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55" windowWidth="25440" windowHeight="12375"/>
  </bookViews>
  <sheets>
    <sheet name="Перечень по ПП-2016" sheetId="1" r:id="rId1"/>
  </sheets>
  <definedNames>
    <definedName name="_xlnm._FilterDatabase" localSheetId="0" hidden="1">'Перечень по ПП-2016'!$A$5:$I$5</definedName>
  </definedNames>
  <calcPr calcId="145621"/>
</workbook>
</file>

<file path=xl/calcChain.xml><?xml version="1.0" encoding="utf-8"?>
<calcChain xmlns="http://schemas.openxmlformats.org/spreadsheetml/2006/main">
  <c r="H7" i="1" l="1"/>
  <c r="I7" i="1"/>
  <c r="H8" i="1"/>
  <c r="I8" i="1"/>
  <c r="H6" i="1"/>
  <c r="H26" i="1" l="1"/>
  <c r="I26" i="1"/>
  <c r="I18" i="1" l="1"/>
  <c r="I17" i="1" l="1"/>
  <c r="I57" i="1" l="1"/>
</calcChain>
</file>

<file path=xl/sharedStrings.xml><?xml version="1.0" encoding="utf-8"?>
<sst xmlns="http://schemas.openxmlformats.org/spreadsheetml/2006/main" count="316" uniqueCount="80">
  <si>
    <t>№ п/п</t>
  </si>
  <si>
    <t>Наименование работ</t>
  </si>
  <si>
    <t>Вид бизнеса</t>
  </si>
  <si>
    <t>Вид работ</t>
  </si>
  <si>
    <t>Заказчик</t>
  </si>
  <si>
    <t>Место выполнения работ</t>
  </si>
  <si>
    <t>СМР</t>
  </si>
  <si>
    <t>Электроснабжение</t>
  </si>
  <si>
    <t>ОАО "ВОЭК"</t>
  </si>
  <si>
    <t>г. Владимир</t>
  </si>
  <si>
    <t>КЛ-6 кВ ПС «Районная» - РП 9, ф. 654 каб. А</t>
  </si>
  <si>
    <t xml:space="preserve">КЛ-6 кВ ПС «Районная» - РП 29, ф. 651 </t>
  </si>
  <si>
    <t>КЛ-6 кВ ПС «Районная» - РП 29, ф. 671</t>
  </si>
  <si>
    <t>КЛ-0,4 кВ  ул. Чайковского д.38 – д.38-а</t>
  </si>
  <si>
    <t>КЛ-0,4 кВ ТП 323 ул. Перекопский городок д.5</t>
  </si>
  <si>
    <t>КЛ-0,4 кВ ул. Перекопский городок д.5 – д.4</t>
  </si>
  <si>
    <t>КЛ-0,4 кВ ТП-269 ул. Ставровская д.6а</t>
  </si>
  <si>
    <t>КЛ-0,4 кВ ТП-433 ул. Студенческая д.4а</t>
  </si>
  <si>
    <t xml:space="preserve">ВЛ-0,4 кВ ТП 38 ул.Тверская, Знаменская,  Нечаевская, Колхозная, Вековская, Красносельская </t>
  </si>
  <si>
    <t xml:space="preserve">ВЛ-6 кВ от ТП 18 до разъединителя №52 </t>
  </si>
  <si>
    <t>КЛ-6 кВ РП 1 - ТП 2</t>
  </si>
  <si>
    <t>КЛ-6 кВ ТП 2 - ТП 23</t>
  </si>
  <si>
    <t>КЛ-6 кВ ТП 14 - ТП 68</t>
  </si>
  <si>
    <t>г. Гусь-Хрустальный</t>
  </si>
  <si>
    <t>ВЛ-10 кВ КТП 17 - ТП 107, ф. 1006</t>
  </si>
  <si>
    <t>ВЛ-10 кВ ТП 32 - ТП 33, ф. 1013</t>
  </si>
  <si>
    <t>г. Собинка</t>
  </si>
  <si>
    <t>г. Лакинск</t>
  </si>
  <si>
    <t>ВЛ-10 кВ ПС "Андеево" от оп. 64 до оп. 93, ф. 1005</t>
  </si>
  <si>
    <t>ВЛ-10 кВ ПС "Воровского" от оп. 1 до оп. 9, ф. 1003</t>
  </si>
  <si>
    <t>ВЛ-10 кВ ПС "Судогда" от оп. 26 до оп. 33, ф. 104</t>
  </si>
  <si>
    <t>ВЛ-0,4 кВ ТП 3 ул. Воровского</t>
  </si>
  <si>
    <t>п. Андреево</t>
  </si>
  <si>
    <t>п.им. Воровского</t>
  </si>
  <si>
    <t>г. Судогда</t>
  </si>
  <si>
    <t>п. Воровского</t>
  </si>
  <si>
    <t>КЛ-10кВ от оп. 33 до ТП 1, ф. 1003</t>
  </si>
  <si>
    <t>КЛ-10кВ ПС "Юрьев-Польская" - ТП 33 - ТП 16, КЛ-10кВ ПС "Юрьев-Польская" - ТП 33 - ТП СОМ</t>
  </si>
  <si>
    <t>г. Юрьев-Польский</t>
  </si>
  <si>
    <t>Замена ВЛ-10 кВ от оп. 4 до оп. 10, ф. 21 на КЛ</t>
  </si>
  <si>
    <t xml:space="preserve">ВЛ-10 кВ ТП 37 - ТП 55, ф. Трудколлектив </t>
  </si>
  <si>
    <t xml:space="preserve">ВЛ-10 кВ ТП 35 - ТП 43, ф. Трудколлектив </t>
  </si>
  <si>
    <t>ВЛ-10 кв от оп. 98 до оп. 112 через р. Березка, ф. 1005</t>
  </si>
  <si>
    <t>ВЛ-0,4 кВ ул. Владимирская</t>
  </si>
  <si>
    <t>г. Петушки</t>
  </si>
  <si>
    <t>ВЛ-0,4 кВ ТП-21 ул. Металлургов</t>
  </si>
  <si>
    <t>ВЛ-0,4 кВ ТП-36 ул. Металлургов</t>
  </si>
  <si>
    <t>ВЛ-0,4 кВ ТП-62 ул. К. Либкнехта</t>
  </si>
  <si>
    <t>ВЛ-0,4 кВ ТП-18 ул. К. Либкнехта, Загорского, Скрябина</t>
  </si>
  <si>
    <t>ВЛ-0,4 кВ ТП-46 ул. Железнодорожная, Калининская</t>
  </si>
  <si>
    <t>ВЛ-0,4 кВ ТП-46 ул. Кольчугинская, Ульяновское шоссе</t>
  </si>
  <si>
    <t>КЛ-0,4 кВ ТП 71 ул. Коллективная д. 39</t>
  </si>
  <si>
    <t xml:space="preserve">КЛ-0,4 кВ ТП 57 ул. Дружбы д. 22 </t>
  </si>
  <si>
    <t>КЛ-0,4 кВ ТП 3 ул. 50 лет Октября д. 5а</t>
  </si>
  <si>
    <r>
      <t>ВЛ-</t>
    </r>
    <r>
      <rPr>
        <sz val="11"/>
        <rFont val="Calibri"/>
        <family val="2"/>
        <charset val="204"/>
      </rPr>
      <t>6 кВ ТП 15 - ТП 46</t>
    </r>
  </si>
  <si>
    <r>
      <t>ВЛ-</t>
    </r>
    <r>
      <rPr>
        <sz val="11"/>
        <rFont val="Calibri"/>
        <family val="2"/>
        <charset val="204"/>
      </rPr>
      <t>6 кВ ТП 15 - ТП 73</t>
    </r>
  </si>
  <si>
    <r>
      <t>ВЛ-</t>
    </r>
    <r>
      <rPr>
        <sz val="11"/>
        <rFont val="Calibri"/>
        <family val="2"/>
        <charset val="204"/>
      </rPr>
      <t>6 кВ ТП 29 - ТП 36</t>
    </r>
  </si>
  <si>
    <r>
      <t>ВЛ-</t>
    </r>
    <r>
      <rPr>
        <sz val="11"/>
        <rFont val="Calibri"/>
        <family val="2"/>
        <charset val="204"/>
      </rPr>
      <t>6 кВ ТП 62 - ТП 18</t>
    </r>
  </si>
  <si>
    <t>г. Кольчугино</t>
  </si>
  <si>
    <t>г. Киржач</t>
  </si>
  <si>
    <t>г. Ковров</t>
  </si>
  <si>
    <t>ВЛ-0,4 кВ ТП 33 ул. Чкалова, ул. Урицкого, ул. Маяковского</t>
  </si>
  <si>
    <t>ВЛ-0,4 кВ ТП 33 ул. Чкалова, ул. Фурманова, ул. Толстого</t>
  </si>
  <si>
    <t>ВЛ-0,4 кВ ТП 97 ул. Лермонтова, ул. Фурманова, ул. Толстого, ул. Маяковского</t>
  </si>
  <si>
    <t>ВЛ-0,4 кВ ТП 40 ул. Наседкинская</t>
  </si>
  <si>
    <t>ВЛ-0,4 кВ ТП 40 ул. Буденного</t>
  </si>
  <si>
    <t xml:space="preserve">ВЛ-0,4 кВ ТП 40 ул. Энтузиастов, ул. Гоголя, ул. Горького </t>
  </si>
  <si>
    <t>ВЛ-0,4 кВ ТП 88 ул. Наседкинская, ул. Энтузиастов</t>
  </si>
  <si>
    <t>КЛ-0,4 кВ ТП 44 ул. Пугачева д. 6</t>
  </si>
  <si>
    <t>КЛ-6кВ от ВЛ ф.6159 до ТП-19</t>
  </si>
  <si>
    <t>КЛ-6кВ от ВЛ ф.28 до ТП-16</t>
  </si>
  <si>
    <t>КЛ-6кВ на ЦРП-2 ф.6101</t>
  </si>
  <si>
    <t xml:space="preserve">КЛ-0,4кВ с ТП-86 </t>
  </si>
  <si>
    <t>ИТОГО</t>
  </si>
  <si>
    <t>Объем работ в физическом измерении факт</t>
  </si>
  <si>
    <t>Стоимость работ, тыс.руб. без НДС факт</t>
  </si>
  <si>
    <t>Ед. изм.</t>
  </si>
  <si>
    <t>м</t>
  </si>
  <si>
    <t>ПИР</t>
  </si>
  <si>
    <t>ПЕРЕЧЕНЬ ПОДРЯДНЫХ РАБОТ ПО ПРОИЗВОДСТВЕННОЙ ПРОГРАММЕ ЗА 2016 ГОД КАБЕЛЬНЫХ И ВОЗДУШНЫХ ЛИНИЙ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</si>
</sst>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0" fontId="2" fillId="0" borderId="0" xfId="1" applyFont="1" applyAlignment="1"/>
    <xf numFmtId="0" fontId="3" fillId="0" borderId="0" xfId="2" applyFont="1" applyBorder="1"/>
    <xf numFmtId="0" fontId="3" fillId="0" borderId="0" xfId="2" applyFont="1" applyFill="1" applyBorder="1"/>
    <xf numFmtId="0" fontId="3" fillId="0" borderId="0" xfId="2" applyFont="1"/>
    <xf numFmtId="0" fontId="2" fillId="0" borderId="0" xfId="2" applyFont="1" applyFill="1" applyAlignment="1"/>
    <xf numFmtId="0" fontId="2" fillId="0" borderId="0" xfId="2" applyFont="1" applyFill="1" applyBorder="1" applyAlignment="1"/>
    <xf numFmtId="3" fontId="0" fillId="0" borderId="1" xfId="0" applyNumberFormat="1" applyBorder="1" applyAlignment="1">
      <alignment horizontal="center" vertical="center"/>
    </xf>
    <xf numFmtId="0" fontId="5" fillId="0" borderId="1" xfId="0" applyFont="1" applyBorder="1"/>
    <xf numFmtId="0" fontId="0" fillId="2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0" fillId="0" borderId="1" xfId="0" applyBorder="1"/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0" fillId="0" borderId="0" xfId="0" applyNumberFormat="1"/>
    <xf numFmtId="2" fontId="5" fillId="0" borderId="1" xfId="0" applyNumberFormat="1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Стиль 1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B59"/>
  <sheetViews>
    <sheetView tabSelected="1" workbookViewId="0">
      <selection activeCell="L15" sqref="L15"/>
    </sheetView>
  </sheetViews>
  <sheetFormatPr defaultRowHeight="15" x14ac:dyDescent="0.25"/>
  <cols>
    <col min="1" max="1" width="8.42578125" customWidth="1"/>
    <col min="2" max="2" width="87.140625" customWidth="1"/>
    <col min="3" max="3" width="19" bestFit="1" customWidth="1"/>
    <col min="4" max="5" width="14.28515625" customWidth="1"/>
    <col min="6" max="6" width="19.28515625" bestFit="1" customWidth="1"/>
    <col min="7" max="7" width="11.7109375" customWidth="1"/>
    <col min="8" max="8" width="16.7109375" customWidth="1"/>
    <col min="9" max="9" width="15" customWidth="1"/>
  </cols>
  <sheetData>
    <row r="1" spans="1:30 16270:16304" s="3" customFormat="1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</row>
    <row r="2" spans="1:30 16270:16304" s="5" customFormat="1" ht="15.75" x14ac:dyDescent="0.2">
      <c r="A2" s="42" t="s">
        <v>79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</row>
    <row r="3" spans="1:30 16270:16304" s="5" customFormat="1" ht="21.75" customHeight="1" x14ac:dyDescent="0.2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5" t="s">
        <v>76</v>
      </c>
      <c r="H3" s="44" t="s">
        <v>74</v>
      </c>
      <c r="I3" s="43" t="s">
        <v>75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</row>
    <row r="4" spans="1:30 16270:16304" ht="29.45" customHeight="1" x14ac:dyDescent="0.25">
      <c r="A4" s="43"/>
      <c r="B4" s="43"/>
      <c r="C4" s="43"/>
      <c r="D4" s="43"/>
      <c r="E4" s="43"/>
      <c r="F4" s="43"/>
      <c r="G4" s="46"/>
      <c r="H4" s="44"/>
      <c r="I4" s="43"/>
    </row>
    <row r="5" spans="1:30 16270:16304" ht="12" customHeight="1" x14ac:dyDescent="0.25">
      <c r="A5" s="31"/>
      <c r="B5" s="31"/>
      <c r="C5" s="31"/>
      <c r="D5" s="31"/>
      <c r="E5" s="31"/>
      <c r="F5" s="31"/>
      <c r="G5" s="41"/>
      <c r="H5" s="32"/>
      <c r="I5" s="31"/>
    </row>
    <row r="6" spans="1:30 16270:16304" x14ac:dyDescent="0.25">
      <c r="A6" s="7">
        <v>1</v>
      </c>
      <c r="B6" s="9" t="s">
        <v>10</v>
      </c>
      <c r="C6" s="10" t="s">
        <v>7</v>
      </c>
      <c r="D6" s="10" t="s">
        <v>6</v>
      </c>
      <c r="E6" s="11" t="s">
        <v>8</v>
      </c>
      <c r="F6" s="11" t="s">
        <v>9</v>
      </c>
      <c r="G6" s="11" t="s">
        <v>77</v>
      </c>
      <c r="H6" s="16">
        <f>1014+500+835+243</f>
        <v>2592</v>
      </c>
      <c r="I6" s="40">
        <v>10317.856</v>
      </c>
    </row>
    <row r="7" spans="1:30 16270:16304" x14ac:dyDescent="0.25">
      <c r="A7" s="7">
        <v>2</v>
      </c>
      <c r="B7" s="9" t="s">
        <v>11</v>
      </c>
      <c r="C7" s="10" t="s">
        <v>7</v>
      </c>
      <c r="D7" s="10" t="s">
        <v>6</v>
      </c>
      <c r="E7" s="11" t="s">
        <v>8</v>
      </c>
      <c r="F7" s="11" t="s">
        <v>9</v>
      </c>
      <c r="G7" s="11" t="s">
        <v>77</v>
      </c>
      <c r="H7" s="16">
        <f>507+250+255+284</f>
        <v>1296</v>
      </c>
      <c r="I7" s="40">
        <f>1956.397+1116.042+1080.575+1720.361</f>
        <v>5873.375</v>
      </c>
    </row>
    <row r="8" spans="1:30 16270:16304" x14ac:dyDescent="0.25">
      <c r="A8" s="7">
        <v>3</v>
      </c>
      <c r="B8" s="9" t="s">
        <v>12</v>
      </c>
      <c r="C8" s="10" t="s">
        <v>7</v>
      </c>
      <c r="D8" s="10" t="s">
        <v>6</v>
      </c>
      <c r="E8" s="11" t="s">
        <v>8</v>
      </c>
      <c r="F8" s="11" t="s">
        <v>9</v>
      </c>
      <c r="G8" s="11" t="s">
        <v>77</v>
      </c>
      <c r="H8" s="16">
        <f>507+250+254+285</f>
        <v>1296</v>
      </c>
      <c r="I8" s="40">
        <f>1834.267+1135.028+1120.958+2155.504</f>
        <v>6245.7569999999996</v>
      </c>
    </row>
    <row r="9" spans="1:30 16270:16304" x14ac:dyDescent="0.25">
      <c r="A9" s="7">
        <v>4</v>
      </c>
      <c r="B9" s="9" t="s">
        <v>13</v>
      </c>
      <c r="C9" s="10" t="s">
        <v>7</v>
      </c>
      <c r="D9" s="10" t="s">
        <v>6</v>
      </c>
      <c r="E9" s="11" t="s">
        <v>8</v>
      </c>
      <c r="F9" s="11" t="s">
        <v>9</v>
      </c>
      <c r="G9" s="11" t="s">
        <v>77</v>
      </c>
      <c r="H9" s="16">
        <v>110</v>
      </c>
      <c r="I9" s="16">
        <v>231.88067000000001</v>
      </c>
    </row>
    <row r="10" spans="1:30 16270:16304" x14ac:dyDescent="0.25">
      <c r="A10" s="7">
        <v>5</v>
      </c>
      <c r="B10" s="9" t="s">
        <v>14</v>
      </c>
      <c r="C10" s="10" t="s">
        <v>7</v>
      </c>
      <c r="D10" s="10" t="s">
        <v>6</v>
      </c>
      <c r="E10" s="11" t="s">
        <v>8</v>
      </c>
      <c r="F10" s="11" t="s">
        <v>9</v>
      </c>
      <c r="G10" s="11" t="s">
        <v>77</v>
      </c>
      <c r="H10" s="16">
        <v>179.5</v>
      </c>
      <c r="I10" s="16">
        <v>544.02499999999998</v>
      </c>
    </row>
    <row r="11" spans="1:30 16270:16304" x14ac:dyDescent="0.25">
      <c r="A11" s="7">
        <v>6</v>
      </c>
      <c r="B11" s="9" t="s">
        <v>15</v>
      </c>
      <c r="C11" s="10" t="s">
        <v>7</v>
      </c>
      <c r="D11" s="10" t="s">
        <v>6</v>
      </c>
      <c r="E11" s="11" t="s">
        <v>8</v>
      </c>
      <c r="F11" s="11" t="s">
        <v>9</v>
      </c>
      <c r="G11" s="11" t="s">
        <v>77</v>
      </c>
      <c r="H11" s="16">
        <v>55.5</v>
      </c>
      <c r="I11" s="16">
        <v>204.172</v>
      </c>
    </row>
    <row r="12" spans="1:30 16270:16304" x14ac:dyDescent="0.25">
      <c r="A12" s="7">
        <v>7</v>
      </c>
      <c r="B12" s="9" t="s">
        <v>16</v>
      </c>
      <c r="C12" s="10" t="s">
        <v>7</v>
      </c>
      <c r="D12" s="10" t="s">
        <v>6</v>
      </c>
      <c r="E12" s="11" t="s">
        <v>8</v>
      </c>
      <c r="F12" s="11" t="s">
        <v>9</v>
      </c>
      <c r="G12" s="11" t="s">
        <v>77</v>
      </c>
      <c r="H12" s="15">
        <v>226</v>
      </c>
      <c r="I12" s="15">
        <v>281.05716999999999</v>
      </c>
    </row>
    <row r="13" spans="1:30 16270:16304" x14ac:dyDescent="0.25">
      <c r="A13" s="7">
        <v>8</v>
      </c>
      <c r="B13" s="9" t="s">
        <v>17</v>
      </c>
      <c r="C13" s="10" t="s">
        <v>7</v>
      </c>
      <c r="D13" s="10" t="s">
        <v>6</v>
      </c>
      <c r="E13" s="11" t="s">
        <v>8</v>
      </c>
      <c r="F13" s="11" t="s">
        <v>9</v>
      </c>
      <c r="G13" s="11" t="s">
        <v>77</v>
      </c>
      <c r="H13" s="15">
        <v>162</v>
      </c>
      <c r="I13" s="15">
        <v>474.81891999999999</v>
      </c>
    </row>
    <row r="14" spans="1:30 16270:16304" ht="15" customHeight="1" x14ac:dyDescent="0.25">
      <c r="A14" s="7">
        <v>9</v>
      </c>
      <c r="B14" s="33" t="s">
        <v>18</v>
      </c>
      <c r="C14" s="10" t="s">
        <v>7</v>
      </c>
      <c r="D14" s="10" t="s">
        <v>6</v>
      </c>
      <c r="E14" s="10" t="s">
        <v>8</v>
      </c>
      <c r="F14" s="10" t="s">
        <v>23</v>
      </c>
      <c r="G14" s="11" t="s">
        <v>77</v>
      </c>
      <c r="H14" s="16">
        <v>1724</v>
      </c>
      <c r="I14" s="16">
        <v>2226.8139999999999</v>
      </c>
    </row>
    <row r="15" spans="1:30 16270:16304" x14ac:dyDescent="0.25">
      <c r="A15" s="7">
        <v>10</v>
      </c>
      <c r="B15" s="14" t="s">
        <v>19</v>
      </c>
      <c r="C15" s="10" t="s">
        <v>7</v>
      </c>
      <c r="D15" s="10" t="s">
        <v>6</v>
      </c>
      <c r="E15" s="11" t="s">
        <v>8</v>
      </c>
      <c r="F15" s="13" t="s">
        <v>23</v>
      </c>
      <c r="G15" s="11" t="s">
        <v>77</v>
      </c>
      <c r="H15" s="36">
        <v>4326</v>
      </c>
      <c r="I15" s="36">
        <v>7403.58</v>
      </c>
    </row>
    <row r="16" spans="1:30 16270:16304" x14ac:dyDescent="0.25">
      <c r="A16" s="7">
        <v>11</v>
      </c>
      <c r="B16" s="38" t="s">
        <v>20</v>
      </c>
      <c r="C16" s="10" t="s">
        <v>7</v>
      </c>
      <c r="D16" s="10" t="s">
        <v>78</v>
      </c>
      <c r="E16" s="11" t="s">
        <v>8</v>
      </c>
      <c r="F16" s="13" t="s">
        <v>23</v>
      </c>
      <c r="G16" s="11"/>
      <c r="H16" s="36"/>
      <c r="I16" s="36">
        <v>253.77600000000001</v>
      </c>
    </row>
    <row r="17" spans="1:9" x14ac:dyDescent="0.25">
      <c r="A17" s="7">
        <v>12</v>
      </c>
      <c r="B17" s="9" t="s">
        <v>21</v>
      </c>
      <c r="C17" s="10" t="s">
        <v>7</v>
      </c>
      <c r="D17" s="10" t="s">
        <v>6</v>
      </c>
      <c r="E17" s="11" t="s">
        <v>8</v>
      </c>
      <c r="F17" s="13" t="s">
        <v>23</v>
      </c>
      <c r="G17" s="11" t="s">
        <v>77</v>
      </c>
      <c r="H17" s="36">
        <v>701</v>
      </c>
      <c r="I17" s="37">
        <f>1851.08+129.729</f>
        <v>1980.809</v>
      </c>
    </row>
    <row r="18" spans="1:9" x14ac:dyDescent="0.25">
      <c r="A18" s="7">
        <v>13</v>
      </c>
      <c r="B18" s="9" t="s">
        <v>22</v>
      </c>
      <c r="C18" s="10" t="s">
        <v>7</v>
      </c>
      <c r="D18" s="10" t="s">
        <v>6</v>
      </c>
      <c r="E18" s="11" t="s">
        <v>8</v>
      </c>
      <c r="F18" s="13" t="s">
        <v>23</v>
      </c>
      <c r="G18" s="11" t="s">
        <v>77</v>
      </c>
      <c r="H18" s="36">
        <v>487</v>
      </c>
      <c r="I18" s="37">
        <f>1053.193</f>
        <v>1053.193</v>
      </c>
    </row>
    <row r="19" spans="1:9" x14ac:dyDescent="0.25">
      <c r="A19" s="7">
        <v>14</v>
      </c>
      <c r="B19" s="17" t="s">
        <v>24</v>
      </c>
      <c r="C19" s="10" t="s">
        <v>7</v>
      </c>
      <c r="D19" s="10" t="s">
        <v>6</v>
      </c>
      <c r="E19" s="11" t="s">
        <v>8</v>
      </c>
      <c r="F19" s="13" t="s">
        <v>26</v>
      </c>
      <c r="G19" s="11" t="s">
        <v>77</v>
      </c>
      <c r="H19" s="36">
        <v>4192</v>
      </c>
      <c r="I19" s="36">
        <v>5733.16</v>
      </c>
    </row>
    <row r="20" spans="1:9" x14ac:dyDescent="0.25">
      <c r="A20" s="7">
        <v>15</v>
      </c>
      <c r="B20" s="17" t="s">
        <v>25</v>
      </c>
      <c r="C20" s="10" t="s">
        <v>7</v>
      </c>
      <c r="D20" s="10" t="s">
        <v>6</v>
      </c>
      <c r="E20" s="11" t="s">
        <v>8</v>
      </c>
      <c r="F20" s="13" t="s">
        <v>27</v>
      </c>
      <c r="G20" s="11" t="s">
        <v>77</v>
      </c>
      <c r="H20" s="36">
        <v>510</v>
      </c>
      <c r="I20" s="36">
        <v>988.54</v>
      </c>
    </row>
    <row r="21" spans="1:9" ht="15" customHeight="1" x14ac:dyDescent="0.25">
      <c r="A21" s="7">
        <v>16</v>
      </c>
      <c r="B21" s="19" t="s">
        <v>28</v>
      </c>
      <c r="C21" s="10" t="s">
        <v>7</v>
      </c>
      <c r="D21" s="10" t="s">
        <v>6</v>
      </c>
      <c r="E21" s="11" t="s">
        <v>8</v>
      </c>
      <c r="F21" s="10" t="s">
        <v>32</v>
      </c>
      <c r="G21" s="11" t="s">
        <v>77</v>
      </c>
      <c r="H21" s="36">
        <v>2745</v>
      </c>
      <c r="I21" s="36">
        <v>2943.47</v>
      </c>
    </row>
    <row r="22" spans="1:9" ht="15" customHeight="1" x14ac:dyDescent="0.25">
      <c r="A22" s="7">
        <v>17</v>
      </c>
      <c r="B22" s="19" t="s">
        <v>29</v>
      </c>
      <c r="C22" s="10" t="s">
        <v>7</v>
      </c>
      <c r="D22" s="10" t="s">
        <v>6</v>
      </c>
      <c r="E22" s="11" t="s">
        <v>8</v>
      </c>
      <c r="F22" s="10" t="s">
        <v>33</v>
      </c>
      <c r="G22" s="11" t="s">
        <v>77</v>
      </c>
      <c r="H22" s="36">
        <v>726</v>
      </c>
      <c r="I22" s="36">
        <v>965.94</v>
      </c>
    </row>
    <row r="23" spans="1:9" ht="15" customHeight="1" x14ac:dyDescent="0.25">
      <c r="A23" s="7">
        <v>18</v>
      </c>
      <c r="B23" s="19" t="s">
        <v>30</v>
      </c>
      <c r="C23" s="10" t="s">
        <v>7</v>
      </c>
      <c r="D23" s="10" t="s">
        <v>6</v>
      </c>
      <c r="E23" s="11" t="s">
        <v>8</v>
      </c>
      <c r="F23" s="10" t="s">
        <v>34</v>
      </c>
      <c r="G23" s="11" t="s">
        <v>77</v>
      </c>
      <c r="H23" s="36">
        <v>371</v>
      </c>
      <c r="I23" s="36">
        <v>666.45</v>
      </c>
    </row>
    <row r="24" spans="1:9" ht="15" customHeight="1" x14ac:dyDescent="0.25">
      <c r="A24" s="7">
        <v>19</v>
      </c>
      <c r="B24" s="12" t="s">
        <v>31</v>
      </c>
      <c r="C24" s="10" t="s">
        <v>7</v>
      </c>
      <c r="D24" s="10" t="s">
        <v>6</v>
      </c>
      <c r="E24" s="11" t="s">
        <v>8</v>
      </c>
      <c r="F24" s="10" t="s">
        <v>35</v>
      </c>
      <c r="G24" s="11" t="s">
        <v>77</v>
      </c>
      <c r="H24" s="36">
        <v>2862</v>
      </c>
      <c r="I24" s="36">
        <v>2329</v>
      </c>
    </row>
    <row r="25" spans="1:9" x14ac:dyDescent="0.25">
      <c r="A25" s="7">
        <v>20</v>
      </c>
      <c r="B25" s="20" t="s">
        <v>36</v>
      </c>
      <c r="C25" s="10" t="s">
        <v>7</v>
      </c>
      <c r="D25" s="10" t="s">
        <v>6</v>
      </c>
      <c r="E25" s="11" t="s">
        <v>8</v>
      </c>
      <c r="F25" s="20" t="s">
        <v>38</v>
      </c>
      <c r="G25" s="11" t="s">
        <v>77</v>
      </c>
      <c r="H25" s="37">
        <v>734</v>
      </c>
      <c r="I25" s="37">
        <v>1693.6759999999999</v>
      </c>
    </row>
    <row r="26" spans="1:9" ht="15" customHeight="1" x14ac:dyDescent="0.25">
      <c r="A26" s="7">
        <v>21</v>
      </c>
      <c r="B26" s="21" t="s">
        <v>37</v>
      </c>
      <c r="C26" s="10" t="s">
        <v>7</v>
      </c>
      <c r="D26" s="10" t="s">
        <v>6</v>
      </c>
      <c r="E26" s="11" t="s">
        <v>8</v>
      </c>
      <c r="F26" s="20" t="s">
        <v>38</v>
      </c>
      <c r="G26" s="11" t="s">
        <v>77</v>
      </c>
      <c r="H26" s="37">
        <f>1053+2547</f>
        <v>3600</v>
      </c>
      <c r="I26" s="37">
        <f>2420.415+6272.03</f>
        <v>8692.4449999999997</v>
      </c>
    </row>
    <row r="27" spans="1:9" x14ac:dyDescent="0.25">
      <c r="A27" s="7">
        <v>22</v>
      </c>
      <c r="B27" s="34" t="s">
        <v>39</v>
      </c>
      <c r="C27" s="10" t="s">
        <v>7</v>
      </c>
      <c r="D27" s="10" t="s">
        <v>6</v>
      </c>
      <c r="E27" s="11" t="s">
        <v>8</v>
      </c>
      <c r="F27" s="11" t="s">
        <v>44</v>
      </c>
      <c r="G27" s="11" t="s">
        <v>77</v>
      </c>
      <c r="H27" s="36">
        <v>620</v>
      </c>
      <c r="I27" s="36">
        <v>858.45399999999995</v>
      </c>
    </row>
    <row r="28" spans="1:9" x14ac:dyDescent="0.25">
      <c r="A28" s="7">
        <v>23</v>
      </c>
      <c r="B28" s="22" t="s">
        <v>40</v>
      </c>
      <c r="C28" s="10" t="s">
        <v>7</v>
      </c>
      <c r="D28" s="10" t="s">
        <v>6</v>
      </c>
      <c r="E28" s="11" t="s">
        <v>8</v>
      </c>
      <c r="F28" s="11" t="s">
        <v>44</v>
      </c>
      <c r="G28" s="11" t="s">
        <v>77</v>
      </c>
      <c r="H28" s="36">
        <v>1433</v>
      </c>
      <c r="I28" s="36">
        <v>2527.9920000000002</v>
      </c>
    </row>
    <row r="29" spans="1:9" x14ac:dyDescent="0.25">
      <c r="A29" s="7">
        <v>24</v>
      </c>
      <c r="B29" s="22" t="s">
        <v>41</v>
      </c>
      <c r="C29" s="10" t="s">
        <v>7</v>
      </c>
      <c r="D29" s="10" t="s">
        <v>6</v>
      </c>
      <c r="E29" s="11" t="s">
        <v>8</v>
      </c>
      <c r="F29" s="11" t="s">
        <v>44</v>
      </c>
      <c r="G29" s="11" t="s">
        <v>77</v>
      </c>
      <c r="H29" s="36">
        <v>1250</v>
      </c>
      <c r="I29" s="36">
        <v>1798.76</v>
      </c>
    </row>
    <row r="30" spans="1:9" x14ac:dyDescent="0.25">
      <c r="A30" s="7">
        <v>25</v>
      </c>
      <c r="B30" s="22" t="s">
        <v>42</v>
      </c>
      <c r="C30" s="10" t="s">
        <v>7</v>
      </c>
      <c r="D30" s="10" t="s">
        <v>6</v>
      </c>
      <c r="E30" s="11" t="s">
        <v>8</v>
      </c>
      <c r="F30" s="11" t="s">
        <v>44</v>
      </c>
      <c r="G30" s="11" t="s">
        <v>77</v>
      </c>
      <c r="H30" s="36">
        <v>643</v>
      </c>
      <c r="I30" s="36">
        <v>826.26300000000003</v>
      </c>
    </row>
    <row r="31" spans="1:9" x14ac:dyDescent="0.25">
      <c r="A31" s="7">
        <v>26</v>
      </c>
      <c r="B31" s="22" t="s">
        <v>43</v>
      </c>
      <c r="C31" s="10" t="s">
        <v>7</v>
      </c>
      <c r="D31" s="10" t="s">
        <v>6</v>
      </c>
      <c r="E31" s="11" t="s">
        <v>8</v>
      </c>
      <c r="F31" s="11" t="s">
        <v>44</v>
      </c>
      <c r="G31" s="11" t="s">
        <v>77</v>
      </c>
      <c r="H31" s="36">
        <v>3257</v>
      </c>
      <c r="I31" s="36">
        <v>2439.39</v>
      </c>
    </row>
    <row r="32" spans="1:9" x14ac:dyDescent="0.25">
      <c r="A32" s="7">
        <v>27</v>
      </c>
      <c r="B32" s="23" t="s">
        <v>45</v>
      </c>
      <c r="C32" s="10" t="s">
        <v>7</v>
      </c>
      <c r="D32" s="10" t="s">
        <v>6</v>
      </c>
      <c r="E32" s="11" t="s">
        <v>8</v>
      </c>
      <c r="F32" s="10" t="s">
        <v>58</v>
      </c>
      <c r="G32" s="11" t="s">
        <v>77</v>
      </c>
      <c r="H32" s="36">
        <v>960</v>
      </c>
      <c r="I32" s="36">
        <v>572.25</v>
      </c>
    </row>
    <row r="33" spans="1:9" x14ac:dyDescent="0.25">
      <c r="A33" s="7">
        <v>28</v>
      </c>
      <c r="B33" s="23" t="s">
        <v>46</v>
      </c>
      <c r="C33" s="10" t="s">
        <v>7</v>
      </c>
      <c r="D33" s="10" t="s">
        <v>6</v>
      </c>
      <c r="E33" s="11" t="s">
        <v>8</v>
      </c>
      <c r="F33" s="10" t="s">
        <v>58</v>
      </c>
      <c r="G33" s="11" t="s">
        <v>77</v>
      </c>
      <c r="H33" s="36">
        <v>575</v>
      </c>
      <c r="I33" s="36">
        <v>448.76</v>
      </c>
    </row>
    <row r="34" spans="1:9" x14ac:dyDescent="0.25">
      <c r="A34" s="7">
        <v>29</v>
      </c>
      <c r="B34" s="23" t="s">
        <v>47</v>
      </c>
      <c r="C34" s="10" t="s">
        <v>7</v>
      </c>
      <c r="D34" s="10" t="s">
        <v>6</v>
      </c>
      <c r="E34" s="11" t="s">
        <v>8</v>
      </c>
      <c r="F34" s="10" t="s">
        <v>58</v>
      </c>
      <c r="G34" s="11" t="s">
        <v>77</v>
      </c>
      <c r="H34" s="36">
        <v>765</v>
      </c>
      <c r="I34" s="36">
        <v>429.55</v>
      </c>
    </row>
    <row r="35" spans="1:9" x14ac:dyDescent="0.25">
      <c r="A35" s="7">
        <v>30</v>
      </c>
      <c r="B35" s="18" t="s">
        <v>48</v>
      </c>
      <c r="C35" s="10" t="s">
        <v>7</v>
      </c>
      <c r="D35" s="10" t="s">
        <v>6</v>
      </c>
      <c r="E35" s="11" t="s">
        <v>8</v>
      </c>
      <c r="F35" s="10" t="s">
        <v>58</v>
      </c>
      <c r="G35" s="11" t="s">
        <v>77</v>
      </c>
      <c r="H35" s="36">
        <v>718</v>
      </c>
      <c r="I35" s="36">
        <v>477.3</v>
      </c>
    </row>
    <row r="36" spans="1:9" x14ac:dyDescent="0.25">
      <c r="A36" s="7">
        <v>31</v>
      </c>
      <c r="B36" s="18" t="s">
        <v>49</v>
      </c>
      <c r="C36" s="10" t="s">
        <v>7</v>
      </c>
      <c r="D36" s="10" t="s">
        <v>6</v>
      </c>
      <c r="E36" s="11" t="s">
        <v>8</v>
      </c>
      <c r="F36" s="10" t="s">
        <v>58</v>
      </c>
      <c r="G36" s="11" t="s">
        <v>77</v>
      </c>
      <c r="H36" s="36">
        <v>272</v>
      </c>
      <c r="I36" s="36">
        <v>118.72</v>
      </c>
    </row>
    <row r="37" spans="1:9" x14ac:dyDescent="0.25">
      <c r="A37" s="7">
        <v>32</v>
      </c>
      <c r="B37" s="18" t="s">
        <v>50</v>
      </c>
      <c r="C37" s="10" t="s">
        <v>7</v>
      </c>
      <c r="D37" s="10" t="s">
        <v>6</v>
      </c>
      <c r="E37" s="11" t="s">
        <v>8</v>
      </c>
      <c r="F37" s="10" t="s">
        <v>58</v>
      </c>
      <c r="G37" s="11" t="s">
        <v>77</v>
      </c>
      <c r="H37" s="36">
        <v>783</v>
      </c>
      <c r="I37" s="36">
        <v>375.18</v>
      </c>
    </row>
    <row r="38" spans="1:9" x14ac:dyDescent="0.25">
      <c r="A38" s="7">
        <v>33</v>
      </c>
      <c r="B38" s="24" t="s">
        <v>54</v>
      </c>
      <c r="C38" s="10" t="s">
        <v>7</v>
      </c>
      <c r="D38" s="10" t="s">
        <v>6</v>
      </c>
      <c r="E38" s="11" t="s">
        <v>8</v>
      </c>
      <c r="F38" s="10" t="s">
        <v>58</v>
      </c>
      <c r="G38" s="11" t="s">
        <v>77</v>
      </c>
      <c r="H38" s="36">
        <v>110</v>
      </c>
      <c r="I38" s="36">
        <v>781.46</v>
      </c>
    </row>
    <row r="39" spans="1:9" x14ac:dyDescent="0.25">
      <c r="A39" s="7">
        <v>34</v>
      </c>
      <c r="B39" s="24" t="s">
        <v>55</v>
      </c>
      <c r="C39" s="10" t="s">
        <v>7</v>
      </c>
      <c r="D39" s="10" t="s">
        <v>6</v>
      </c>
      <c r="E39" s="11" t="s">
        <v>8</v>
      </c>
      <c r="F39" s="10" t="s">
        <v>58</v>
      </c>
      <c r="G39" s="11" t="s">
        <v>77</v>
      </c>
      <c r="H39" s="36">
        <v>236</v>
      </c>
      <c r="I39" s="36">
        <v>1859.74</v>
      </c>
    </row>
    <row r="40" spans="1:9" x14ac:dyDescent="0.25">
      <c r="A40" s="7">
        <v>35</v>
      </c>
      <c r="B40" s="24" t="s">
        <v>56</v>
      </c>
      <c r="C40" s="10" t="s">
        <v>7</v>
      </c>
      <c r="D40" s="10" t="s">
        <v>6</v>
      </c>
      <c r="E40" s="11" t="s">
        <v>8</v>
      </c>
      <c r="F40" s="10" t="s">
        <v>58</v>
      </c>
      <c r="G40" s="11" t="s">
        <v>77</v>
      </c>
      <c r="H40" s="36">
        <v>303</v>
      </c>
      <c r="I40" s="36">
        <v>1816.94</v>
      </c>
    </row>
    <row r="41" spans="1:9" x14ac:dyDescent="0.25">
      <c r="A41" s="7">
        <v>36</v>
      </c>
      <c r="B41" s="24" t="s">
        <v>57</v>
      </c>
      <c r="C41" s="10" t="s">
        <v>7</v>
      </c>
      <c r="D41" s="10" t="s">
        <v>6</v>
      </c>
      <c r="E41" s="11" t="s">
        <v>8</v>
      </c>
      <c r="F41" s="10" t="s">
        <v>58</v>
      </c>
      <c r="G41" s="11" t="s">
        <v>77</v>
      </c>
      <c r="H41" s="36">
        <v>168</v>
      </c>
      <c r="I41" s="36">
        <v>1153.08</v>
      </c>
    </row>
    <row r="42" spans="1:9" x14ac:dyDescent="0.25">
      <c r="A42" s="7">
        <v>37</v>
      </c>
      <c r="B42" s="23" t="s">
        <v>51</v>
      </c>
      <c r="C42" s="10" t="s">
        <v>7</v>
      </c>
      <c r="D42" s="10" t="s">
        <v>6</v>
      </c>
      <c r="E42" s="11" t="s">
        <v>8</v>
      </c>
      <c r="F42" s="10" t="s">
        <v>58</v>
      </c>
      <c r="G42" s="11" t="s">
        <v>77</v>
      </c>
      <c r="H42" s="36">
        <v>134</v>
      </c>
      <c r="I42" s="36">
        <v>188.23</v>
      </c>
    </row>
    <row r="43" spans="1:9" x14ac:dyDescent="0.25">
      <c r="A43" s="7">
        <v>38</v>
      </c>
      <c r="B43" s="23" t="s">
        <v>52</v>
      </c>
      <c r="C43" s="10" t="s">
        <v>7</v>
      </c>
      <c r="D43" s="10" t="s">
        <v>6</v>
      </c>
      <c r="E43" s="11" t="s">
        <v>8</v>
      </c>
      <c r="F43" s="10" t="s">
        <v>58</v>
      </c>
      <c r="G43" s="11" t="s">
        <v>77</v>
      </c>
      <c r="H43" s="36">
        <v>151</v>
      </c>
      <c r="I43" s="36">
        <v>182.04</v>
      </c>
    </row>
    <row r="44" spans="1:9" x14ac:dyDescent="0.25">
      <c r="A44" s="7">
        <v>39</v>
      </c>
      <c r="B44" s="23" t="s">
        <v>53</v>
      </c>
      <c r="C44" s="10" t="s">
        <v>7</v>
      </c>
      <c r="D44" s="10" t="s">
        <v>6</v>
      </c>
      <c r="E44" s="11" t="s">
        <v>8</v>
      </c>
      <c r="F44" s="10" t="s">
        <v>58</v>
      </c>
      <c r="G44" s="11" t="s">
        <v>77</v>
      </c>
      <c r="H44" s="36">
        <v>222</v>
      </c>
      <c r="I44" s="36">
        <v>300.32</v>
      </c>
    </row>
    <row r="45" spans="1:9" x14ac:dyDescent="0.25">
      <c r="A45" s="7">
        <v>40</v>
      </c>
      <c r="B45" s="18" t="s">
        <v>61</v>
      </c>
      <c r="C45" s="10" t="s">
        <v>7</v>
      </c>
      <c r="D45" s="10" t="s">
        <v>6</v>
      </c>
      <c r="E45" s="11" t="s">
        <v>8</v>
      </c>
      <c r="F45" s="10" t="s">
        <v>59</v>
      </c>
      <c r="G45" s="11" t="s">
        <v>77</v>
      </c>
      <c r="H45" s="36">
        <v>2322</v>
      </c>
      <c r="I45" s="36">
        <v>1723.3</v>
      </c>
    </row>
    <row r="46" spans="1:9" x14ac:dyDescent="0.25">
      <c r="A46" s="7">
        <v>41</v>
      </c>
      <c r="B46" s="18" t="s">
        <v>62</v>
      </c>
      <c r="C46" s="10" t="s">
        <v>7</v>
      </c>
      <c r="D46" s="10" t="s">
        <v>6</v>
      </c>
      <c r="E46" s="11" t="s">
        <v>8</v>
      </c>
      <c r="F46" s="10" t="s">
        <v>59</v>
      </c>
      <c r="G46" s="11" t="s">
        <v>77</v>
      </c>
      <c r="H46" s="36">
        <v>1747</v>
      </c>
      <c r="I46" s="36">
        <v>1392.49</v>
      </c>
    </row>
    <row r="47" spans="1:9" x14ac:dyDescent="0.25">
      <c r="A47" s="7">
        <v>42</v>
      </c>
      <c r="B47" s="18" t="s">
        <v>63</v>
      </c>
      <c r="C47" s="10" t="s">
        <v>7</v>
      </c>
      <c r="D47" s="10" t="s">
        <v>6</v>
      </c>
      <c r="E47" s="11" t="s">
        <v>8</v>
      </c>
      <c r="F47" s="10" t="s">
        <v>59</v>
      </c>
      <c r="G47" s="11" t="s">
        <v>77</v>
      </c>
      <c r="H47" s="36">
        <v>1737</v>
      </c>
      <c r="I47" s="36">
        <v>1355.71</v>
      </c>
    </row>
    <row r="48" spans="1:9" x14ac:dyDescent="0.25">
      <c r="A48" s="7">
        <v>43</v>
      </c>
      <c r="B48" s="18" t="s">
        <v>64</v>
      </c>
      <c r="C48" s="10" t="s">
        <v>7</v>
      </c>
      <c r="D48" s="10" t="s">
        <v>6</v>
      </c>
      <c r="E48" s="11" t="s">
        <v>8</v>
      </c>
      <c r="F48" s="10" t="s">
        <v>59</v>
      </c>
      <c r="G48" s="11" t="s">
        <v>77</v>
      </c>
      <c r="H48" s="36">
        <v>1617</v>
      </c>
      <c r="I48" s="36">
        <v>1300.68</v>
      </c>
    </row>
    <row r="49" spans="1:9" x14ac:dyDescent="0.25">
      <c r="A49" s="7">
        <v>44</v>
      </c>
      <c r="B49" s="18" t="s">
        <v>65</v>
      </c>
      <c r="C49" s="10" t="s">
        <v>7</v>
      </c>
      <c r="D49" s="10" t="s">
        <v>6</v>
      </c>
      <c r="E49" s="11" t="s">
        <v>8</v>
      </c>
      <c r="F49" s="10" t="s">
        <v>59</v>
      </c>
      <c r="G49" s="11" t="s">
        <v>77</v>
      </c>
      <c r="H49" s="36">
        <v>1253</v>
      </c>
      <c r="I49" s="36">
        <v>1228.26</v>
      </c>
    </row>
    <row r="50" spans="1:9" x14ac:dyDescent="0.25">
      <c r="A50" s="7">
        <v>45</v>
      </c>
      <c r="B50" s="18" t="s">
        <v>66</v>
      </c>
      <c r="C50" s="10" t="s">
        <v>7</v>
      </c>
      <c r="D50" s="10" t="s">
        <v>6</v>
      </c>
      <c r="E50" s="11" t="s">
        <v>8</v>
      </c>
      <c r="F50" s="10" t="s">
        <v>59</v>
      </c>
      <c r="G50" s="11" t="s">
        <v>77</v>
      </c>
      <c r="H50" s="36">
        <v>1095</v>
      </c>
      <c r="I50" s="36">
        <v>958.56</v>
      </c>
    </row>
    <row r="51" spans="1:9" x14ac:dyDescent="0.25">
      <c r="A51" s="7">
        <v>46</v>
      </c>
      <c r="B51" s="18" t="s">
        <v>67</v>
      </c>
      <c r="C51" s="10" t="s">
        <v>7</v>
      </c>
      <c r="D51" s="10" t="s">
        <v>6</v>
      </c>
      <c r="E51" s="11" t="s">
        <v>8</v>
      </c>
      <c r="F51" s="10" t="s">
        <v>59</v>
      </c>
      <c r="G51" s="11" t="s">
        <v>77</v>
      </c>
      <c r="H51" s="36">
        <v>1475</v>
      </c>
      <c r="I51" s="36">
        <v>1278.8900000000001</v>
      </c>
    </row>
    <row r="52" spans="1:9" x14ac:dyDescent="0.25">
      <c r="A52" s="7">
        <v>47</v>
      </c>
      <c r="B52" s="39" t="s">
        <v>68</v>
      </c>
      <c r="C52" s="10" t="s">
        <v>7</v>
      </c>
      <c r="D52" s="10" t="s">
        <v>6</v>
      </c>
      <c r="E52" s="11" t="s">
        <v>8</v>
      </c>
      <c r="F52" s="10" t="s">
        <v>59</v>
      </c>
      <c r="G52" s="11" t="s">
        <v>77</v>
      </c>
      <c r="H52" s="36">
        <v>778</v>
      </c>
      <c r="I52" s="36">
        <v>1105.1849999999999</v>
      </c>
    </row>
    <row r="53" spans="1:9" x14ac:dyDescent="0.25">
      <c r="A53" s="7">
        <v>48</v>
      </c>
      <c r="B53" s="8" t="s">
        <v>69</v>
      </c>
      <c r="C53" s="10" t="s">
        <v>7</v>
      </c>
      <c r="D53" s="10" t="s">
        <v>6</v>
      </c>
      <c r="E53" s="11" t="s">
        <v>8</v>
      </c>
      <c r="F53" s="10" t="s">
        <v>60</v>
      </c>
      <c r="G53" s="11" t="s">
        <v>77</v>
      </c>
      <c r="H53" s="36">
        <v>735</v>
      </c>
      <c r="I53" s="37">
        <v>1281.154</v>
      </c>
    </row>
    <row r="54" spans="1:9" x14ac:dyDescent="0.25">
      <c r="A54" s="7">
        <v>49</v>
      </c>
      <c r="B54" s="26" t="s">
        <v>70</v>
      </c>
      <c r="C54" s="10" t="s">
        <v>7</v>
      </c>
      <c r="D54" s="10" t="s">
        <v>6</v>
      </c>
      <c r="E54" s="11" t="s">
        <v>8</v>
      </c>
      <c r="F54" s="25" t="s">
        <v>60</v>
      </c>
      <c r="G54" s="11" t="s">
        <v>77</v>
      </c>
      <c r="H54" s="36">
        <v>940</v>
      </c>
      <c r="I54" s="37">
        <v>1627.02</v>
      </c>
    </row>
    <row r="55" spans="1:9" x14ac:dyDescent="0.25">
      <c r="A55" s="7">
        <v>50</v>
      </c>
      <c r="B55" s="27" t="s">
        <v>71</v>
      </c>
      <c r="C55" s="10" t="s">
        <v>7</v>
      </c>
      <c r="D55" s="10" t="s">
        <v>6</v>
      </c>
      <c r="E55" s="11" t="s">
        <v>8</v>
      </c>
      <c r="F55" s="25" t="s">
        <v>60</v>
      </c>
      <c r="G55" s="11" t="s">
        <v>77</v>
      </c>
      <c r="H55" s="36">
        <v>1130</v>
      </c>
      <c r="I55" s="37">
        <v>3721.0740000000001</v>
      </c>
    </row>
    <row r="56" spans="1:9" x14ac:dyDescent="0.25">
      <c r="A56" s="7">
        <v>51</v>
      </c>
      <c r="B56" s="27" t="s">
        <v>72</v>
      </c>
      <c r="C56" s="10" t="s">
        <v>7</v>
      </c>
      <c r="D56" s="10" t="s">
        <v>6</v>
      </c>
      <c r="E56" s="11" t="s">
        <v>8</v>
      </c>
      <c r="F56" s="25" t="s">
        <v>60</v>
      </c>
      <c r="G56" s="11" t="s">
        <v>77</v>
      </c>
      <c r="H56" s="15">
        <v>1400</v>
      </c>
      <c r="I56" s="15">
        <v>3194.5830000000001</v>
      </c>
    </row>
    <row r="57" spans="1:9" x14ac:dyDescent="0.25">
      <c r="A57" s="28"/>
      <c r="B57" s="30" t="s">
        <v>73</v>
      </c>
      <c r="C57" s="28"/>
      <c r="D57" s="28"/>
      <c r="E57" s="28"/>
      <c r="F57" s="28"/>
      <c r="G57" s="28"/>
      <c r="H57" s="29"/>
      <c r="I57" s="29">
        <f>SUM(I6:I56)</f>
        <v>98425.129759999996</v>
      </c>
    </row>
    <row r="59" spans="1:9" x14ac:dyDescent="0.25">
      <c r="I59" s="35"/>
    </row>
  </sheetData>
  <autoFilter ref="A5:I5"/>
  <mergeCells count="10">
    <mergeCell ref="A2:I2"/>
    <mergeCell ref="A3:A4"/>
    <mergeCell ref="B3:B4"/>
    <mergeCell ref="C3:C4"/>
    <mergeCell ref="D3:D4"/>
    <mergeCell ref="E3:E4"/>
    <mergeCell ref="F3:F4"/>
    <mergeCell ref="H3:H4"/>
    <mergeCell ref="I3:I4"/>
    <mergeCell ref="G3:G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по ПП-2016</vt:lpstr>
    </vt:vector>
  </TitlesOfParts>
  <Company>ОАО "Кировские коммунальные системы"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Исупова С.Н.</dc:creator>
  <cp:lastModifiedBy>Маслова Л.М.</cp:lastModifiedBy>
  <cp:lastPrinted>2016-07-05T05:54:09Z</cp:lastPrinted>
  <dcterms:created xsi:type="dcterms:W3CDTF">2015-03-02T09:41:37Z</dcterms:created>
  <dcterms:modified xsi:type="dcterms:W3CDTF">2017-01-18T13:42:36Z</dcterms:modified>
</cp:coreProperties>
</file>