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7795" windowHeight="10380" firstSheet="1" activeTab="1"/>
  </bookViews>
  <sheets>
    <sheet name="Корр КНК (подбор)" sheetId="6" state="hidden" r:id="rId1"/>
    <sheet name="Форма 8.1" sheetId="9" r:id="rId2"/>
    <sheet name="Форма 8.3" sheetId="3" r:id="rId3"/>
    <sheet name="Форма 3.1-3.2" sheetId="4" r:id="rId4"/>
    <sheet name="%% достижения показателей" sheetId="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________C370000" localSheetId="0">#REF!</definedName>
    <definedName name="__________C370000">#REF!</definedName>
    <definedName name="_________C370000" localSheetId="0">#REF!</definedName>
    <definedName name="_________C370000">#REF!</definedName>
    <definedName name="________C370000" localSheetId="0">#REF!</definedName>
    <definedName name="________C370000">#REF!</definedName>
    <definedName name="_______C370000" localSheetId="0">#REF!</definedName>
    <definedName name="_______C370000">#REF!</definedName>
    <definedName name="_____C370000" localSheetId="0">#REF!</definedName>
    <definedName name="_____C370000">#REF!</definedName>
    <definedName name="____C370000" localSheetId="0">#REF!</definedName>
    <definedName name="____C370000">#REF!</definedName>
    <definedName name="___C370000" localSheetId="0">#REF!</definedName>
    <definedName name="___C370000">#REF!</definedName>
    <definedName name="__C370000" localSheetId="0">#REF!</definedName>
    <definedName name="__C370000">#REF!</definedName>
    <definedName name="__IntlFixup" hidden="1">TRUE</definedName>
    <definedName name="__k4" localSheetId="3">#N/A</definedName>
    <definedName name="__k4" localSheetId="2">#N/A</definedName>
    <definedName name="__k4">#N/A</definedName>
    <definedName name="_A" localSheetId="0">#REF!</definedName>
    <definedName name="_A">#REF!</definedName>
    <definedName name="_B" localSheetId="0">#REF!</definedName>
    <definedName name="_B">#REF!</definedName>
    <definedName name="_C" localSheetId="0">#REF!</definedName>
    <definedName name="_C">#REF!</definedName>
    <definedName name="_C370000" localSheetId="0">#REF!</definedName>
    <definedName name="_C370000">#REF!</definedName>
    <definedName name="_D" localSheetId="0">#REF!</definedName>
    <definedName name="_D">#REF!</definedName>
    <definedName name="_E" localSheetId="0">#REF!</definedName>
    <definedName name="_E">#REF!</definedName>
    <definedName name="_F" localSheetId="0">#REF!</definedName>
    <definedName name="_F">#REF!</definedName>
    <definedName name="_ftn1" localSheetId="1">'Форма 8.1'!#REF!</definedName>
    <definedName name="_ftnref1" localSheetId="1">'Форма 8.1'!$A$1</definedName>
    <definedName name="_IDОтчета">178174</definedName>
    <definedName name="_IDШаблона">178176</definedName>
    <definedName name="_k4" localSheetId="3">#N/A</definedName>
    <definedName name="_k4" localSheetId="2">#N/A</definedName>
    <definedName name="_k4">#N/A</definedName>
    <definedName name="_prd3">[1]Титульный!$F$11</definedName>
    <definedName name="_Toc472327096" localSheetId="1">'Форма 8.1'!$A$1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_xlnm._FilterDatabase" localSheetId="1" hidden="1">'Форма 8.1'!$A$9:$AA$2717</definedName>
    <definedName name="a" localSheetId="3">#N/A</definedName>
    <definedName name="a" localSheetId="2">#N/A</definedName>
    <definedName name="a">#N/A</definedName>
    <definedName name="AccessDatabase" hidden="1">"C:\My Documents\vlad\Var_2\can270398v2t05.mdb"</definedName>
    <definedName name="AFamorts" localSheetId="0">#REF!</definedName>
    <definedName name="AFamorts">#REF!</definedName>
    <definedName name="AFamorttnr96" localSheetId="0">#REF!</definedName>
    <definedName name="AFamorttnr96">#REF!</definedName>
    <definedName name="AFassistech" localSheetId="0">#REF!</definedName>
    <definedName name="AFassistech">#REF!</definedName>
    <definedName name="AFfraisfi" localSheetId="0">#REF!</definedName>
    <definedName name="AFfraisfi">#REF!</definedName>
    <definedName name="AFimpoA" localSheetId="0">#REF!</definedName>
    <definedName name="AFimpoA">#REF!</definedName>
    <definedName name="AFparité" localSheetId="0">#REF!</definedName>
    <definedName name="AFparité">#REF!</definedName>
    <definedName name="AFtaxexport" localSheetId="0">#REF!</definedName>
    <definedName name="AFtaxexport">#REF!</definedName>
    <definedName name="alumina_mt" localSheetId="0">#REF!</definedName>
    <definedName name="alumina_mt">#REF!</definedName>
    <definedName name="alumina_price" localSheetId="0">#REF!</definedName>
    <definedName name="alumina_price">#REF!</definedName>
    <definedName name="anscount" hidden="1">1</definedName>
    <definedName name="asd" localSheetId="3">#N/A</definedName>
    <definedName name="asd" localSheetId="2">#N/A</definedName>
    <definedName name="asd">#N/A</definedName>
    <definedName name="b" localSheetId="3">#N/A</definedName>
    <definedName name="b" localSheetId="2">#N/A</definedName>
    <definedName name="b">#N/A</definedName>
    <definedName name="Balance_Sheet" localSheetId="0">#REF!</definedName>
    <definedName name="Balance_Sheet">#REF!</definedName>
    <definedName name="bbbbb" localSheetId="0">[0]!USD/1.701</definedName>
    <definedName name="bbbbb" localSheetId="3">[0]!USD/1.701</definedName>
    <definedName name="bbbbb" localSheetId="2">[0]!USD/1.701</definedName>
    <definedName name="bbbbb">[0]!USD/1.701</definedName>
    <definedName name="bbbbbb">#N/A</definedName>
    <definedName name="Beg_Bal" localSheetId="0">#REF!</definedName>
    <definedName name="Beg_Bal">#REF!</definedName>
    <definedName name="bnmnm" localSheetId="3">#N/A</definedName>
    <definedName name="bnmnm" localSheetId="2">#N/A</definedName>
    <definedName name="bnmnm">#N/A</definedName>
    <definedName name="Button_130">"can270398v2t05_Выпуск__реализация__запасы_Таблица"</definedName>
    <definedName name="calculations" localSheetId="0">#REF!</definedName>
    <definedName name="calculations">#REF!</definedName>
    <definedName name="Capital_Purchases" localSheetId="0">#REF!</definedName>
    <definedName name="Capital_Purchases">#REF!</definedName>
    <definedName name="CompOt" localSheetId="3">#N/A</definedName>
    <definedName name="CompOt" localSheetId="2">#N/A</definedName>
    <definedName name="CompOt">#N/A</definedName>
    <definedName name="CompRas" localSheetId="3">#N/A</definedName>
    <definedName name="CompRas" localSheetId="2">#N/A</definedName>
    <definedName name="CompRas">#N/A</definedName>
    <definedName name="Coût_Assistance_technique_1998" localSheetId="0">[0]!NotesHyp</definedName>
    <definedName name="Coût_Assistance_technique_1998" localSheetId="3">[0]!NotesHyp</definedName>
    <definedName name="Coût_Assistance_technique_1998" localSheetId="2">[0]!NotesHyp</definedName>
    <definedName name="Coût_Assistance_technique_1998">[0]!NotesHyp</definedName>
    <definedName name="csDesignMode">1</definedName>
    <definedName name="curs" localSheetId="0">#REF!</definedName>
    <definedName name="curs">#REF!</definedName>
    <definedName name="D" localSheetId="0">#REF!</definedName>
    <definedName name="D">#REF!</definedName>
    <definedName name="d_r" localSheetId="0">#REF!</definedName>
    <definedName name="d_r">#REF!</definedName>
    <definedName name="da" localSheetId="0">#REF!</definedName>
    <definedName name="da">#REF!</definedName>
    <definedName name="Data" localSheetId="0">#REF!</definedName>
    <definedName name="Data">#REF!</definedName>
    <definedName name="dddddddd" localSheetId="3">#N/A</definedName>
    <definedName name="dddddddd" localSheetId="2">#N/A</definedName>
    <definedName name="dddddddd">#N/A</definedName>
    <definedName name="del" localSheetId="0">#REF!</definedName>
    <definedName name="del">#REF!</definedName>
    <definedName name="Depreciation_Schedule" localSheetId="0">#REF!</definedName>
    <definedName name="Depreciation_Schedule">#REF!</definedName>
    <definedName name="dfg" localSheetId="3">#N/A</definedName>
    <definedName name="dfg" localSheetId="2">#N/A</definedName>
    <definedName name="dfg">#N/A</definedName>
    <definedName name="DL_email">[1]Титульный!$G$40</definedName>
    <definedName name="DL_Tel">[1]Титульный!$G$39</definedName>
    <definedName name="DM" localSheetId="0">[0]!USD/1.701</definedName>
    <definedName name="DM" localSheetId="3">[0]!USD/1.701</definedName>
    <definedName name="DM" localSheetId="2">[0]!USD/1.701</definedName>
    <definedName name="DM">[0]!USD/1.701</definedName>
    <definedName name="DMRUR" localSheetId="0">#REF!</definedName>
    <definedName name="DMRUR">#REF!</definedName>
    <definedName name="doljnDL">[1]Титульный!$G$38</definedName>
    <definedName name="DTL_B_1">#N/A</definedName>
    <definedName name="DTL_C_1">#N/A</definedName>
    <definedName name="DTL_C_ASSETS_2_1">#N/A</definedName>
    <definedName name="DTL_C_ASSETS_3_1">#N/A</definedName>
    <definedName name="DTL_C_CAPITAL_4_1">#N/A</definedName>
    <definedName name="DTL_C_CAPITAL_5_1">#N/A</definedName>
    <definedName name="DTL_C_EXPENSES_1_1">#N/A</definedName>
    <definedName name="DTL_C_EXPENSES_2_1">#N/A</definedName>
    <definedName name="DTL_C_INCOME_1_1">#N/A</definedName>
    <definedName name="DTL_C_LIABILITIES_3_1">#N/A</definedName>
    <definedName name="DTL_C_LIABILITIES_4_1">#N/A</definedName>
    <definedName name="DTL_C_SUSPENSE_5_1">#N/A</definedName>
    <definedName name="DTL_C_SUSPENSE_6_1">#N/A</definedName>
    <definedName name="DTL_D_ASSETS_2_1">#N/A</definedName>
    <definedName name="DTL_D_ASSETS_3_1">#N/A</definedName>
    <definedName name="DTL_D_CAPITAL_4_1">#N/A</definedName>
    <definedName name="DTL_D_CAPITAL_5_1">#N/A</definedName>
    <definedName name="DTL_D_EXPENSES_1_1">#N/A</definedName>
    <definedName name="DTL_D_EXPENSES_2_1">#N/A</definedName>
    <definedName name="DTL_D_INCOME_1_1">#N/A</definedName>
    <definedName name="DTL_D_LIABILITIES_3_1">#N/A</definedName>
    <definedName name="DTL_D_LIABILITIES_4_1">#N/A</definedName>
    <definedName name="DTL_D_SUSPENSE_5_1">#N/A</definedName>
    <definedName name="DTL_D_SUSPENSE_6_1">#N/A</definedName>
    <definedName name="DTL_E_1">#N/A</definedName>
    <definedName name="DTL_E_ASSETS_2_1">#N/A</definedName>
    <definedName name="DTL_E_ASSETS_3_1">#N/A</definedName>
    <definedName name="DTL_E_CAPITAL_4_1">#N/A</definedName>
    <definedName name="DTL_E_CAPITAL_5_1">#N/A</definedName>
    <definedName name="DTL_E_EXPENSES_1_1">#N/A</definedName>
    <definedName name="DTL_E_EXPENSES_2_1">#N/A</definedName>
    <definedName name="DTL_E_INCOME_1_1">#N/A</definedName>
    <definedName name="DTL_E_LIABILITIES_3_1">#N/A</definedName>
    <definedName name="DTL_E_LIABILITIES_4_1">#N/A</definedName>
    <definedName name="DTL_E_SUSPENSE_5_1">#N/A</definedName>
    <definedName name="DTL_E_SUSPENSE_6_1">#N/A</definedName>
    <definedName name="DTL_F_1">#N/A</definedName>
    <definedName name="DTL_F_ASSETS_2_1">#N/A</definedName>
    <definedName name="DTL_F_ASSETS_3_1">#N/A</definedName>
    <definedName name="DTL_F_CAPITAL_4_1">#N/A</definedName>
    <definedName name="DTL_F_CAPITAL_5_1">#N/A</definedName>
    <definedName name="DTL_F_EXPENSES_1_1">#N/A</definedName>
    <definedName name="DTL_F_EXPENSES_2_1">#N/A</definedName>
    <definedName name="DTL_F_INCOME_1_1">#N/A</definedName>
    <definedName name="DTL_F_LIABILITIES_3_1">#N/A</definedName>
    <definedName name="DTL_F_LIABILITIES_4_1">#N/A</definedName>
    <definedName name="DTL_F_SUSPENSE_5_1">#N/A</definedName>
    <definedName name="DTL_F_SUSPENSE_6_1">#N/A</definedName>
    <definedName name="DTL_G_1">#N/A</definedName>
    <definedName name="DTL_G_ASSETS_2_1">#N/A</definedName>
    <definedName name="DTL_G_ASSETS_3_1">#N/A</definedName>
    <definedName name="DTL_G_CAPITAL_4_1">#N/A</definedName>
    <definedName name="DTL_G_CAPITAL_5_1">#N/A</definedName>
    <definedName name="DTL_G_EXPENSES_1_1">#N/A</definedName>
    <definedName name="DTL_G_EXPENSES_2_1">#N/A</definedName>
    <definedName name="DTL_G_INCOME_1_1">#N/A</definedName>
    <definedName name="DTL_G_LIABILITIES_3_1">#N/A</definedName>
    <definedName name="DTL_G_LIABILITIES_4_1">#N/A</definedName>
    <definedName name="DTL_G_SUSPENSE_5_1">#N/A</definedName>
    <definedName name="DTL_G_SUSPENSE_6_1">#N/A</definedName>
    <definedName name="DTL_H___1703__1_1">#N/A</definedName>
    <definedName name="DTL_H___1707__2_1">#N/A</definedName>
    <definedName name="DTL_H__1_1">#N/A</definedName>
    <definedName name="DTL_H_1">#N/A</definedName>
    <definedName name="DTL_H_ASSETS_2_1">#N/A</definedName>
    <definedName name="DTL_H_ASSETS_3_1">#N/A</definedName>
    <definedName name="DTL_H_CAPITAL_4_1">#N/A</definedName>
    <definedName name="DTL_H_CAPITAL_5_1">#N/A</definedName>
    <definedName name="DTL_H_CRN__2035___3__1_1">#N/A</definedName>
    <definedName name="DTL_H_CRN__2072___3__2_1">#N/A</definedName>
    <definedName name="DTL_H_CRN__2073___3__3_1">#N/A</definedName>
    <definedName name="DTL_H_CRN__2074___3__4_1">#N/A</definedName>
    <definedName name="DTL_H_CRN__2075___3__5_1">#N/A</definedName>
    <definedName name="DTL_H_CRN__2202___3__6_1">#N/A</definedName>
    <definedName name="DTL_H_CRN__2212___3__7_1">#N/A</definedName>
    <definedName name="DTL_H_CRN__2213___3__8_1">#N/A</definedName>
    <definedName name="DTL_H_CRN__2214___3__9_1">#N/A</definedName>
    <definedName name="DTL_H_CRN__2215___3__10_1">#N/A</definedName>
    <definedName name="DTL_H_CRN__2318___3__11_1">#N/A</definedName>
    <definedName name="DTL_H_CRN__2321___3__12_1">#N/A</definedName>
    <definedName name="DTL_H_CRN__2323___3__13_1">#N/A</definedName>
    <definedName name="DTL_H_CRN__2356___3__14_1">#N/A</definedName>
    <definedName name="DTL_H_CRN__2370___3__15_1">#N/A</definedName>
    <definedName name="DTL_H_CRN__4377___3__16_1">#N/A</definedName>
    <definedName name="DTL_H_CRN__4378___3__17_1">#N/A</definedName>
    <definedName name="DTL_H_CRN__5521___3__18_1">#N/A</definedName>
    <definedName name="DTL_H_CRN__5522___3__19_1">#N/A</definedName>
    <definedName name="DTL_H_CRN__5523___3__20_1">#N/A</definedName>
    <definedName name="DTL_H_CRN__5524___3__21_1">#N/A</definedName>
    <definedName name="DTL_H_CRN__6020___3__22_1">#N/A</definedName>
    <definedName name="DTL_H_CRN__6055___3__23_1">#N/A</definedName>
    <definedName name="DTL_H_CRN__6063___3__24_1">#N/A</definedName>
    <definedName name="DTL_H_CRN__6478___3__25_1">#N/A</definedName>
    <definedName name="DTL_H_CRN__6505___3__26_1">#N/A</definedName>
    <definedName name="DTL_H_CRN__6507___3__27_1">#N/A</definedName>
    <definedName name="DTL_H_CRN__6543___3__28_1">#N/A</definedName>
    <definedName name="DTL_H_CRNE_1_1">#N/A</definedName>
    <definedName name="DTL_H_EXPENSES_1_1">#N/A</definedName>
    <definedName name="DTL_H_EXPENSES_2_1">#N/A</definedName>
    <definedName name="DTL_H_INCOME_1_1">#N/A</definedName>
    <definedName name="DTL_H_LIABILITIES_3_1">#N/A</definedName>
    <definedName name="DTL_H_LIABILITIES_4_1">#N/A</definedName>
    <definedName name="DTL_H_SUSPENSE_5_1">#N/A</definedName>
    <definedName name="DTL_H_SUSPENSE_6_1">#N/A</definedName>
    <definedName name="DTL_I_1">#N/A</definedName>
    <definedName name="DTL_I_ASSETS_2_1">#N/A</definedName>
    <definedName name="DTL_I_ASSETS_3_1">#N/A</definedName>
    <definedName name="DTL_I_CAPITAL_4_1">#N/A</definedName>
    <definedName name="DTL_I_CAPITAL_5_1">#N/A</definedName>
    <definedName name="DTL_I_CNC_STOCK_1_1">#N/A</definedName>
    <definedName name="DTL_I_CNI1__STOCK_1_1">#N/A</definedName>
    <definedName name="DTL_I_CNI2__STOCK_2_1">#N/A</definedName>
    <definedName name="DTL_I_CNIIV_STOCK_3_1">#N/A</definedName>
    <definedName name="DTL_I_EXPENSES_1_1">#N/A</definedName>
    <definedName name="DTL_I_EXPENSES_2_1">#N/A</definedName>
    <definedName name="DTL_I_INCOME_1_1">#N/A</definedName>
    <definedName name="DTL_I_LIABILITIES_3_1">#N/A</definedName>
    <definedName name="DTL_I_LIABILITIES_4_1">#N/A</definedName>
    <definedName name="DTL_I_SUSPENSE_5_1">#N/A</definedName>
    <definedName name="DTL_I_SUSPENSE_6_1">#N/A</definedName>
    <definedName name="DTL_J_1">#N/A</definedName>
    <definedName name="DTL_J_ASSETS_2_1">#N/A</definedName>
    <definedName name="DTL_J_ASSETS_3_1">#N/A</definedName>
    <definedName name="DTL_J_CAPITAL_4_1">#N/A</definedName>
    <definedName name="DTL_J_CAPITAL_5_1">#N/A</definedName>
    <definedName name="DTL_J_EXPENSES_1_1">#N/A</definedName>
    <definedName name="DTL_J_EXPENSES_2_1">#N/A</definedName>
    <definedName name="DTL_J_INCOME_1_1">#N/A</definedName>
    <definedName name="DTL_J_LIABILITIES_3_1">#N/A</definedName>
    <definedName name="DTL_J_LIABILITIES_4_1">#N/A</definedName>
    <definedName name="DTL_J_SUSPENSE_5_1">#N/A</definedName>
    <definedName name="DTL_J_SUSPENSE_6_1">#N/A</definedName>
    <definedName name="DTL_K_ASSETS_2_1">#N/A</definedName>
    <definedName name="DTL_K_ASSETS_3_1">#N/A</definedName>
    <definedName name="DTL_K_CAPITAL_4_1">#N/A</definedName>
    <definedName name="DTL_K_CAPITAL_5_1">#N/A</definedName>
    <definedName name="DTL_K_EXPENSES_1_1">#N/A</definedName>
    <definedName name="DTL_K_EXPENSES_2_1">#N/A</definedName>
    <definedName name="DTL_K_INCOME_1_1">#N/A</definedName>
    <definedName name="DTL_K_LIABILITIES_3_1">#N/A</definedName>
    <definedName name="DTL_K_LIABILITIES_4_1">#N/A</definedName>
    <definedName name="DTL_K_SUSPENSE_5_1">#N/A</definedName>
    <definedName name="DTL_K_SUSPENSE_6_1">#N/A</definedName>
    <definedName name="DTL_L_ASSETS_2_1">#N/A</definedName>
    <definedName name="DTL_L_ASSETS_3_1">#N/A</definedName>
    <definedName name="DTL_L_CAPITAL_4_1">#N/A</definedName>
    <definedName name="DTL_L_CAPITAL_5_1">#N/A</definedName>
    <definedName name="DTL_L_EXPENSES_1_1">#N/A</definedName>
    <definedName name="DTL_L_EXPENSES_2_1">#N/A</definedName>
    <definedName name="DTL_L_INCOME_1_1">#N/A</definedName>
    <definedName name="DTL_L_LIABILITIES_3_1">#N/A</definedName>
    <definedName name="DTL_L_LIABILITIES_4_1">#N/A</definedName>
    <definedName name="DTL_L_SUSPENSE_5_1">#N/A</definedName>
    <definedName name="DTL_L_SUSPENSE_6_1">#N/A</definedName>
    <definedName name="DTL_M_ASSETS_2_1">#N/A</definedName>
    <definedName name="DTL_M_ASSETS_3_1">#N/A</definedName>
    <definedName name="DTL_M_CAPITAL_4_1">#N/A</definedName>
    <definedName name="DTL_M_CAPITAL_5_1">#N/A</definedName>
    <definedName name="DTL_M_EXPENSES_1_1">#N/A</definedName>
    <definedName name="DTL_M_EXPENSES_2_1">#N/A</definedName>
    <definedName name="DTL_M_INCOME_1_1">#N/A</definedName>
    <definedName name="DTL_M_LIABILITIES_3_1">#N/A</definedName>
    <definedName name="DTL_M_LIABILITIES_4_1">#N/A</definedName>
    <definedName name="DTL_M_SUSPENSE_5_1">#N/A</definedName>
    <definedName name="DTL_M_SUSPENSE_6_1">#N/A</definedName>
    <definedName name="DTL_N_ASSETS_2_1">#N/A</definedName>
    <definedName name="DTL_N_ASSETS_3_1">#N/A</definedName>
    <definedName name="DTL_N_CAPITAL_4_1">#N/A</definedName>
    <definedName name="DTL_N_CAPITAL_5_1">#N/A</definedName>
    <definedName name="DTL_N_CNC_STOCK_1_1">#N/A</definedName>
    <definedName name="DTL_N_CNI1__STOCK_1_1">#N/A</definedName>
    <definedName name="DTL_N_CNI2__STOCK_2_1">#N/A</definedName>
    <definedName name="DTL_N_CNIIV_STOCK_3_1">#N/A</definedName>
    <definedName name="DTL_N_EXPENSES_1_1">#N/A</definedName>
    <definedName name="DTL_N_EXPENSES_2_1">#N/A</definedName>
    <definedName name="DTL_N_INCOME_1_1">#N/A</definedName>
    <definedName name="DTL_N_LIABILITIES_3_1">#N/A</definedName>
    <definedName name="DTL_N_LIABILITIES_4_1">#N/A</definedName>
    <definedName name="DTL_N_SUSPENSE_5_1">#N/A</definedName>
    <definedName name="DTL_N_SUSPENSE_6_1">#N/A</definedName>
    <definedName name="DTL_O_CNC_STOCK_1_1">#N/A</definedName>
    <definedName name="DTL_O_CNI1__STOCK_1_1">#N/A</definedName>
    <definedName name="DTL_O_CNI2__STOCK_2_1">#N/A</definedName>
    <definedName name="DTL_O_CNIIV_STOCK_3_1">#N/A</definedName>
    <definedName name="DTL_P_CNC_STOCK_1_1">#N/A</definedName>
    <definedName name="DTL_P_CNI1__STOCK_1_1">#N/A</definedName>
    <definedName name="DTL_P_CNI2__STOCK_2_1">#N/A</definedName>
    <definedName name="DTL_P_CNIIV_STOCK_3_1">#N/A</definedName>
    <definedName name="DTL_R_CNC_STOCK_1_1">#N/A</definedName>
    <definedName name="DTL_R_CNI1__STOCK_1_1">#N/A</definedName>
    <definedName name="DTL_R_CNI2__STOCK_2_1">#N/A</definedName>
    <definedName name="DTL_R_CNIIV_STOCK_3_1">#N/A</definedName>
    <definedName name="DTL_S_CNC_STOCK_1_1">#N/A</definedName>
    <definedName name="DTL_S_CNI1__STOCK_1_1">#N/A</definedName>
    <definedName name="DTL_S_CNI2__STOCK_2_1">#N/A</definedName>
    <definedName name="DTL_S_CNIIV_STOCK_3_1">#N/A</definedName>
    <definedName name="DTL_SumIf___1703__1_1">#N/A</definedName>
    <definedName name="DTL_SumIf___1707__2_1">#N/A</definedName>
    <definedName name="DTL_SumIf__1_1">#N/A</definedName>
    <definedName name="DTL_SumIf_ASSETS_2_1">#N/A</definedName>
    <definedName name="DTL_SumIf_ASSETS_3_1">#N/A</definedName>
    <definedName name="DTL_SumIf_CAPITAL_4_1">#N/A</definedName>
    <definedName name="DTL_SumIf_CAPITAL_5_1">#N/A</definedName>
    <definedName name="DTL_SumIf_CNC_STOCK_1_1">#N/A</definedName>
    <definedName name="DTL_SumIf_CNI1__STOCK_1_1">#N/A</definedName>
    <definedName name="DTL_SumIf_CNI2__STOCK_2_1">#N/A</definedName>
    <definedName name="DTL_SumIf_CNIIV_STOCK_3_1">#N/A</definedName>
    <definedName name="DTL_SumIf_CRN__2035___3__1_1">#N/A</definedName>
    <definedName name="DTL_SumIf_CRN__2072___3__2_1">#N/A</definedName>
    <definedName name="DTL_SumIf_CRN__2073___3__3_1">#N/A</definedName>
    <definedName name="DTL_SumIf_CRN__2074___3__4_1">#N/A</definedName>
    <definedName name="DTL_SumIf_CRN__2075___3__5_1">#N/A</definedName>
    <definedName name="DTL_SumIf_CRN__2202___3__6_1">#N/A</definedName>
    <definedName name="DTL_SumIf_CRN__2212___3__7_1">#N/A</definedName>
    <definedName name="DTL_SumIf_CRN__2213___3__8_1">#N/A</definedName>
    <definedName name="DTL_SumIf_CRN__2214___3__9_1">#N/A</definedName>
    <definedName name="DTL_SumIf_CRN__2215___3__10_1">#N/A</definedName>
    <definedName name="DTL_SumIf_CRN__2318___3__11_1">#N/A</definedName>
    <definedName name="DTL_SumIf_CRN__2321___3__12_1">#N/A</definedName>
    <definedName name="DTL_SumIf_CRN__2323___3__13_1">#N/A</definedName>
    <definedName name="DTL_SumIf_CRN__2356___3__14_1">#N/A</definedName>
    <definedName name="DTL_SumIf_CRN__2370___3__15_1">#N/A</definedName>
    <definedName name="DTL_SumIf_CRN__4377___3__16_1">#N/A</definedName>
    <definedName name="DTL_SumIf_CRN__4378___3__17_1">#N/A</definedName>
    <definedName name="DTL_SumIf_CRN__5521___3__18_1">#N/A</definedName>
    <definedName name="DTL_SumIf_CRN__5522___3__19_1">#N/A</definedName>
    <definedName name="DTL_SumIf_CRN__5523___3__20_1">#N/A</definedName>
    <definedName name="DTL_SumIf_CRN__5524___3__21_1">#N/A</definedName>
    <definedName name="DTL_SumIf_CRN__6020___3__22_1">#N/A</definedName>
    <definedName name="DTL_SumIf_CRN__6055___3__23_1">#N/A</definedName>
    <definedName name="DTL_SumIf_CRN__6063___3__24_1">#N/A</definedName>
    <definedName name="DTL_SumIf_CRN__6478___3__25_1">#N/A</definedName>
    <definedName name="DTL_SumIf_CRN__6505___3__26_1">#N/A</definedName>
    <definedName name="DTL_SumIf_CRN__6507___3__27_1">#N/A</definedName>
    <definedName name="DTL_SumIf_CRN__6543___3__28_1">#N/A</definedName>
    <definedName name="DTL_SumIf_EXPENSES_1_1">#N/A</definedName>
    <definedName name="DTL_SumIf_EXPENSES_2_1">#N/A</definedName>
    <definedName name="DTL_SumIf_INCOME_1_1">#N/A</definedName>
    <definedName name="DTL_SumIf_LIABILITIES_3_1">#N/A</definedName>
    <definedName name="DTL_SumIf_LIABILITIES_4_1">#N/A</definedName>
    <definedName name="DTL_SumIf_SUSPENSE_5_1">#N/A</definedName>
    <definedName name="DTL_SumIf_SUSPENSE_6_1">#N/A</definedName>
    <definedName name="DTL_T_CNC_STOCK_1_1">#N/A</definedName>
    <definedName name="DTL_T_CNI1__STOCK_1_1">#N/A</definedName>
    <definedName name="DTL_T_CNI2__STOCK_2_1">#N/A</definedName>
    <definedName name="DTL_T_CNIIV_STOCK_3_1">#N/A</definedName>
    <definedName name="ee" localSheetId="0">#REF!</definedName>
    <definedName name="ee">#REF!</definedName>
    <definedName name="End_Bal" localSheetId="0">#REF!</definedName>
    <definedName name="End_Bal">#REF!</definedName>
    <definedName name="ew" localSheetId="3">#N/A</definedName>
    <definedName name="ew" localSheetId="2">#N/A</definedName>
    <definedName name="ew">#N/A</definedName>
    <definedName name="Expas" localSheetId="0">#REF!</definedName>
    <definedName name="Expas">#REF!</definedName>
    <definedName name="export_year" localSheetId="0">#REF!</definedName>
    <definedName name="export_year">#REF!</definedName>
    <definedName name="Extra_Pay" localSheetId="0">#REF!</definedName>
    <definedName name="Extra_Pay">#REF!</definedName>
    <definedName name="fffffffff" localSheetId="3">#N/A</definedName>
    <definedName name="fffffffff" localSheetId="2">#N/A</definedName>
    <definedName name="fffffffff">#N/A</definedName>
    <definedName name="fffffffff1" localSheetId="3">#N/A</definedName>
    <definedName name="fffffffff1" localSheetId="2">#N/A</definedName>
    <definedName name="fffffffff1">#N/A</definedName>
    <definedName name="fg" localSheetId="3">#N/A</definedName>
    <definedName name="fg" localSheetId="2">#N/A</definedName>
    <definedName name="fg">#N/A</definedName>
    <definedName name="Financing_Activities" localSheetId="0">#REF!</definedName>
    <definedName name="Financing_Activities">#REF!</definedName>
    <definedName name="fioDL">[1]Титульный!$G$37</definedName>
    <definedName name="fioRUK">[1]Титульный!$G$33</definedName>
    <definedName name="Form_211" localSheetId="0">#REF!</definedName>
    <definedName name="Form_211">#REF!</definedName>
    <definedName name="Form_214_40" localSheetId="0">#REF!</definedName>
    <definedName name="Form_214_40">#REF!</definedName>
    <definedName name="Form_214_41" localSheetId="0">#REF!</definedName>
    <definedName name="Form_214_41">#REF!</definedName>
    <definedName name="Form_215" localSheetId="0">#REF!</definedName>
    <definedName name="Form_215">#REF!</definedName>
    <definedName name="Form_626_p" localSheetId="0">#REF!</definedName>
    <definedName name="Form_626_p">#REF!</definedName>
    <definedName name="Format_info" localSheetId="0">#REF!</definedName>
    <definedName name="Format_info">#REF!</definedName>
    <definedName name="Fuel" localSheetId="0">#REF!</definedName>
    <definedName name="Fuel">#REF!</definedName>
    <definedName name="FuelP97" localSheetId="0">#REF!</definedName>
    <definedName name="FuelP97">#REF!</definedName>
    <definedName name="Full_Print" localSheetId="0">#REF!</definedName>
    <definedName name="Full_Print">#REF!</definedName>
    <definedName name="G" localSheetId="0">[0]!USD/1.701</definedName>
    <definedName name="G" localSheetId="3">[0]!USD/1.701</definedName>
    <definedName name="G" localSheetId="2">[0]!USD/1.701</definedName>
    <definedName name="G">[0]!USD/1.701</definedName>
    <definedName name="gg" localSheetId="0">#REF!</definedName>
    <definedName name="gg">#REF!</definedName>
    <definedName name="gggg" localSheetId="3">#N/A</definedName>
    <definedName name="gggg" localSheetId="2">#N/A</definedName>
    <definedName name="gggg">#N/A</definedName>
    <definedName name="GoAssetChart" localSheetId="3">#N/A</definedName>
    <definedName name="GoAssetChart" localSheetId="2">#N/A</definedName>
    <definedName name="GoAssetChart">#N/A</definedName>
    <definedName name="GoBack" localSheetId="3">#N/A</definedName>
    <definedName name="GoBack" localSheetId="2">#N/A</definedName>
    <definedName name="GoBack">#N/A</definedName>
    <definedName name="GoBalanceSheet" localSheetId="3">#N/A</definedName>
    <definedName name="GoBalanceSheet" localSheetId="2">#N/A</definedName>
    <definedName name="GoBalanceSheet">#N/A</definedName>
    <definedName name="GoCashFlow" localSheetId="3">#N/A</definedName>
    <definedName name="GoCashFlow" localSheetId="2">#N/A</definedName>
    <definedName name="GoCashFlow">#N/A</definedName>
    <definedName name="god">[2]Титульный!$F$10</definedName>
    <definedName name="GoData" localSheetId="3">#N/A</definedName>
    <definedName name="GoData" localSheetId="2">#N/A</definedName>
    <definedName name="GoData">#N/A</definedName>
    <definedName name="GoIncomeChart" localSheetId="3">#N/A</definedName>
    <definedName name="GoIncomeChart" localSheetId="2">#N/A</definedName>
    <definedName name="GoIncomeChart">#N/A</definedName>
    <definedName name="GoIncomeChart1" localSheetId="3">#N/A</definedName>
    <definedName name="GoIncomeChart1" localSheetId="2">#N/A</definedName>
    <definedName name="GoIncomeChart1">#N/A</definedName>
    <definedName name="HEADER_BOTTOM">6</definedName>
    <definedName name="HEADER_BOTTOM_1">#N/A</definedName>
    <definedName name="Header_Row" localSheetId="0">ROW(#REF!)</definedName>
    <definedName name="Header_Row">ROW(#REF!)</definedName>
    <definedName name="hh" localSheetId="0">[0]!USD/1.701</definedName>
    <definedName name="hh" localSheetId="3">[0]!USD/1.701</definedName>
    <definedName name="hh" localSheetId="2">[0]!USD/1.701</definedName>
    <definedName name="hh">[0]!USD/1.701</definedName>
    <definedName name="hhhh" localSheetId="3">#N/A</definedName>
    <definedName name="hhhh" localSheetId="2">#N/A</definedName>
    <definedName name="hhhh">#N/A</definedName>
    <definedName name="iii" localSheetId="3">kk/1.81</definedName>
    <definedName name="iii" localSheetId="2">kk/1.81</definedName>
    <definedName name="iii">kk/1.81</definedName>
    <definedName name="iiii" localSheetId="3">kk/1.81</definedName>
    <definedName name="iiii" localSheetId="2">kk/1.81</definedName>
    <definedName name="iiii">kk/1.81</definedName>
    <definedName name="Income_Statement_1" localSheetId="0">#REF!</definedName>
    <definedName name="Income_Statement_1">#REF!</definedName>
    <definedName name="Income_Statement_2" localSheetId="0">#REF!</definedName>
    <definedName name="Income_Statement_2">#REF!</definedName>
    <definedName name="Income_Statement_3" localSheetId="0">#REF!</definedName>
    <definedName name="Income_Statement_3">#REF!</definedName>
    <definedName name="Int" localSheetId="0">#REF!</definedName>
    <definedName name="Int">#REF!</definedName>
    <definedName name="Interest_Rate" localSheetId="0">#REF!</definedName>
    <definedName name="Interest_Rate">#REF!</definedName>
    <definedName name="jjjjjj" localSheetId="3">#N/A</definedName>
    <definedName name="jjjjjj" localSheetId="2">#N/A</definedName>
    <definedName name="jjjjjj">#N/A</definedName>
    <definedName name="k" localSheetId="3">#N/A</definedName>
    <definedName name="k" localSheetId="2">#N/A</definedName>
    <definedName name="k">#N/A</definedName>
    <definedName name="kk">#N/A</definedName>
    <definedName name="kurs" localSheetId="0">#REF!</definedName>
    <definedName name="kurs">#REF!</definedName>
    <definedName name="Last_Row" localSheetId="3">#N/A</definedName>
    <definedName name="Last_Row" localSheetId="2">#N/A</definedName>
    <definedName name="Last_Row">#N/A</definedName>
    <definedName name="libir6m" localSheetId="0">#REF!</definedName>
    <definedName name="libir6m">#REF!</definedName>
    <definedName name="limcount" hidden="1">1</definedName>
    <definedName name="LME" localSheetId="0">#REF!</definedName>
    <definedName name="LME">#REF!</definedName>
    <definedName name="Loan_Amount" localSheetId="0">#REF!</definedName>
    <definedName name="Loan_Amount">#REF!</definedName>
    <definedName name="Loan_Start" localSheetId="0">#REF!</definedName>
    <definedName name="Loan_Start">#REF!</definedName>
    <definedName name="Loan_Years" localSheetId="0">#REF!</definedName>
    <definedName name="Loan_Years">#REF!</definedName>
    <definedName name="mamamia" localSheetId="0">#REF!</definedName>
    <definedName name="mamamia">#REF!</definedName>
    <definedName name="mm" localSheetId="3">#N/A</definedName>
    <definedName name="mm" localSheetId="2">#N/A</definedName>
    <definedName name="mm">#N/A</definedName>
    <definedName name="MO_LIST_14">[1]REESTR_MO!$B$107:$B$118</definedName>
    <definedName name="MR_LIST">[1]REESTR_MO!$D$2:$D$53</definedName>
    <definedName name="nn" localSheetId="3">kk/1.81</definedName>
    <definedName name="nn" localSheetId="2">kk/1.81</definedName>
    <definedName name="nn">kk/1.81</definedName>
    <definedName name="nnnn" localSheetId="3">kk/1.81</definedName>
    <definedName name="nnnn" localSheetId="2">kk/1.81</definedName>
    <definedName name="nnnn">kk/1.81</definedName>
    <definedName name="Num_Pmt_Per_Year" localSheetId="0">#REF!</definedName>
    <definedName name="Num_Pmt_Per_Year">#REF!</definedName>
    <definedName name="Number_of_Payments" localSheetId="0">MATCH(0.01,'Корр КНК (подбор)'!End_Bal,-1)+1</definedName>
    <definedName name="Number_of_Payments" localSheetId="3">MATCH(0.01,End_Bal,-1)+1</definedName>
    <definedName name="Number_of_Payments" localSheetId="2">MATCH(0.01,End_Bal,-1)+1</definedName>
    <definedName name="Number_of_Payments">MATCH(0.01,End_Bal,-1)+1</definedName>
    <definedName name="org">[3]Титульный!$G$16</definedName>
    <definedName name="output_year" localSheetId="0">#REF!</definedName>
    <definedName name="output_year">#REF!</definedName>
    <definedName name="P1_SC_PROT1" localSheetId="0" hidden="1">'[4]Баланс энергии'!$B$14:$B$15,'[4]Баланс энергии'!$D$8:$G$9,'[4]Баланс энергии'!$D$14:$G$15,'[4]Баланс энергии'!#REF!,'[4]Баланс энергии'!#REF!</definedName>
    <definedName name="P1_SC_PROT1" hidden="1">'[4]Баланс энергии'!$B$14:$B$15,'[4]Баланс энергии'!$D$8:$G$9,'[4]Баланс энергии'!$D$14:$G$15,'[4]Баланс энергии'!#REF!,'[4]Баланс энергии'!#REF!</definedName>
    <definedName name="P1_SC_PROT10" hidden="1">'[4]Ремонты 2010'!$G$17,'[4]Ремонты 2010'!$B$17:$D$17,'[4]Ремонты 2010'!$A$14:$G$15,'[4]Ремонты 2010'!$A$9:$E$10,'[4]Ремонты 2010'!$A$3:$G$3</definedName>
    <definedName name="P1_SC_PROT14" hidden="1">[4]Общеэксплуатационные!$C$11:$C$13,[4]Общеэксплуатационные!$E$11:$F$13,[4]Общеэксплуатационные!$D$15,[4]Общеэксплуатационные!$B$15</definedName>
    <definedName name="P1_SC_PROT15" hidden="1">'[4]П.1.20. расшифровка КВЛ 2010'!$A$16:$A$17,'[4]П.1.20. расшифровка КВЛ 2010'!$A$20:$A$21,'[4]П.1.20. расшифровка КВЛ 2010'!$A$24:$A$25</definedName>
    <definedName name="P1_SC_PROT17" hidden="1">'[4]соц характер'!$A$3:$F$3,'[4]соц характер'!$A$16:$A$19,'[4]соц характер'!$A$23:$A$25,'[4]соц характер'!$C$10:$C$13,'[4]соц характер'!$E$10:$F$13</definedName>
    <definedName name="P1_SC_PROT2" localSheetId="0" hidden="1">'[4]Баланс мощности'!#REF!,'[4]Баланс мощности'!#REF!,'[4]Баланс мощности'!#REF!,'[4]Баланс мощности'!#REF!,'[4]Баланс мощности'!#REF!</definedName>
    <definedName name="P1_SC_PROT2" hidden="1">'[4]Баланс мощности'!#REF!,'[4]Баланс мощности'!#REF!,'[4]Баланс мощности'!#REF!,'[4]Баланс мощности'!#REF!,'[4]Баланс мощности'!#REF!</definedName>
    <definedName name="P1_SC_PROT26" hidden="1">'[4]П.1.20. расшифровка КВЛ 2010'!$A$16:$A$17,'[4]П.1.20. расшифровка КВЛ 2010'!$A$20:$A$21,'[4]П.1.20. расшифровка КВЛ 2010'!$A$24:$A$25</definedName>
    <definedName name="P1_SC_PROT5" hidden="1">'[4]амортизация по уровням напряжен'!$I$10:$I$13,'[4]амортизация по уровням напряжен'!$I$15:$I$18,'[4]амортизация по уровням напряжен'!$D$15:$F$18</definedName>
    <definedName name="P1_SC_PROT7" hidden="1">'[4]П.1.16. оплата труда'!$E$29:$E$30,'[4]П.1.16. оплата труда'!$D$28,'[4]П.1.16. оплата труда'!$F$28,'[4]П.1.16. оплата труда'!$G$27</definedName>
    <definedName name="P1_SCOPE_PROT1" localSheetId="0" hidden="1">'[5]Баланс энергии'!#REF!,'[5]Баланс энергии'!#REF!,'[5]Баланс энергии'!#REF!,'[5]Баланс энергии'!#REF!,'[5]Баланс энергии'!#REF!</definedName>
    <definedName name="P1_SCOPE_PROT1" hidden="1">#REF!,#REF!,#REF!,#REF!,#REF!</definedName>
    <definedName name="P1_SCOPE_PROT13" localSheetId="0" hidden="1">#REF!,#REF!,#REF!,#REF!,#REF!,#REF!,#REF!,#REF!</definedName>
    <definedName name="P1_SCOPE_PROT13" hidden="1">[6]УПХ!$A$13:$A$16,[6]УПХ!$A$22:$A$22,[6]УПХ!#REF!,[6]УПХ!#REF!,[6]УПХ!$A$45:$A$45,[6]УПХ!$C$45:$C$45,[6]УПХ!#REF!,[6]УПХ!#REF!</definedName>
    <definedName name="P1_SCOPE_PROT14" localSheetId="0" hidden="1">#REF!,#REF!,#REF!,#REF!,#REF!,#REF!,#REF!,#REF!</definedName>
    <definedName name="P1_SCOPE_PROT14" hidden="1">#REF!,#REF!,#REF!,#REF!,#REF!,#REF!,#REF!,#REF!</definedName>
    <definedName name="P1_SCOPE_PROT16" localSheetId="0" hidden="1">'[5]Транспортный налог'!$A$9:$C$16,'[5]Транспортный налог'!#REF!,'[5]Транспортный налог'!$E$9:$E$16,'[5]Транспортный налог'!#REF!,'[5]Транспортный налог'!#REF!,'[5]Транспортный налог'!#REF!</definedName>
    <definedName name="P1_SCOPE_PROT16" hidden="1">[6]Транспортн!$A$7:$A$16,[6]Транспортн!#REF!,[6]Транспортн!#REF!,[6]Транспортн!#REF!,[6]Транспортн!#REF!,[6]Транспортн!#REF!</definedName>
    <definedName name="P1_SCOPE_PROT2" localSheetId="0" hidden="1">'[5]Баланс мощности'!#REF!,'[5]Баланс мощности'!#REF!,'[5]Баланс мощности'!#REF!,'[5]Баланс мощности'!#REF!,'[5]Баланс мощности'!#REF!</definedName>
    <definedName name="P1_SCOPE_PROT2" hidden="1">#REF!,#REF!,#REF!,#REF!,#REF!</definedName>
    <definedName name="P1_SCOPE_PROT22" localSheetId="0" hidden="1">#REF!,#REF!,#REF!,#REF!,#REF!,#REF!,#REF!</definedName>
    <definedName name="P1_SCOPE_PROT22" hidden="1">[6]Страхов!$A$19:$A$24,[6]Страхов!$A$15:$A$16,[6]Страхов!$A$11:$A$12,[6]Страхов!$A$7:$A$8,[6]Страхов!$C$7:$C$8,[6]Страхов!#REF!,[6]Страхов!$C$11:$C$12</definedName>
    <definedName name="P1_SCOPE_PROT27" localSheetId="0" hidden="1">'[5] КВЛ 2012-2014 '!#REF!,'[5] КВЛ 2012-2014 '!$B$51:$B$54,'[5] КВЛ 2012-2014 '!$A$46:$B$49,'[5] КВЛ 2012-2014 '!#REF!,'[5] КВЛ 2012-2014 '!$A$8:$B$12,'[5] КВЛ 2012-2014 '!$A$15:$B$19</definedName>
    <definedName name="P1_SCOPE_PROT27" hidden="1">#REF!,#REF!,#REF!,#REF!,#REF!,#REF!</definedName>
    <definedName name="P1_SCOPE_PROT34" localSheetId="0" hidden="1">#REF!,#REF!,#REF!,#REF!,#REF!,#REF!</definedName>
    <definedName name="P1_SCOPE_PROT34" hidden="1">#REF!,#REF!,#REF!,#REF!,#REF!,#REF!</definedName>
    <definedName name="P1_SCOPE_PROT5" localSheetId="0" hidden="1">'[5]Амортизация по уровням напр-я'!$I$19:$I$22,'[5]Амортизация по уровням напр-я'!$I$14:$I$17,'[5]Амортизация по уровням напр-я'!$D$14:$F$17</definedName>
    <definedName name="P1_SCOPE_PROT5" hidden="1">#REF!,#REF!,#REF!</definedName>
    <definedName name="P1_SCOPE_PROT8" localSheetId="0" hidden="1">#REF!,#REF!,#REF!,#REF!</definedName>
    <definedName name="P1_SCOPE_PROT8" hidden="1">'[6]П.1.16. оплата труда ОПР'!$E$36:$E$37,'[6]П.1.16. оплата труда ОПР'!$D$35,'[6]П.1.16. оплата труда ОПР'!#REF!,'[6]П.1.16. оплата труда ОПР'!#REF!</definedName>
    <definedName name="P19_T1_Protect" localSheetId="0" hidden="1">P5_T1_Protect,P6_T1_Protect,P7_T1_Protect,P8_T1_Protect,P9_T1_Protect,P10_T1_Protect,P11_T1_Protect,P12_T1_Protect,P13_T1_Protect,P14_T1_Protect</definedName>
    <definedName name="P19_T1_Protect" localSheetId="3" hidden="1">P5_T1_Protect,P6_T1_Protect,P7_T1_Protect,P8_T1_Protect,P9_T1_Protect,P10_T1_Protect,P11_T1_Protect,P12_T1_Protect,P13_T1_Protect,P14_T1_Protect</definedName>
    <definedName name="P19_T1_Protect" localSheetId="2" hidden="1">P5_T1_Protect,P6_T1_Protect,P7_T1_Protect,P8_T1_Protect,P9_T1_Protect,P10_T1_Protect,P11_T1_Protect,P12_T1_Protect,P13_T1_Protect,P14_T1_Protect</definedName>
    <definedName name="P19_T1_Protect" hidden="1">P5_T1_Protect,P6_T1_Protect,P7_T1_Protect,P8_T1_Protect,P9_T1_Protect,P10_T1_Protect,P11_T1_Protect,P12_T1_Protect,P13_T1_Protect,P14_T1_Protect</definedName>
    <definedName name="P19_T2_Protect" localSheetId="0" hidden="1">P5_T1_Protect,P6_T1_Protect,P7_T1_Protect,P8_T1_Protect,P9_T1_Protect,P10_T1_Protect,P11_T1_Protect,P12_T1_Protect,P13_T1_Protect,P14_T1_Protect</definedName>
    <definedName name="P19_T2_Protect" localSheetId="3" hidden="1">P5_T1_Protect,P6_T1_Protect,P7_T1_Protect,P8_T1_Protect,P9_T1_Protect,P10_T1_Protect,P11_T1_Protect,P12_T1_Protect,P13_T1_Protect,P14_T1_Protect</definedName>
    <definedName name="P19_T2_Protect" localSheetId="2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2_SC_PROT1" localSheetId="0" hidden="1">'[4]Баланс энергии'!#REF!,'[4]Баланс энергии'!#REF!,'[4]Баланс энергии'!#REF!,'[4]Баланс энергии'!#REF!,'[4]Баланс энергии'!#REF!</definedName>
    <definedName name="P2_SC_PROT1" hidden="1">'[4]Баланс энергии'!#REF!,'[4]Баланс энергии'!#REF!,'[4]Баланс энергии'!#REF!,'[4]Баланс энергии'!#REF!,'[4]Баланс энергии'!#REF!</definedName>
    <definedName name="P2_SC_PROT15" hidden="1">'[4]П.1.20. расшифровка КВЛ 2010'!$A$28:$A$29,'[4]П.1.20. расшифровка КВЛ 2010'!$A$32:$A$33,'[4]П.1.20. расшифровка КВЛ 2010'!$A$36:$A$37</definedName>
    <definedName name="P2_SC_PROT17" hidden="1">'[4]соц характер'!$C$16:$C$19,'[4]соц характер'!$E$16:$F$19,'[4]соц характер'!$C$21,'[4]соц характер'!$E$21:$F$21,'[4]соц характер'!$C$23:$C$24</definedName>
    <definedName name="P2_SC_PROT2" localSheetId="0" hidden="1">'[4]Баланс мощности'!#REF!,'[4]Баланс мощности'!#REF!,'[4]Баланс мощности'!#REF!,'[4]Баланс мощности'!#REF!,'[4]Баланс мощности'!#REF!</definedName>
    <definedName name="P2_SC_PROT2" hidden="1">'[4]Баланс мощности'!#REF!,'[4]Баланс мощности'!#REF!,'[4]Баланс мощности'!#REF!,'[4]Баланс мощности'!#REF!,'[4]Баланс мощности'!#REF!</definedName>
    <definedName name="P2_SC_PROT26" hidden="1">'[4]П.1.20. расшифровка КВЛ 2010'!$A$28:$A$29,'[4]П.1.20. расшифровка КВЛ 2010'!$A$32:$A$33,'[4]П.1.20. расшифровка КВЛ 2010'!$A$36:$A$37</definedName>
    <definedName name="P2_SC_PROT7" hidden="1">'[4]П.1.16. оплата труда'!$F$25,'[4]П.1.16. оплата труда'!$D$25,'[4]П.1.16. оплата труда'!$D$22,'[4]П.1.16. оплата труда'!$G$24,'[4]П.1.16. оплата труда'!$F$22</definedName>
    <definedName name="P2_SCOPE_PROT1" localSheetId="0" hidden="1">'[5]Баланс энергии'!#REF!,'[5]Баланс энергии'!#REF!,'[5]Баланс энергии'!$E$11,'[5]Баланс энергии'!$G$11:$G$12,'[5]Баланс энергии'!$D$14:$G$17</definedName>
    <definedName name="P2_SCOPE_PROT1" hidden="1">#REF!,#REF!,#REF!,#REF!,#REF!</definedName>
    <definedName name="P2_SCOPE_PROT13" localSheetId="0" hidden="1">#REF!,#REF!,#REF!,#REF!,#REF!,#REF!,#REF!,#REF!</definedName>
    <definedName name="P2_SCOPE_PROT13" hidden="1">[6]УПХ!#REF!,[6]УПХ!#REF!,[6]УПХ!#REF!,[6]УПХ!#REF!,[6]УПХ!$C$22:$C$22,[6]УПХ!$C$13:$C$16,[6]УПХ!#REF!,[6]УПХ!#REF!</definedName>
    <definedName name="P2_SCOPE_PROT14" localSheetId="0" hidden="1">#REF!,#REF!,#REF!,#REF!,#REF!,#REF!,#REF!,#REF!</definedName>
    <definedName name="P2_SCOPE_PROT14" hidden="1">#REF!,#REF!,#REF!,#REF!,#REF!,#REF!,#REF!,#REF!</definedName>
    <definedName name="P2_SCOPE_PROT2" localSheetId="0" hidden="1">'[5]Баланс мощности'!#REF!,'[5]Баланс мощности'!#REF!,'[5]Баланс мощности'!#REF!,'[5]Баланс мощности'!#REF!,'[5]Баланс мощности'!#REF!</definedName>
    <definedName name="P2_SCOPE_PROT2" hidden="1">#REF!,#REF!,#REF!,#REF!,#REF!</definedName>
    <definedName name="P2_SCOPE_PROT22" localSheetId="0" hidden="1">#REF!,#REF!,#REF!,#REF!,#REF!,#REF!</definedName>
    <definedName name="P2_SCOPE_PROT22" hidden="1">[6]Страхов!#REF!,[6]Страхов!$C$15:$C$16,[6]Страхов!#REF!,[6]Страхов!$C$19:$C$24,[6]Страхов!#REF!,[6]Страхов!$C$27:$C$28</definedName>
    <definedName name="P2_SCOPE_PROT27" localSheetId="0" hidden="1">'[5] КВЛ 2012-2014 '!#REF!,'[5] КВЛ 2012-2014 '!$A$22:$B$25,'[5] КВЛ 2012-2014 '!$A$28:$B$31,'[5] КВЛ 2012-2014 '!$A$34:$B$37,'[5] КВЛ 2012-2014 '!$A$40:$B$43,'[5] КВЛ 2012-2014 '!#REF!</definedName>
    <definedName name="P2_SCOPE_PROT27" hidden="1">#REF!,#REF!,#REF!,#REF!,#REF!,#REF!</definedName>
    <definedName name="P2_SCOPE_PROT5" localSheetId="0" hidden="1">'[5]Амортизация по уровням напр-я'!$D$9:$F$12,'[5]Амортизация по уровням напр-я'!$I$9:$I$12,'[5]Амортизация по уровням напр-я'!$D$19:$F$22</definedName>
    <definedName name="P2_SCOPE_PROT5" hidden="1">#REF!,#REF!,#REF!</definedName>
    <definedName name="P2_SCOPE_PROT8" localSheetId="0" hidden="1">#REF!,#REF!,#REF!,#REF!</definedName>
    <definedName name="P2_SCOPE_PROT8" hidden="1">'[6]П.1.16. оплата труда ОПР'!$D$33,'[6]П.1.16. оплата труда ОПР'!#REF!,'[6]П.1.16. оплата труда ОПР'!#REF!,'[6]П.1.16. оплата труда ОПР'!#REF!</definedName>
    <definedName name="P3_SC_PROT1" localSheetId="0" hidden="1">'[4]Баланс энергии'!#REF!,'[4]Баланс энергии'!#REF!,'[4]Баланс энергии'!#REF!,'[4]Баланс энергии'!#REF!,'[4]Баланс энергии'!#REF!</definedName>
    <definedName name="P3_SC_PROT1" hidden="1">'[4]Баланс энергии'!#REF!,'[4]Баланс энергии'!#REF!,'[4]Баланс энергии'!#REF!,'[4]Баланс энергии'!#REF!,'[4]Баланс энергии'!#REF!</definedName>
    <definedName name="P3_SC_PROT15" hidden="1">'[4]П.1.20. расшифровка КВЛ 2010'!$B$42,'[4]П.1.20. расшифровка КВЛ 2010'!$C$36:$G$37,'[4]П.1.20. расшифровка КВЛ 2010'!$C$32:$G$33</definedName>
    <definedName name="P3_SC_PROT2" localSheetId="0" hidden="1">'[4]Баланс мощности'!#REF!,'[4]Баланс мощности'!#REF!,'[4]Баланс мощности'!#REF!,'[4]Баланс мощности'!#REF!,'[4]Баланс мощности'!#REF!</definedName>
    <definedName name="P3_SC_PROT2" hidden="1">'[4]Баланс мощности'!#REF!,'[4]Баланс мощности'!#REF!,'[4]Баланс мощности'!#REF!,'[4]Баланс мощности'!#REF!,'[4]Баланс мощности'!#REF!</definedName>
    <definedName name="P3_SC_PROT26" hidden="1">'[4]П.1.20. расшифровка КВЛ 2010'!$B$42,'[4]П.1.20. расшифровка КВЛ 2010'!$C$36:$G$37,'[4]П.1.20. расшифровка КВЛ 2010'!$C$32:$G$33</definedName>
    <definedName name="P3_SC_PROT7" hidden="1">'[4]П.1.16. оплата труда'!$G$21,'[4]П.1.16. оплата труда'!$F$19,'[4]П.1.16. оплата труда'!$D$19,'[4]П.1.16. оплата труда'!$G$18,'[4]П.1.16. оплата труда'!$F$16</definedName>
    <definedName name="P3_SCOPE_PROT1" localSheetId="0" hidden="1">'[5]Баланс энергии'!$D$19:$G$20,'[5]Баланс энергии'!$D$22:$G$24,'[5]Баланс энергии'!#REF!,'[5]Баланс энергии'!#REF!,'[5]Баланс энергии'!#REF!</definedName>
    <definedName name="P3_SCOPE_PROT1" hidden="1">#REF!,#REF!,#REF!,#REF!,#REF!</definedName>
    <definedName name="P3_SCOPE_PROT14" localSheetId="0" hidden="1">#REF!,#REF!,#REF!,#REF!,#REF!,#REF!,#REF!,#REF!,#REF!</definedName>
    <definedName name="P3_SCOPE_PROT14" hidden="1">#REF!,#REF!,#REF!,#REF!,#REF!,#REF!,#REF!,#REF!,#REF!</definedName>
    <definedName name="P3_SCOPE_PROT2" localSheetId="0" hidden="1">'[5]Баланс мощности'!#REF!,'[5]Баланс мощности'!#REF!,'[5]Баланс мощности'!#REF!,'[5]Баланс мощности'!#REF!,'[5]Баланс мощности'!#REF!</definedName>
    <definedName name="P3_SCOPE_PROT2" hidden="1">#REF!,#REF!,#REF!,#REF!,#REF!</definedName>
    <definedName name="P3_SCOPE_PROT8" localSheetId="0" hidden="1">#REF!,#REF!,#REF!,#REF!,#REF!</definedName>
    <definedName name="P3_SCOPE_PROT8" hidden="1">'[6]П.1.16. оплата труда ОПР'!$D$29,'[6]П.1.16. оплата труда ОПР'!#REF!,'[6]П.1.16. оплата труда ОПР'!#REF!,'[6]П.1.16. оплата труда ОПР'!$D$26,'[6]П.1.16. оплата труда ОПР'!#REF!</definedName>
    <definedName name="P4_SC_PROT1" localSheetId="0" hidden="1">'[4]Баланс энергии'!#REF!,'[4]Баланс энергии'!#REF!,'[4]Баланс энергии'!#REF!,'[4]Баланс энергии'!#REF!,'[4]Баланс энергии'!#REF!</definedName>
    <definedName name="P4_SC_PROT1" hidden="1">'[4]Баланс энергии'!#REF!,'[4]Баланс энергии'!#REF!,'[4]Баланс энергии'!#REF!,'[4]Баланс энергии'!#REF!,'[4]Баланс энергии'!#REF!</definedName>
    <definedName name="P4_SC_PROT15" hidden="1">'[4]П.1.20. расшифровка КВЛ 2010'!$C$28:$G$29,'[4]П.1.20. расшифровка КВЛ 2010'!$C$24:$G$25,'[4]П.1.20. расшифровка КВЛ 2010'!$C$20:$G$21</definedName>
    <definedName name="P4_SC_PROT2" localSheetId="0" hidden="1">'[4]Баланс мощности'!#REF!,'[4]Баланс мощности'!#REF!,'[4]Баланс мощности'!#REF!,'[4]Баланс мощности'!#REF!,'[4]Баланс мощности'!#REF!</definedName>
    <definedName name="P4_SC_PROT2" hidden="1">'[4]Баланс мощности'!#REF!,'[4]Баланс мощности'!#REF!,'[4]Баланс мощности'!#REF!,'[4]Баланс мощности'!#REF!,'[4]Баланс мощности'!#REF!</definedName>
    <definedName name="P4_SC_PROT26" hidden="1">'[4]П.1.20. расшифровка КВЛ 2010'!$C$28:$G$29,'[4]П.1.20. расшифровка КВЛ 2010'!$C$24:$G$25,'[4]П.1.20. расшифровка КВЛ 2010'!$C$20:$G$21</definedName>
    <definedName name="P4_SC_PROT7" hidden="1">'[4]П.1.16. оплата труда'!$D$16,'[4]П.1.16. оплата труда'!$D$13,'[4]П.1.16. оплата труда'!$F$13,'[4]П.1.16. оплата труда'!$G$15,'[4]П.1.16. оплата труда'!$G$12</definedName>
    <definedName name="P4_SCOPE_PROT1" localSheetId="0" hidden="1">'[5]Баланс энергии'!#REF!,'[5]Баланс энергии'!#REF!,'[5]Баланс энергии'!#REF!,'[5]Баланс энергии'!#REF!,'[5]Баланс энергии'!#REF!</definedName>
    <definedName name="P4_SCOPE_PROT1" hidden="1">#REF!,#REF!,#REF!,#REF!,#REF!</definedName>
    <definedName name="P4_SCOPE_PROT14" localSheetId="0" hidden="1">#REF!,#REF!,#REF!,#REF!,#REF!,#REF!,#REF!,#REF!,#REF!</definedName>
    <definedName name="P4_SCOPE_PROT14" hidden="1">#REF!,#REF!,#REF!,#REF!,#REF!,#REF!,#REF!,#REF!,#REF!</definedName>
    <definedName name="P4_SCOPE_PROT2" localSheetId="0" hidden="1">'[5]Баланс мощности'!#REF!,'[5]Баланс мощности'!#REF!,'[5]Баланс мощности'!#REF!,'[5]Баланс мощности'!#REF!,'[5]Баланс мощности'!#REF!</definedName>
    <definedName name="P4_SCOPE_PROT2" hidden="1">#REF!,#REF!,#REF!,#REF!,#REF!</definedName>
    <definedName name="P4_SCOPE_PROT8" localSheetId="0" hidden="1">#REF!,#REF!,#REF!,#REF!,#REF!</definedName>
    <definedName name="P4_SCOPE_PROT8" hidden="1">'[6]П.1.16. оплата труда ОПР'!#REF!,'[6]П.1.16. оплата труда ОПР'!$D$23,'[6]П.1.16. оплата труда ОПР'!$D$20,'[6]П.1.16. оплата труда ОПР'!#REF!,'[6]П.1.16. оплата труда ОПР'!#REF!</definedName>
    <definedName name="P5_SC_PROT1" localSheetId="0" hidden="1">'[4]Баланс энергии'!#REF!,'[4]Баланс энергии'!#REF!,'[4]Баланс энергии'!#REF!,'[4]Баланс энергии'!#REF!,'[4]Баланс энергии'!#REF!</definedName>
    <definedName name="P5_SC_PROT1" hidden="1">'[4]Баланс энергии'!#REF!,'[4]Баланс энергии'!#REF!,'[4]Баланс энергии'!#REF!,'[4]Баланс энергии'!#REF!,'[4]Баланс энергии'!#REF!</definedName>
    <definedName name="P5_SC_PROT15" hidden="1">'[4]П.1.20. расшифровка КВЛ 2010'!$C$16:$G$17,'[4]П.1.20. расшифровка КВЛ 2010'!$C$12:$G$13,'[4]П.1.20. расшифровка КВЛ 2010'!$A$4:$G$4</definedName>
    <definedName name="P5_SC_PROT26" hidden="1">'[4]П.1.20. расшифровка КВЛ 2010'!$C$16:$G$17,'[4]П.1.20. расшифровка КВЛ 2010'!$C$12:$G$13,'[4]П.1.20. расшифровка КВЛ 2010'!$A$4:$G$4</definedName>
    <definedName name="P5_SC_PROT7" localSheetId="3" hidden="1">'[4]П.1.16. оплата труда'!$F$10:$G$10,'[4]П.1.16. оплата труда'!$D$10,'[4]П.1.16. оплата труда'!$C$8:$G$8,'[4]П.1.16. оплата труда'!$C$29:$C$30,P1_SC_PROT7</definedName>
    <definedName name="P5_SC_PROT7" localSheetId="2" hidden="1">'[4]П.1.16. оплата труда'!$F$10:$G$10,'[4]П.1.16. оплата труда'!$D$10,'[4]П.1.16. оплата труда'!$C$8:$G$8,'[4]П.1.16. оплата труда'!$C$29:$C$30,P1_SC_PROT7</definedName>
    <definedName name="P5_SC_PROT7" hidden="1">'[4]П.1.16. оплата труда'!$F$10:$G$10,'[4]П.1.16. оплата труда'!$D$10,'[4]П.1.16. оплата труда'!$C$8:$G$8,'[4]П.1.16. оплата труда'!$C$29:$C$30,P1_SC_PROT7</definedName>
    <definedName name="P5_SCOPE_PROT1" localSheetId="0" hidden="1">'[5]Баланс энергии'!#REF!,'[5]Баланс энергии'!#REF!,'[5]Баланс энергии'!#REF!,'[5]Баланс энергии'!#REF!,'[5]Баланс энергии'!#REF!</definedName>
    <definedName name="P5_SCOPE_PROT1" hidden="1">#REF!,#REF!,#REF!,#REF!,#REF!</definedName>
    <definedName name="P5_SCOPE_PROT2" localSheetId="0" hidden="1">'[5]Баланс мощности'!#REF!,'[5]Баланс мощности'!#REF!,'[5]Баланс мощности'!#REF!,'[5]Баланс мощности'!#REF!,'[5]Баланс мощности'!#REF!</definedName>
    <definedName name="P5_SCOPE_PROT2" hidden="1">#REF!,#REF!,#REF!,#REF!,#REF!</definedName>
    <definedName name="P5_SCOPE_PROT8" localSheetId="0" hidden="1">#REF!,#REF!,#REF!,#REF!,#REF!</definedName>
    <definedName name="P5_SCOPE_PROT8" hidden="1">'[6]П.1.16. оплата труда ОПР'!#REF!,'[6]П.1.16. оплата труда ОПР'!#REF!,'[6]П.1.16. оплата труда ОПР'!$D$17,'[6]П.1.16. оплата труда ОПР'!#REF!,'[6]П.1.16. оплата труда ОПР'!#REF!</definedName>
    <definedName name="P6_SC_PROT1" localSheetId="0" hidden="1">'[4]Баланс энергии'!#REF!,'[4]Баланс энергии'!#REF!,'[4]Баланс энергии'!#REF!,'[4]Баланс энергии'!$B$8:$B$9,'Корр КНК (подбор)'!P1_SC_PROT1,'Корр КНК (подбор)'!P2_SC_PROT1</definedName>
    <definedName name="P6_SC_PROT1" localSheetId="3" hidden="1">'[4]Баланс энергии'!#REF!,'[4]Баланс энергии'!#REF!,'[4]Баланс энергии'!#REF!,'[4]Баланс энергии'!$B$8:$B$9,P1_SC_PROT1,P2_SC_PROT1</definedName>
    <definedName name="P6_SC_PROT1" localSheetId="2" hidden="1">'[4]Баланс энергии'!#REF!,'[4]Баланс энергии'!#REF!,'[4]Баланс энергии'!#REF!,'[4]Баланс энергии'!$B$8:$B$9,P1_SC_PROT1,P2_SC_PROT1</definedName>
    <definedName name="P6_SC_PROT1" hidden="1">'[4]Баланс энергии'!#REF!,'[4]Баланс энергии'!#REF!,'[4]Баланс энергии'!#REF!,'[4]Баланс энергии'!$B$8:$B$9,P1_SC_PROT1,P2_SC_PROT1</definedName>
    <definedName name="P6_SCOPE_PROT1" localSheetId="0" hidden="1">'[5]Баланс энергии'!#REF!,'[5]Баланс энергии'!#REF!,'[5]Баланс энергии'!$A$39:$B$41,'[5]Баланс энергии'!#REF!,'Корр КНК (подбор)'!P1_SCOPE_PROT1,'Корр КНК (подбор)'!P2_SCOPE_PROT1</definedName>
    <definedName name="P6_SCOPE_PROT1" localSheetId="3" hidden="1">#REF!,#REF!,#REF!,#REF!,P1_SCOPE_PROT1,P2_SCOPE_PROT1</definedName>
    <definedName name="P6_SCOPE_PROT1" localSheetId="2" hidden="1">#REF!,#REF!,#REF!,#REF!,P1_SCOPE_PROT1,P2_SCOPE_PROT1</definedName>
    <definedName name="P6_SCOPE_PROT1" hidden="1">#REF!,#REF!,#REF!,#REF!,P1_SCOPE_PROT1,P2_SCOPE_PROT1</definedName>
    <definedName name="P6_SCOPE_PROT8" localSheetId="0" hidden="1">#REF!,#REF!,#REF!,#REF!</definedName>
    <definedName name="P6_SCOPE_PROT8" hidden="1">'[6]П.1.16. оплата труда ОПР'!$D$14,'[6]П.1.16. оплата труда ОПР'!#REF!,'[6]П.1.16. оплата труда ОПР'!#REF!,'[6]П.1.16. оплата труда ОПР'!$D$11</definedName>
    <definedName name="PapExpas" localSheetId="0">#REF!</definedName>
    <definedName name="PapExpas">#REF!</definedName>
    <definedName name="Pay_Date" localSheetId="0">#REF!</definedName>
    <definedName name="Pay_Date">#REF!</definedName>
    <definedName name="Pay_Num" localSheetId="0">#REF!</definedName>
    <definedName name="Pay_Num">#REF!</definedName>
    <definedName name="Payment_Date" localSheetId="0">DATE(YEAR('Корр КНК (подбор)'!Loan_Start),MONTH('Корр КНК (подбор)'!Loan_Start)+Payment_Number,DAY('Корр КНК (подбор)'!Loan_Start))</definedName>
    <definedName name="Payment_Date" localSheetId="3">DATE(YEAR(Loan_Start),MONTH(Loan_Start)+Payment_Number,DAY(Loan_Start))</definedName>
    <definedName name="Payment_Date" localSheetId="2">DATE(YEAR(Loan_Start),MONTH(Loan_Start)+Payment_Number,DAY(Loan_Start))</definedName>
    <definedName name="Payment_Date">DATE(YEAR(Loan_Start),MONTH(Loan_Start)+Payment_Number,DAY(Loan_Start))</definedName>
    <definedName name="Pbud601" localSheetId="0">#REF!</definedName>
    <definedName name="Pbud601">#REF!</definedName>
    <definedName name="Pbud655" localSheetId="0">#REF!</definedName>
    <definedName name="Pbud655">#REF!</definedName>
    <definedName name="Pbud98" localSheetId="0">#REF!</definedName>
    <definedName name="Pbud98">#REF!</definedName>
    <definedName name="Pcharg96" localSheetId="0">#REF!</definedName>
    <definedName name="Pcharg96">#REF!</definedName>
    <definedName name="Pcotisations" localSheetId="0">#REF!</definedName>
    <definedName name="Pcotisations">#REF!</definedName>
    <definedName name="PdgeccMO" localSheetId="0">#REF!</definedName>
    <definedName name="PdgeccMO">#REF!</definedName>
    <definedName name="PeffecBud" localSheetId="0">#REF!</definedName>
    <definedName name="PeffecBud">#REF!</definedName>
    <definedName name="Peffectif" localSheetId="0">#REF!</definedName>
    <definedName name="Peffectif">#REF!</definedName>
    <definedName name="PeffectifA" localSheetId="0">#REF!</definedName>
    <definedName name="PeffectifA">#REF!</definedName>
    <definedName name="Pfamo" localSheetId="0">#REF!</definedName>
    <definedName name="Pfamo">#REF!</definedName>
    <definedName name="PFAMO612642" localSheetId="0">#REF!</definedName>
    <definedName name="PFAMO612642">#REF!</definedName>
    <definedName name="Pgratif956" localSheetId="0">#REF!</definedName>
    <definedName name="Pgratif956">#REF!</definedName>
    <definedName name="Phsup" localSheetId="0">#REF!</definedName>
    <definedName name="Phsup">#REF!</definedName>
    <definedName name="Phsup98" localSheetId="0">#REF!</definedName>
    <definedName name="Phsup98">#REF!</definedName>
    <definedName name="Phypoaugmentation" localSheetId="0">#REF!</definedName>
    <definedName name="Phypoaugmentation">#REF!</definedName>
    <definedName name="Pmainoeuvre" localSheetId="0">#REF!</definedName>
    <definedName name="Pmainoeuvre">#REF!</definedName>
    <definedName name="popamia" localSheetId="0">#REF!</definedName>
    <definedName name="popamia">#REF!</definedName>
    <definedName name="pp" localSheetId="0">#REF!</definedName>
    <definedName name="pp">#REF!</definedName>
    <definedName name="prd">[1]Титульный!$F$9</definedName>
    <definedName name="Princ" localSheetId="0">#REF!</definedName>
    <definedName name="Princ">#REF!</definedName>
    <definedName name="Print_Area_Reset" localSheetId="0">OFFSET('Корр КНК (подбор)'!Full_Print,0,0,[0]!Last_Row)</definedName>
    <definedName name="Print_Area_Reset" localSheetId="3">OFFSET(Full_Print,0,0,'Форма 3.1-3.2'!Last_Row)</definedName>
    <definedName name="Print_Area_Reset" localSheetId="2">OFFSET(Full_Print,0,0,'Форма 8.3'!Last_Row)</definedName>
    <definedName name="Print_Area_Reset">OFFSET(Full_Print,0,0,Last_Row)</definedName>
    <definedName name="promd_Запрос_с_16_по_19" localSheetId="0">#REF!</definedName>
    <definedName name="promd_Запрос_с_16_по_19">#REF!</definedName>
    <definedName name="PROT_22" localSheetId="0">P3_PROT_22,P4_PROT_22,P5_PROT_22</definedName>
    <definedName name="PROT_22" localSheetId="3">P3_PROT_22,P4_PROT_22,P5_PROT_22</definedName>
    <definedName name="PROT_22" localSheetId="2">P3_PROT_22,P4_PROT_22,P5_PROT_22</definedName>
    <definedName name="PROT_22">P3_PROT_22,P4_PROT_22,P5_PROT_22</definedName>
    <definedName name="qasec" localSheetId="3">#N/A</definedName>
    <definedName name="qasec" localSheetId="2">#N/A</definedName>
    <definedName name="qasec">#N/A</definedName>
    <definedName name="qaz" localSheetId="3">#N/A</definedName>
    <definedName name="qaz" localSheetId="2">#N/A</definedName>
    <definedName name="qaz">#N/A</definedName>
    <definedName name="qq" localSheetId="0">[0]!USD/1.701</definedName>
    <definedName name="qq" localSheetId="3">[0]!USD/1.701</definedName>
    <definedName name="qq" localSheetId="2">[0]!USD/1.701</definedName>
    <definedName name="qq">[0]!USD/1.701</definedName>
    <definedName name="qqq" localSheetId="3">#N/A</definedName>
    <definedName name="qqq" localSheetId="2">#N/A</definedName>
    <definedName name="qqq">#N/A</definedName>
    <definedName name="qqqq" localSheetId="3">#N/A</definedName>
    <definedName name="qqqq" localSheetId="2">#N/A</definedName>
    <definedName name="qqqq">#N/A</definedName>
    <definedName name="QryRowStr_End_1.5">#N/A</definedName>
    <definedName name="QryRowStr_Start_1.5">#N/A</definedName>
    <definedName name="QryRowStrCount">2</definedName>
    <definedName name="qwecn" localSheetId="3">#N/A</definedName>
    <definedName name="qwecn" localSheetId="2">#N/A</definedName>
    <definedName name="qwecn">#N/A</definedName>
    <definedName name="qwer" localSheetId="3">#N/A</definedName>
    <definedName name="qwer" localSheetId="2">#N/A</definedName>
    <definedName name="qwer">#N/A</definedName>
    <definedName name="qwertyt" localSheetId="3">#N/A</definedName>
    <definedName name="qwertyt" localSheetId="2">#N/A</definedName>
    <definedName name="qwertyt">#N/A</definedName>
    <definedName name="qwertyu" localSheetId="3">#N/A</definedName>
    <definedName name="qwertyu" localSheetId="2">#N/A</definedName>
    <definedName name="qwertyu">#N/A</definedName>
    <definedName name="qwertyui" localSheetId="3">#N/A</definedName>
    <definedName name="qwertyui" localSheetId="2">#N/A</definedName>
    <definedName name="qwertyui">#N/A</definedName>
    <definedName name="qwsde" localSheetId="3">#N/A</definedName>
    <definedName name="qwsde" localSheetId="2">#N/A</definedName>
    <definedName name="qwsde">#N/A</definedName>
    <definedName name="qwxxd" localSheetId="3">#N/A</definedName>
    <definedName name="qwxxd" localSheetId="2">#N/A</definedName>
    <definedName name="qwxxd">#N/A</definedName>
    <definedName name="R_r" localSheetId="0">#REF!</definedName>
    <definedName name="R_r">#REF!</definedName>
    <definedName name="Receipts_and_Disbursements" localSheetId="0">#REF!</definedName>
    <definedName name="Receipts_and_Disbursements">#REF!</definedName>
    <definedName name="REGION">[1]TEHSHEET!$B$1:$B$84</definedName>
    <definedName name="region_name">[7]Титульный!$F$7</definedName>
    <definedName name="Rent_and_Taxes" localSheetId="0">#REF!</definedName>
    <definedName name="Rent_and_Taxes">#REF!</definedName>
    <definedName name="Resnatur" localSheetId="0">#REF!</definedName>
    <definedName name="Resnatur">#REF!</definedName>
    <definedName name="Resnatur2" localSheetId="0">#REF!</definedName>
    <definedName name="Resnatur2">#REF!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aries_Paid_1" localSheetId="0">#REF!</definedName>
    <definedName name="Salaries_Paid_1">#REF!</definedName>
    <definedName name="Salaries_Paid_2" localSheetId="0">#REF!</definedName>
    <definedName name="Salaries_Paid_2">#REF!</definedName>
    <definedName name="sansnom" localSheetId="0">[0]!NotesHyp</definedName>
    <definedName name="sansnom" localSheetId="3">[0]!NotesHyp</definedName>
    <definedName name="sansnom" localSheetId="2">[0]!NotesHyp</definedName>
    <definedName name="sansnom">[0]!NotesHyp</definedName>
    <definedName name="SAPBEXrevision" hidden="1">1</definedName>
    <definedName name="SAPBEXsysID" hidden="1">"BW2"</definedName>
    <definedName name="SAPBEXwbID" hidden="1">"479GSPMTNK9HM4ZSIVE5K2SH6"</definedName>
    <definedName name="SC_PROT1" localSheetId="0">'Корр КНК (подбор)'!P3_SC_PROT1,'Корр КНК (подбор)'!P4_SC_PROT1,'Корр КНК (подбор)'!P5_SC_PROT1,'Корр КНК (подбор)'!P6_SC_PROT1</definedName>
    <definedName name="SC_PROT1" localSheetId="3">P3_SC_PROT1,P4_SC_PROT1,P5_SC_PROT1,'Форма 3.1-3.2'!P6_SC_PROT1</definedName>
    <definedName name="SC_PROT1" localSheetId="2">P3_SC_PROT1,P4_SC_PROT1,P5_SC_PROT1,'Форма 8.3'!P6_SC_PROT1</definedName>
    <definedName name="SC_PROT1">P3_SC_PROT1,P4_SC_PROT1,P5_SC_PROT1,P6_SC_PROT1</definedName>
    <definedName name="SC_PROT10" localSheetId="3">'[4]Ремонты 2010'!$G$9:$G$10,P1_SC_PROT10</definedName>
    <definedName name="SC_PROT10" localSheetId="2">'[4]Ремонты 2010'!$G$9:$G$10,P1_SC_PROT10</definedName>
    <definedName name="SC_PROT10">'[4]Ремонты 2010'!$G$9:$G$10,P1_SC_PROT10</definedName>
    <definedName name="SC_PROT11">'[4]Сводная ремонт'!$F$10:$F$11,'[4]Сводная ремонт'!$C$14:$F$15,'[4]Сводная ремонт'!$D$10:$D$11</definedName>
    <definedName name="SC_PROT12">[4]Проч.прямые!$A$3:$F$3,[4]Проч.прямые!$A$11:$F$17</definedName>
    <definedName name="SC_PROT13">[4]Цеховые!$D$23,[4]Цеховые!$E$11:$F$21,[4]Цеховые!$C$11:$C$21,[4]Цеховые!$A$11:$A$21,[4]Цеховые!$A$3:$F$3,[4]Цеховые!$B$23</definedName>
    <definedName name="SC_PROT14" localSheetId="3">[4]Общеэксплуатационные!$A$3:$F$3,[4]Общеэксплуатационные!$A$11:$A$13,P1_SC_PROT14</definedName>
    <definedName name="SC_PROT14" localSheetId="2">[4]Общеэксплуатационные!$A$3:$F$3,[4]Общеэксплуатационные!$A$11:$A$13,P1_SC_PROT14</definedName>
    <definedName name="SC_PROT14">[4]Общеэксплуатационные!$A$3:$F$3,[4]Общеэксплуатационные!$A$11:$A$13,P1_SC_PROT14</definedName>
    <definedName name="SC_PROT15" localSheetId="3">'[4]П.1.20. расшифровка КВЛ 2010'!$A$12:$A$13,P1_SC_PROT15,P2_SC_PROT15,P3_SC_PROT15,P4_SC_PROT15,P5_SC_PROT15</definedName>
    <definedName name="SC_PROT15" localSheetId="2">'[4]П.1.20. расшифровка КВЛ 2010'!$A$12:$A$13,P1_SC_PROT15,P2_SC_PROT15,P3_SC_PROT15,P4_SC_PROT15,P5_SC_PROT15</definedName>
    <definedName name="SC_PROT15">'[4]П.1.20. расшифровка КВЛ 2010'!$A$12:$A$13,P1_SC_PROT15,P2_SC_PROT15,P3_SC_PROT15,P4_SC_PROT15,P5_SC_PROT15</definedName>
    <definedName name="SC_PROT16">'[4]КВЛ Сводная'!$B$8:$E$11,'[4]КВЛ Сводная'!$A$3:$F$3</definedName>
    <definedName name="SC_PROT17" localSheetId="3">'[4]соц характер'!$E$23:$F$24,'[4]соц характер'!$B$26,'[4]соц характер'!$D$26,'[4]соц характер'!$A$10:$A$13,P1_SC_PROT17,P2_SC_PROT17</definedName>
    <definedName name="SC_PROT17" localSheetId="2">'[4]соц характер'!$E$23:$F$24,'[4]соц характер'!$B$26,'[4]соц характер'!$D$26,'[4]соц характер'!$A$10:$A$13,P1_SC_PROT17,P2_SC_PROT17</definedName>
    <definedName name="SC_PROT17">'[4]соц характер'!$E$23:$F$24,'[4]соц характер'!$B$26,'[4]соц характер'!$D$26,'[4]соц характер'!$A$10:$A$13,P1_SC_PROT17,P2_SC_PROT17</definedName>
    <definedName name="SC_PROT18">'[4]Н на Им'!$B$10,'[4]Н на Им'!$D$10,'[4]Н на Им'!$E$8:$F$9,'[4]Н на Им'!$F$11:$F$15,'[4]Н на Им'!$C$8:$C$9</definedName>
    <definedName name="SC_PROT19">'[4]П.1.18. Калькуляция'!$C$23:$G$23,'[4]П.1.18. Калькуляция'!$A$3:$G$3,'[4]П.1.18. Калькуляция'!$C$13:$F$16</definedName>
    <definedName name="SC_PROT2" localSheetId="0">'Корр КНК (подбор)'!P1_SC_PROT2,'Корр КНК (подбор)'!P2_SC_PROT2,'Корр КНК (подбор)'!P3_SC_PROT2,'Корр КНК (подбор)'!P4_SC_PROT2</definedName>
    <definedName name="SC_PROT2" localSheetId="3">P1_SC_PROT2,P2_SC_PROT2,P3_SC_PROT2,P4_SC_PROT2</definedName>
    <definedName name="SC_PROT2" localSheetId="2">P1_SC_PROT2,P2_SC_PROT2,P3_SC_PROT2,P4_SC_PROT2</definedName>
    <definedName name="SC_PROT2">P1_SC_PROT2,P2_SC_PROT2,P3_SC_PROT2,P4_SC_PROT2</definedName>
    <definedName name="SC_PROT20">'[4]П.1.21 Прибыль'!$C$8:$F$11,'[4]П.1.21 Прибыль'!$A$3:$H$3</definedName>
    <definedName name="SC_PROT21" localSheetId="0">[4]П.1.24!#REF!,[4]П.1.24!#REF!,[4]П.1.24!#REF!</definedName>
    <definedName name="SC_PROT21">[4]П.1.24!#REF!,[4]П.1.24!#REF!,[4]П.1.24!#REF!</definedName>
    <definedName name="SC_PROT22" localSheetId="0">[4]П.1.25!#REF!,[4]П.1.25!#REF!</definedName>
    <definedName name="SC_PROT22">[4]П.1.25!#REF!,[4]П.1.25!#REF!</definedName>
    <definedName name="SC_PROT3">[4]П2.1!$G$29:$G$38,[4]П2.1!$G$8:$G$27,[4]П2.1!$G$41:$G$44</definedName>
    <definedName name="SC_PROT5" localSheetId="3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5" localSheetId="2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5">'[4]амортизация по уровням напряжен'!$D$20:$F$23,'[4]амортизация по уровням напряжен'!$I$20:$I$23,'[4]амортизация по уровням напряжен'!$D$10:$F$13,P1_SC_PROT5</definedName>
    <definedName name="SC_PROT6">[4]П.1.17!$C$8:$G$10,[4]П.1.17!$C$14:$G$14</definedName>
    <definedName name="SC_PROT7" localSheetId="3">P2_SC_PROT7,P3_SC_PROT7,P4_SC_PROT7,'Форма 3.1-3.2'!P5_SC_PROT7</definedName>
    <definedName name="SC_PROT7" localSheetId="2">P2_SC_PROT7,P3_SC_PROT7,P4_SC_PROT7,'Форма 8.3'!P5_SC_PROT7</definedName>
    <definedName name="SC_PROT7">P2_SC_PROT7,P3_SC_PROT7,P4_SC_PROT7,[0]!P5_SC_PROT7</definedName>
    <definedName name="SC_PROT9">[4]материалы!$D$21,[4]материалы!$C$9:$C$19,[4]материалы!$E$9:$F$19,[4]материалы!$A$9:$A$19,[4]материалы!$B$21</definedName>
    <definedName name="Sched_Pay" localSheetId="0">#REF!</definedName>
    <definedName name="Sched_Pay">#REF!</definedName>
    <definedName name="Scheduled_Extra_Payments" localSheetId="0">#REF!</definedName>
    <definedName name="Scheduled_Extra_Payments">#REF!</definedName>
    <definedName name="Scheduled_Interest_Rate" localSheetId="0">#REF!</definedName>
    <definedName name="Scheduled_Interest_Rate">#REF!</definedName>
    <definedName name="Scheduled_Monthly_Payment" localSheetId="0">#REF!</definedName>
    <definedName name="Scheduled_Monthly_Payment">#REF!</definedName>
    <definedName name="SCOPE_16_PRT" localSheetId="0">P1_SCOPE_16_PRT,P2_SCOPE_16_PRT</definedName>
    <definedName name="SCOPE_16_PRT" localSheetId="3">P1_SCOPE_16_PRT,P2_SCOPE_16_PRT</definedName>
    <definedName name="SCOPE_16_PRT" localSheetId="2">P1_SCOPE_16_PRT,P2_SCOPE_16_PRT</definedName>
    <definedName name="SCOPE_16_PRT">P1_SCOPE_16_PRT,P2_SCOPE_16_PRT</definedName>
    <definedName name="Scope_17_PRT" localSheetId="0">P1_SCOPE_16_PRT,P2_SCOPE_16_PRT</definedName>
    <definedName name="Scope_17_PRT" localSheetId="3">P1_SCOPE_16_PRT,P2_SCOPE_16_PRT</definedName>
    <definedName name="Scope_17_PRT" localSheetId="2">P1_SCOPE_16_PRT,P2_SCOPE_16_PRT</definedName>
    <definedName name="Scope_17_PRT">P1_SCOPE_16_PRT,P2_SCOPE_16_PRT</definedName>
    <definedName name="SCOPE_DIP1_1" localSheetId="0">#REF!</definedName>
    <definedName name="SCOPE_DIP1_1">#REF!</definedName>
    <definedName name="SCOPE_DIP1_2" localSheetId="0">#REF!</definedName>
    <definedName name="SCOPE_DIP1_2">#REF!</definedName>
    <definedName name="SCOPE_MNTH">[6]TEHSHEET!$E$7:$E$18</definedName>
    <definedName name="SCOPE_PER_PRT" localSheetId="0">P5_SCOPE_PER_PRT,P6_SCOPE_PER_PRT,P7_SCOPE_PER_PRT,P8_SCOPE_PER_PRT</definedName>
    <definedName name="SCOPE_PER_PRT" localSheetId="3">P5_SCOPE_PER_PRT,P6_SCOPE_PER_PRT,P7_SCOPE_PER_PRT,P8_SCOPE_PER_PRT</definedName>
    <definedName name="SCOPE_PER_PRT" localSheetId="2">P5_SCOPE_PER_PRT,P6_SCOPE_PER_PRT,P7_SCOPE_PER_PRT,P8_SCOPE_PER_PRT</definedName>
    <definedName name="SCOPE_PER_PRT">P5_SCOPE_PER_PRT,P6_SCOPE_PER_PRT,P7_SCOPE_PER_PRT,P8_SCOPE_PER_PRT</definedName>
    <definedName name="SCOPE_PROT1" localSheetId="0">P3_SCOPE_PROT1,P4_SCOPE_PROT1,P5_SCOPE_PROT1,P6_SCOPE_PROT1</definedName>
    <definedName name="SCOPE_PROT1" localSheetId="3">P3_SCOPE_PROT1,P4_SCOPE_PROT1,P5_SCOPE_PROT1,'Форма 3.1-3.2'!P6_SCOPE_PROT1</definedName>
    <definedName name="SCOPE_PROT1" localSheetId="2">P3_SCOPE_PROT1,P4_SCOPE_PROT1,P5_SCOPE_PROT1,'Форма 8.3'!P6_SCOPE_PROT1</definedName>
    <definedName name="SCOPE_PROT1">P3_SCOPE_PROT1,P4_SCOPE_PROT1,P5_SCOPE_PROT1,P6_SCOPE_PROT1</definedName>
    <definedName name="SCOPE_PROT10" localSheetId="0">[6]материалы!#REF!,[6]материалы!#REF!,[6]материалы!$B$14:$D$15,[6]материалы!$B$17:$D$21,[6]материалы!$B$24:$D$29,[6]материалы!$A$29:$A$29</definedName>
    <definedName name="SCOPE_PROT10">[6]материалы!#REF!,[6]материалы!#REF!,[6]материалы!$B$14:$D$15,[6]материалы!$B$17:$D$21,[6]материалы!$B$24:$D$29,[6]материалы!$A$29:$A$29</definedName>
    <definedName name="SCOPE_PROT11">'[6]Ремонты 2012 план'!$G$8:$G$11,'[6]Ремонты 2012 план'!$A$15:$G$19,'[6]Ремонты 2012 план'!$G$21,'[6]Ремонты 2012 план'!$A$8:$E$11</definedName>
    <definedName name="SCOPE_PROT12">'[6]Сводная ремонт'!$B$11:$C$12,'[6]Сводная ремонт'!$C$7:$D$8,'[6]Сводная ремонт'!$B$7:$B$8</definedName>
    <definedName name="SCOPE_PROT13" localSheetId="0">[6]УПХ!$C$7:$C$10,[6]УПХ!$A$7:$A$10,P1_SCOPE_PROT13,P2_SCOPE_PROT13</definedName>
    <definedName name="SCOPE_PROT13" localSheetId="3">[6]УПХ!$C$7:$C$10,[6]УПХ!$A$7:$A$10,P1_SCOPE_PROT13,P2_SCOPE_PROT13</definedName>
    <definedName name="SCOPE_PROT13" localSheetId="2">[6]УПХ!$C$7:$C$10,[6]УПХ!$A$7:$A$10,P1_SCOPE_PROT13,P2_SCOPE_PROT13</definedName>
    <definedName name="SCOPE_PROT13">[6]УПХ!$C$7:$C$10,[6]УПХ!$A$7:$A$10,P1_SCOPE_PROT13,P2_SCOPE_PROT13</definedName>
    <definedName name="SCOPE_PROT14" localSheetId="0">#REF!,#REF!,#REF!,P1_SCOPE_PROT14,P2_SCOPE_PROT14,P3_SCOPE_PROT14,P4_SCOPE_PROT14</definedName>
    <definedName name="SCOPE_PROT14" localSheetId="3">#REF!,#REF!,#REF!,P1_SCOPE_PROT14,P2_SCOPE_PROT14,P3_SCOPE_PROT14,P4_SCOPE_PROT14</definedName>
    <definedName name="SCOPE_PROT14" localSheetId="2">#REF!,#REF!,#REF!,P1_SCOPE_PROT14,P2_SCOPE_PROT14,P3_SCOPE_PROT14,P4_SCOPE_PROT14</definedName>
    <definedName name="SCOPE_PROT14">#REF!,#REF!,#REF!,P1_SCOPE_PROT14,P2_SCOPE_PROT14,P3_SCOPE_PROT14,P4_SCOPE_PROT14</definedName>
    <definedName name="SCOPE_PROT15">'[6]Пл за Зем'!$B$7:$D$7,'[6]Пл за Зем'!$A$10:$D$14</definedName>
    <definedName name="SCOPE_PROT16" localSheetId="0">[6]Транспортн!#REF!,[6]Транспортн!#REF!,[6]Транспортн!#REF!,P1_SCOPE_PROT16</definedName>
    <definedName name="SCOPE_PROT16" localSheetId="3">[6]Транспортн!#REF!,[6]Транспортн!#REF!,[6]Транспортн!#REF!,P1_SCOPE_PROT16</definedName>
    <definedName name="SCOPE_PROT16" localSheetId="2">[6]Транспортн!#REF!,[6]Транспортн!#REF!,[6]Транспортн!#REF!,P1_SCOPE_PROT16</definedName>
    <definedName name="SCOPE_PROT16">[6]Транспортн!#REF!,[6]Транспортн!#REF!,[6]Транспортн!#REF!,P1_SCOPE_PROT16</definedName>
    <definedName name="SCOPE_PROT17" localSheetId="0">#REF!</definedName>
    <definedName name="SCOPE_PROT17">#REF!</definedName>
    <definedName name="SCOPE_PROT18">'[6]ОТ и ТБ'!$A$10:$D$12,'[6]ОТ и ТБ'!$B$6:$D$8,'[6]ОТ и ТБ'!$A$15:$D$17</definedName>
    <definedName name="SCOPE_PROT19">'[6]Аренда им'!$A$15:$D$20,'[6]Аренда им'!$A$8:$D$12,'[6]Аренда им'!$A$23:$D$27</definedName>
    <definedName name="SCOPE_PROT2" localSheetId="0">P1_SCOPE_PROT2,P2_SCOPE_PROT2,P3_SCOPE_PROT2,P4_SCOPE_PROT2,P5_SCOPE_PROT2</definedName>
    <definedName name="SCOPE_PROT2" localSheetId="3">P1_SCOPE_PROT2,P2_SCOPE_PROT2,P3_SCOPE_PROT2,P4_SCOPE_PROT2,P5_SCOPE_PROT2</definedName>
    <definedName name="SCOPE_PROT2" localSheetId="2">P1_SCOPE_PROT2,P2_SCOPE_PROT2,P3_SCOPE_PROT2,P4_SCOPE_PROT2,P5_SCOPE_PROT2</definedName>
    <definedName name="SCOPE_PROT2">P1_SCOPE_PROT2,P2_SCOPE_PROT2,P3_SCOPE_PROT2,P4_SCOPE_PROT2,P5_SCOPE_PROT2</definedName>
    <definedName name="SCOPE_PROT20" localSheetId="0">[6]Команд!#REF!,[6]Команд!$E$13,[6]Команд!$C$13,[6]Команд!$D$7:$D$12</definedName>
    <definedName name="SCOPE_PROT20">[6]Команд!#REF!,[6]Команд!$E$13,[6]Команд!$C$13,[6]Команд!$D$7:$D$12</definedName>
    <definedName name="SCOPE_PROT21" localSheetId="0">[6]Обуч!$A$14:$A$20,[6]Обуч!$C$7:$C$11,[6]Обуч!$C$14:$C$20,[6]Обуч!#REF!,[6]Обуч!#REF!,[6]Обуч!$B$22,[6]Обуч!$D$22,[6]Обуч!$A$7:$A$11</definedName>
    <definedName name="SCOPE_PROT21">[6]Обуч!$A$14:$A$20,[6]Обуч!$C$7:$C$11,[6]Обуч!$C$14:$C$20,[6]Обуч!#REF!,[6]Обуч!#REF!,[6]Обуч!$B$22,[6]Обуч!$D$22,[6]Обуч!$A$7:$A$11</definedName>
    <definedName name="SCOPE_PROT22" localSheetId="0">[6]Страхов!#REF!,[6]Страхов!$D$30,[6]Страхов!$B$30,[6]Страхов!$A$27:$A$28,P1_SCOPE_PROT22,P2_SCOPE_PROT22</definedName>
    <definedName name="SCOPE_PROT22" localSheetId="3">[6]Страхов!#REF!,[6]Страхов!$D$30,[6]Страхов!$B$30,[6]Страхов!$A$27:$A$28,P1_SCOPE_PROT22,P2_SCOPE_PROT22</definedName>
    <definedName name="SCOPE_PROT22" localSheetId="2">[6]Страхов!#REF!,[6]Страхов!$D$30,[6]Страхов!$B$30,[6]Страхов!$A$27:$A$28,P1_SCOPE_PROT22,P2_SCOPE_PROT22</definedName>
    <definedName name="SCOPE_PROT22">[6]Страхов!#REF!,[6]Страхов!$D$30,[6]Страхов!$B$30,[6]Страхов!$A$27:$A$28,P1_SCOPE_PROT22,P2_SCOPE_PROT22</definedName>
    <definedName name="SCOPE_PROT23" localSheetId="0">'[6]Др проч'!$C$6:$C$11,'[6]Др проч'!#REF!,'[6]Др проч'!$D$13,'[6]Др проч'!$B$13,'[6]Др проч'!$A$6:$A$11</definedName>
    <definedName name="SCOPE_PROT23">'[6]Др проч'!$C$6:$C$11,'[6]Др проч'!#REF!,'[6]Др проч'!$D$13,'[6]Др проч'!$B$13,'[6]Др проч'!$A$6:$A$11</definedName>
    <definedName name="SCOPE_PROT24" localSheetId="0">'[6]Услуги банков'!$C$7:$C$10,'[6]Услуги банков'!$D$6,'[6]Услуги банков'!#REF!,'[6]Услуги банков'!$A$7:$A$10,'[6]Услуги банков'!$B$6</definedName>
    <definedName name="SCOPE_PROT24">'[6]Услуги банков'!$C$7:$C$10,'[6]Услуги банков'!$D$6,'[6]Услуги банков'!#REF!,'[6]Услуги банков'!$A$7:$A$10,'[6]Услуги банков'!$B$6</definedName>
    <definedName name="SCOPE_PROT25" localSheetId="0">'[6]Н на Им'!#REF!,'[6]Н на Им'!$B$11,'[6]Н на Им'!$D$11,'[6]Н на Им'!#REF!,'[6]Н на Им'!$C$7:$C$8</definedName>
    <definedName name="SCOPE_PROT25">'[6]Н на Им'!#REF!,'[6]Н на Им'!$B$11,'[6]Н на Им'!$D$11,'[6]Н на Им'!#REF!,'[6]Н на Им'!$C$7:$C$8</definedName>
    <definedName name="SCOPE_PROT26" localSheetId="0">#REF!,#REF!,#REF!,#REF!,#REF!</definedName>
    <definedName name="SCOPE_PROT26">#REF!,#REF!,#REF!,#REF!,#REF!</definedName>
    <definedName name="SCOPE_PROT27" localSheetId="0">#REF!,#REF!,#REF!,#REF!,#REF!,P1_SCOPE_PROT27,P2_SCOPE_PROT27</definedName>
    <definedName name="SCOPE_PROT27" localSheetId="3">#REF!,#REF!,#REF!,#REF!,#REF!,P1_SCOPE_PROT27,P2_SCOPE_PROT27</definedName>
    <definedName name="SCOPE_PROT27" localSheetId="2">#REF!,#REF!,#REF!,#REF!,#REF!,P1_SCOPE_PROT27,P2_SCOPE_PROT27</definedName>
    <definedName name="SCOPE_PROT27">#REF!,#REF!,#REF!,#REF!,#REF!,P1_SCOPE_PROT27,P2_SCOPE_PROT27</definedName>
    <definedName name="SCOPE_PROT28" localSheetId="0">#REF!</definedName>
    <definedName name="SCOPE_PROT28">#REF!</definedName>
    <definedName name="SCOPE_PROT29">'[6]соц характер'!$A$12:$D$14,'[6]соц характер'!$B$16:$D$18,'[6]соц характер'!$A$20:$D$22,'[6]соц характер'!$A$7:$D$9</definedName>
    <definedName name="SCOPE_PROT3">[6]П2.2!$G$30:$G$39,[6]П2.2!$G$9:$G$28,[6]П2.2!$G$42:$G$45</definedName>
    <definedName name="SCOPE_PROT30" localSheetId="0">#REF!</definedName>
    <definedName name="SCOPE_PROT30">#REF!</definedName>
    <definedName name="SCOPE_PROT31" localSheetId="0">'[6] НВВ передача'!#REF!</definedName>
    <definedName name="SCOPE_PROT31">'[6] НВВ передача'!#REF!</definedName>
    <definedName name="SCOPE_PROT32" localSheetId="0">#REF!,#REF!,#REF!</definedName>
    <definedName name="SCOPE_PROT32">#REF!,#REF!,#REF!</definedName>
    <definedName name="SCOPE_PROT33" localSheetId="0">#REF!,#REF!,#REF!,#REF!</definedName>
    <definedName name="SCOPE_PROT33">#REF!,#REF!,#REF!,#REF!</definedName>
    <definedName name="SCOPE_PROT34" localSheetId="0">#REF!,P1_SCOPE_PROT34</definedName>
    <definedName name="SCOPE_PROT34" localSheetId="3">#REF!,P1_SCOPE_PROT34</definedName>
    <definedName name="SCOPE_PROT34" localSheetId="2">#REF!,P1_SCOPE_PROT34</definedName>
    <definedName name="SCOPE_PROT34">#REF!,P1_SCOPE_PROT34</definedName>
    <definedName name="SCOPE_PROT35" localSheetId="0">#REF!,#REF!,#REF!</definedName>
    <definedName name="SCOPE_PROT35">#REF!,#REF!,#REF!</definedName>
    <definedName name="SCOPE_PROT36" localSheetId="0">#REF!,#REF!</definedName>
    <definedName name="SCOPE_PROT36">#REF!,#REF!</definedName>
    <definedName name="SCOPE_PROT37" localSheetId="0">#REF!,#REF!,#REF!</definedName>
    <definedName name="SCOPE_PROT37">#REF!,#REF!,#REF!</definedName>
    <definedName name="SCOPE_PROT38" localSheetId="0">#REF!,#REF!,#REF!</definedName>
    <definedName name="SCOPE_PROT38">#REF!,#REF!,#REF!</definedName>
    <definedName name="SCOPE_PROT4" localSheetId="0">#REF!</definedName>
    <definedName name="SCOPE_PROT4">#REF!</definedName>
    <definedName name="SCOPE_PROT5" localSheetId="0">P1_SCOPE_PROT5,P2_SCOPE_PROT5</definedName>
    <definedName name="SCOPE_PROT5" localSheetId="3">P1_SCOPE_PROT5,P2_SCOPE_PROT5</definedName>
    <definedName name="SCOPE_PROT5" localSheetId="2">P1_SCOPE_PROT5,P2_SCOPE_PROT5</definedName>
    <definedName name="SCOPE_PROT5">P1_SCOPE_PROT5,P2_SCOPE_PROT5</definedName>
    <definedName name="SCOPE_PROT6" localSheetId="0">[6]П.1.17!#REF!,[6]П.1.17!$C$15:$E$15,[6]П.1.17!$D$9:$D$11</definedName>
    <definedName name="SCOPE_PROT6">[6]П.1.17!#REF!,[6]П.1.17!$C$15:$E$15,[6]П.1.17!$D$9:$D$11</definedName>
    <definedName name="SCOPE_PROT7" localSheetId="0">[6]численность!$C$7:$C$9,[6]численность!$D$6,[6]численность!#REF!,[6]численность!$B$10:$D$13,[6]численность!$B$6</definedName>
    <definedName name="SCOPE_PROT7">[6]численность!$C$7:$C$9,[6]численность!$D$6,[6]численность!#REF!,[6]численность!$B$10:$D$13,[6]численность!$B$6</definedName>
    <definedName name="SCOPE_PROT8" localSheetId="0">'[6]П.1.16. оплата труда ОПР'!$C$36:$C$37,P1_SCOPE_PROT8,P2_SCOPE_PROT8,P3_SCOPE_PROT8,P4_SCOPE_PROT8,P5_SCOPE_PROT8,P6_SCOPE_PROT8</definedName>
    <definedName name="SCOPE_PROT8" localSheetId="3">'[6]П.1.16. оплата труда ОПР'!$C$36:$C$37,P1_SCOPE_PROT8,P2_SCOPE_PROT8,P3_SCOPE_PROT8,P4_SCOPE_PROT8,P5_SCOPE_PROT8,P6_SCOPE_PROT8</definedName>
    <definedName name="SCOPE_PROT8" localSheetId="2">'[6]П.1.16. оплата труда ОПР'!$C$36:$C$37,P1_SCOPE_PROT8,P2_SCOPE_PROT8,P3_SCOPE_PROT8,P4_SCOPE_PROT8,P5_SCOPE_PROT8,P6_SCOPE_PROT8</definedName>
    <definedName name="SCOPE_PROT8">'[6]П.1.16. оплата труда ОПР'!$C$36:$C$37,P1_SCOPE_PROT8,P2_SCOPE_PROT8,P3_SCOPE_PROT8,P4_SCOPE_PROT8,P5_SCOPE_PROT8,P6_SCOPE_PROT8</definedName>
    <definedName name="SCOPE_PROT9" localSheetId="0">#REF!</definedName>
    <definedName name="SCOPE_PROT9">#REF!</definedName>
    <definedName name="SCOPE_SV_PRT" localSheetId="0">P1_SCOPE_SV_PRT,P2_SCOPE_SV_PRT,P3_SCOPE_SV_PRT</definedName>
    <definedName name="SCOPE_SV_PRT" localSheetId="3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sd" localSheetId="3">#N/A</definedName>
    <definedName name="sd" localSheetId="2">#N/A</definedName>
    <definedName name="sd">#N/A</definedName>
    <definedName name="sencount" hidden="1">1</definedName>
    <definedName name="SH1_1">#N/A</definedName>
    <definedName name="SH2_1">#N/A</definedName>
    <definedName name="SH3_1">#N/A</definedName>
    <definedName name="SH4_1">#N/A</definedName>
    <definedName name="SH5_1">#N/A</definedName>
    <definedName name="SH6_1">#N/A</definedName>
    <definedName name="shit" localSheetId="3">#N/A</definedName>
    <definedName name="shit" localSheetId="2">#N/A</definedName>
    <definedName name="shit">#N/A</definedName>
    <definedName name="Soude" localSheetId="0">#REF!</definedName>
    <definedName name="Soude">#REF!</definedName>
    <definedName name="SoudeP97" localSheetId="0">#REF!</definedName>
    <definedName name="SoudeP97">#REF!</definedName>
    <definedName name="Staffing_Plan_1" localSheetId="0">#REF!</definedName>
    <definedName name="Staffing_Plan_1">#REF!</definedName>
    <definedName name="Staffing_Plan_2" localSheetId="0">#REF!</definedName>
    <definedName name="Staffing_Plan_2">#REF!</definedName>
    <definedName name="Statement_of_Cash_Flows" localSheetId="0">#REF!</definedName>
    <definedName name="Statement_of_Cash_Flows">#REF!</definedName>
    <definedName name="sub_1012" localSheetId="0">'Корр КНК (подбор)'!$A$45</definedName>
    <definedName name="sub_1013" localSheetId="0">'Корр КНК (подбор)'!$A$46</definedName>
    <definedName name="sub_1014" localSheetId="0">'Корр КНК (подбор)'!$A$47</definedName>
    <definedName name="sub_1015" localSheetId="0">'Корр КНК (подбор)'!$A$48</definedName>
    <definedName name="sub_1016" localSheetId="0">'Корр КНК (подбор)'!$A$49</definedName>
    <definedName name="sub_1017" localSheetId="0">'Корр КНК (подбор)'!$A$50</definedName>
    <definedName name="sub_1018" localSheetId="0">'Корр КНК (подбор)'!$A$51</definedName>
    <definedName name="sub_1019" localSheetId="0">'Корр КНК (подбор)'!$A$52</definedName>
    <definedName name="sub_1021" localSheetId="0">'Корр КНК (подбор)'!$A$62</definedName>
    <definedName name="sub_1022" localSheetId="0">'Корр КНК (подбор)'!$A$63</definedName>
    <definedName name="sub_1023" localSheetId="0">'Корр КНК (подбор)'!$A$64</definedName>
    <definedName name="sub_1024" localSheetId="0">'Корр КНК (подбор)'!$A$65</definedName>
    <definedName name="sub_1025" localSheetId="0">'Корр КНК (подбор)'!$A$66</definedName>
    <definedName name="sub_1026" localSheetId="0">'Корр КНК (подбор)'!$A$67</definedName>
    <definedName name="sub_1027" localSheetId="0">'Корр КНК (подбор)'!$A$68</definedName>
    <definedName name="sub_1028" localSheetId="0">'Корр КНК (подбор)'!$A$69</definedName>
    <definedName name="sub_13001" localSheetId="2">'Форма 8.3'!#REF!</definedName>
    <definedName name="sub_13002" localSheetId="2">'Форма 8.3'!#REF!</definedName>
    <definedName name="sub_13003" localSheetId="2">'Форма 8.3'!#REF!</definedName>
    <definedName name="SUM_B">#N/A</definedName>
    <definedName name="SUM_C">#N/A</definedName>
    <definedName name="SUM_C_1">#N/A</definedName>
    <definedName name="SUM_C_ASSETS_1">#N/A</definedName>
    <definedName name="SUM_C_CAPITAL_1">#N/A</definedName>
    <definedName name="SUM_C_EXPENSES_1">#N/A</definedName>
    <definedName name="SUM_C_INCOME_1">#N/A</definedName>
    <definedName name="SUM_C_LIABILITIES_1">#N/A</definedName>
    <definedName name="SUM_C_SUSPENSE_1">#N/A</definedName>
    <definedName name="SUM_D_1">#N/A</definedName>
    <definedName name="SUM_D_ASSETS_1">#N/A</definedName>
    <definedName name="SUM_D_CAPITAL_1">#N/A</definedName>
    <definedName name="SUM_D_EXPENSES_1">#N/A</definedName>
    <definedName name="SUM_D_INCOME_1">#N/A</definedName>
    <definedName name="SUM_D_LIABILITIES_1">#N/A</definedName>
    <definedName name="SUM_D_SUSPENSE_1">#N/A</definedName>
    <definedName name="SUM_E">#N/A</definedName>
    <definedName name="SUM_E_1">#N/A</definedName>
    <definedName name="SUM_E_ASSETS_1">#N/A</definedName>
    <definedName name="SUM_E_CAPITAL_1">#N/A</definedName>
    <definedName name="SUM_E_EXPENSES_1">#N/A</definedName>
    <definedName name="SUM_E_INCOME_1">#N/A</definedName>
    <definedName name="SUM_E_LIABILITIES_1">#N/A</definedName>
    <definedName name="SUM_E_SUSPENSE_1">#N/A</definedName>
    <definedName name="SUM_F">#N/A</definedName>
    <definedName name="SUM_F_1">#N/A</definedName>
    <definedName name="SUM_F_ASSETS_1">#N/A</definedName>
    <definedName name="SUM_F_CAPITAL_1">#N/A</definedName>
    <definedName name="SUM_F_EXPENSES_1">#N/A</definedName>
    <definedName name="SUM_F_INCOME_1">#N/A</definedName>
    <definedName name="SUM_F_LIABILITIES_1">#N/A</definedName>
    <definedName name="SUM_F_SUSPENSE_1">#N/A</definedName>
    <definedName name="SUM_G">#N/A</definedName>
    <definedName name="SUM_G_1">#N/A</definedName>
    <definedName name="SUM_G_ASSETS_1">#N/A</definedName>
    <definedName name="SUM_G_CAPITAL_1">#N/A</definedName>
    <definedName name="SUM_G_EXPENSES_1">#N/A</definedName>
    <definedName name="SUM_G_INCOME_1">#N/A</definedName>
    <definedName name="SUM_G_LIABILITIES_1">#N/A</definedName>
    <definedName name="SUM_G_SUSPENSE_1">#N/A</definedName>
    <definedName name="SUM_H">#N/A</definedName>
    <definedName name="SUM_H___1703__1">#N/A</definedName>
    <definedName name="SUM_H___1707__1">#N/A</definedName>
    <definedName name="SUM_H__1">#N/A</definedName>
    <definedName name="SUM_H_1">#N/A</definedName>
    <definedName name="SUM_H_ASSETS_1">#N/A</definedName>
    <definedName name="SUM_H_CAPITAL_1">#N/A</definedName>
    <definedName name="SUM_H_CRN__2035___3__1">#N/A</definedName>
    <definedName name="SUM_H_CRN__2035__1">#N/A</definedName>
    <definedName name="SUM_H_CRN__2072___3__1">#N/A</definedName>
    <definedName name="SUM_H_CRN__2072__1">#N/A</definedName>
    <definedName name="SUM_H_CRN__2073___3__1">#N/A</definedName>
    <definedName name="SUM_H_CRN__2073__1">#N/A</definedName>
    <definedName name="SUM_H_CRN__2074___3__1">#N/A</definedName>
    <definedName name="SUM_H_CRN__2074__1">#N/A</definedName>
    <definedName name="SUM_H_CRN__2075___3__1">#N/A</definedName>
    <definedName name="SUM_H_CRN__2075__1">#N/A</definedName>
    <definedName name="SUM_H_CRN__2202___3__1">#N/A</definedName>
    <definedName name="SUM_H_CRN__2202__1">#N/A</definedName>
    <definedName name="SUM_H_CRN__2212___3__1">#N/A</definedName>
    <definedName name="SUM_H_CRN__2212__1">#N/A</definedName>
    <definedName name="SUM_H_CRN__2213___3__1">#N/A</definedName>
    <definedName name="SUM_H_CRN__2213__1">#N/A</definedName>
    <definedName name="SUM_H_CRN__2214___3__1">#N/A</definedName>
    <definedName name="SUM_H_CRN__2214__1">#N/A</definedName>
    <definedName name="SUM_H_CRN__2215___3__1">#N/A</definedName>
    <definedName name="SUM_H_CRN__2215__1">#N/A</definedName>
    <definedName name="SUM_H_CRN__2318___3__1">#N/A</definedName>
    <definedName name="SUM_H_CRN__2318__1">#N/A</definedName>
    <definedName name="SUM_H_CRN__2321___3__1">#N/A</definedName>
    <definedName name="SUM_H_CRN__2321__1">#N/A</definedName>
    <definedName name="SUM_H_CRN__2323___3__1">#N/A</definedName>
    <definedName name="SUM_H_CRN__2323__1">#N/A</definedName>
    <definedName name="SUM_H_CRN__2356___3__1">#N/A</definedName>
    <definedName name="SUM_H_CRN__2356__1">#N/A</definedName>
    <definedName name="SUM_H_CRN__2370___3__1">#N/A</definedName>
    <definedName name="SUM_H_CRN__2370__1">#N/A</definedName>
    <definedName name="SUM_H_CRN__4377___3__1">#N/A</definedName>
    <definedName name="SUM_H_CRN__4377__1">#N/A</definedName>
    <definedName name="SUM_H_CRN__4378___3__1">#N/A</definedName>
    <definedName name="SUM_H_CRN__4378__1">#N/A</definedName>
    <definedName name="SUM_H_CRN__5521___3__1">#N/A</definedName>
    <definedName name="SUM_H_CRN__5521__1">#N/A</definedName>
    <definedName name="SUM_H_CRN__5522___3__1">#N/A</definedName>
    <definedName name="SUM_H_CRN__5522__1">#N/A</definedName>
    <definedName name="SUM_H_CRN__5523___3__1">#N/A</definedName>
    <definedName name="SUM_H_CRN__5523__1">#N/A</definedName>
    <definedName name="SUM_H_CRN__5524___3__1">#N/A</definedName>
    <definedName name="SUM_H_CRN__5524__1">#N/A</definedName>
    <definedName name="SUM_H_CRN__6020___3__1">#N/A</definedName>
    <definedName name="SUM_H_CRN__6020__1">#N/A</definedName>
    <definedName name="SUM_H_CRN__6055___3__1">#N/A</definedName>
    <definedName name="SUM_H_CRN__6055__1">#N/A</definedName>
    <definedName name="SUM_H_CRN__6063___3__1">#N/A</definedName>
    <definedName name="SUM_H_CRN__6063__1">#N/A</definedName>
    <definedName name="SUM_H_CRN__6478___3__1">#N/A</definedName>
    <definedName name="SUM_H_CRN__6478__1">#N/A</definedName>
    <definedName name="SUM_H_CRN__6505___3__1">#N/A</definedName>
    <definedName name="SUM_H_CRN__6505__1">#N/A</definedName>
    <definedName name="SUM_H_CRN__6507___3__1">#N/A</definedName>
    <definedName name="SUM_H_CRN__6507__1">#N/A</definedName>
    <definedName name="SUM_H_CRN__6543___3__1">#N/A</definedName>
    <definedName name="SUM_H_CRN__6543__1">#N/A</definedName>
    <definedName name="SUM_H_CRN_1">#N/A</definedName>
    <definedName name="SUM_H_EXPENSES_1">#N/A</definedName>
    <definedName name="SUM_H_INCOME_1">#N/A</definedName>
    <definedName name="SUM_H_LIABILITIES_1">#N/A</definedName>
    <definedName name="SUM_H_SUSPENSE_1">#N/A</definedName>
    <definedName name="SUM_I">#N/A</definedName>
    <definedName name="SUM_I_1">#N/A</definedName>
    <definedName name="SUM_I_ASSETS_1">#N/A</definedName>
    <definedName name="SUM_I_CAPITAL_1">#N/A</definedName>
    <definedName name="SUM_I_CNC_1">#N/A</definedName>
    <definedName name="SUM_I_CNC_STOCK_1">#N/A</definedName>
    <definedName name="SUM_I_CNI1__1">#N/A</definedName>
    <definedName name="SUM_I_CNI1__STOCK_1">#N/A</definedName>
    <definedName name="SUM_I_CNI2__1">#N/A</definedName>
    <definedName name="SUM_I_CNI2__STOCK_1">#N/A</definedName>
    <definedName name="SUM_I_CNIIV_1">#N/A</definedName>
    <definedName name="SUM_I_CNIIV_STOCK_1">#N/A</definedName>
    <definedName name="SUM_I_EXPENSES_1">#N/A</definedName>
    <definedName name="SUM_I_INCOME_1">#N/A</definedName>
    <definedName name="SUM_I_LIABILITIES_1">#N/A</definedName>
    <definedName name="SUM_I_SUSPENSE_1">#N/A</definedName>
    <definedName name="SUM_J">#N/A</definedName>
    <definedName name="SUM_J_1">#N/A</definedName>
    <definedName name="SUM_J_ASSETS_1">#N/A</definedName>
    <definedName name="SUM_J_CAPITAL_1">#N/A</definedName>
    <definedName name="SUM_J_EXPENSES_1">#N/A</definedName>
    <definedName name="SUM_J_INCOME_1">#N/A</definedName>
    <definedName name="SUM_J_LIABILITIES_1">#N/A</definedName>
    <definedName name="SUM_J_SUSPENSE_1">#N/A</definedName>
    <definedName name="SUM_K_1">#N/A</definedName>
    <definedName name="SUM_K_ASSETS_1">#N/A</definedName>
    <definedName name="SUM_K_CAPITAL_1">#N/A</definedName>
    <definedName name="SUM_K_EXPENSES_1">#N/A</definedName>
    <definedName name="SUM_K_INCOME_1">#N/A</definedName>
    <definedName name="SUM_K_LIABILITIES_1">#N/A</definedName>
    <definedName name="SUM_K_SUSPENSE_1">#N/A</definedName>
    <definedName name="SUM_L_1">#N/A</definedName>
    <definedName name="SUM_L_ASSETS_1">#N/A</definedName>
    <definedName name="SUM_L_CAPITAL_1">#N/A</definedName>
    <definedName name="SUM_L_EXPENSES_1">#N/A</definedName>
    <definedName name="SUM_L_INCOME_1">#N/A</definedName>
    <definedName name="SUM_L_LIABILITIES_1">#N/A</definedName>
    <definedName name="SUM_L_SUSPENSE_1">#N/A</definedName>
    <definedName name="SUM_M_1">#N/A</definedName>
    <definedName name="SUM_M_ASSETS_1">#N/A</definedName>
    <definedName name="SUM_M_CAPITAL_1">#N/A</definedName>
    <definedName name="SUM_M_EXPENSES_1">#N/A</definedName>
    <definedName name="SUM_M_INCOME_1">#N/A</definedName>
    <definedName name="SUM_M_LIABILITIES_1">#N/A</definedName>
    <definedName name="SUM_M_SUSPENSE_1">#N/A</definedName>
    <definedName name="SUM_N_1">#N/A</definedName>
    <definedName name="SUM_N_ASSETS_1">#N/A</definedName>
    <definedName name="SUM_N_CAPITAL_1">#N/A</definedName>
    <definedName name="SUM_N_CNC_1">#N/A</definedName>
    <definedName name="SUM_N_CNC_STOCK_1">#N/A</definedName>
    <definedName name="SUM_N_CNI1__1">#N/A</definedName>
    <definedName name="SUM_N_CNI1__STOCK_1">#N/A</definedName>
    <definedName name="SUM_N_CNI2__1">#N/A</definedName>
    <definedName name="SUM_N_CNI2__STOCK_1">#N/A</definedName>
    <definedName name="SUM_N_CNIIV_1">#N/A</definedName>
    <definedName name="SUM_N_CNIIV_STOCK_1">#N/A</definedName>
    <definedName name="SUM_N_EXPENSES_1">#N/A</definedName>
    <definedName name="SUM_N_INCOME_1">#N/A</definedName>
    <definedName name="SUM_N_LIABILITIES_1">#N/A</definedName>
    <definedName name="SUM_N_SUSPENSE_1">#N/A</definedName>
    <definedName name="SUM_O_1">#N/A</definedName>
    <definedName name="SUM_O_CNC_1">#N/A</definedName>
    <definedName name="SUM_O_CNC_STOCK_1">#N/A</definedName>
    <definedName name="SUM_O_CNI1__1">#N/A</definedName>
    <definedName name="SUM_O_CNI1__STOCK_1">#N/A</definedName>
    <definedName name="SUM_O_CNI2__1">#N/A</definedName>
    <definedName name="SUM_O_CNI2__STOCK_1">#N/A</definedName>
    <definedName name="SUM_O_CNIIV_1">#N/A</definedName>
    <definedName name="SUM_O_CNIIV_STOCK_1">#N/A</definedName>
    <definedName name="SUM_P_1">#N/A</definedName>
    <definedName name="SUM_P_CNC_1">#N/A</definedName>
    <definedName name="SUM_P_CNC_STOCK_1">#N/A</definedName>
    <definedName name="SUM_P_CNI1__1">#N/A</definedName>
    <definedName name="SUM_P_CNI1__STOCK_1">#N/A</definedName>
    <definedName name="SUM_P_CNI2__1">#N/A</definedName>
    <definedName name="SUM_P_CNI2__STOCK_1">#N/A</definedName>
    <definedName name="SUM_P_CNIIV_1">#N/A</definedName>
    <definedName name="SUM_P_CNIIV_STOCK_1">#N/A</definedName>
    <definedName name="SUM_R_1">#N/A</definedName>
    <definedName name="SUM_R_CNC_1">#N/A</definedName>
    <definedName name="SUM_R_CNC_STOCK_1">#N/A</definedName>
    <definedName name="SUM_R_CNI1__1">#N/A</definedName>
    <definedName name="SUM_R_CNI1__STOCK_1">#N/A</definedName>
    <definedName name="SUM_R_CNI2__1">#N/A</definedName>
    <definedName name="SUM_R_CNI2__STOCK_1">#N/A</definedName>
    <definedName name="SUM_R_CNIIV_1">#N/A</definedName>
    <definedName name="SUM_R_CNIIV_STOCK_1">#N/A</definedName>
    <definedName name="SUM_S_1">#N/A</definedName>
    <definedName name="SUM_S_CNC_1">#N/A</definedName>
    <definedName name="SUM_S_CNC_STOCK_1">#N/A</definedName>
    <definedName name="SUM_S_CNI1__1">#N/A</definedName>
    <definedName name="SUM_S_CNI1__STOCK_1">#N/A</definedName>
    <definedName name="SUM_S_CNI2__1">#N/A</definedName>
    <definedName name="SUM_S_CNI2__STOCK_1">#N/A</definedName>
    <definedName name="SUM_S_CNIIV_1">#N/A</definedName>
    <definedName name="SUM_S_CNIIV_STOCK_1">#N/A</definedName>
    <definedName name="SUM_T_1">#N/A</definedName>
    <definedName name="SUM_T_CNC_1">#N/A</definedName>
    <definedName name="SUM_T_CNC_STOCK_1">#N/A</definedName>
    <definedName name="SUM_T_CNI1__1">#N/A</definedName>
    <definedName name="SUM_T_CNI1__STOCK_1">#N/A</definedName>
    <definedName name="SUM_T_CNI2__1">#N/A</definedName>
    <definedName name="SUM_T_CNI2__STOCK_1">#N/A</definedName>
    <definedName name="SUM_T_CNIIV_1">#N/A</definedName>
    <definedName name="SUM_T_CNIIV_STOCK_1">#N/A</definedName>
    <definedName name="t_year" localSheetId="0">#REF!</definedName>
    <definedName name="t_year">#REF!</definedName>
    <definedName name="T2_DiapProt" localSheetId="0">P1_T2_DiapProt,P2_T2_DiapProt</definedName>
    <definedName name="T2_DiapProt" localSheetId="3">P1_T2_DiapProt,P2_T2_DiapProt</definedName>
    <definedName name="T2_DiapProt" localSheetId="2">P1_T2_DiapProt,P2_T2_DiapProt</definedName>
    <definedName name="T2_DiapProt">P1_T2_DiapProt,P2_T2_DiapProt</definedName>
    <definedName name="T3?L1.4.1" localSheetId="0">#REF!</definedName>
    <definedName name="T3?L1.4.1">#REF!</definedName>
    <definedName name="T3?L1.5.1" localSheetId="0">#REF!</definedName>
    <definedName name="T3?L1.5.1">#REF!</definedName>
    <definedName name="T6_Protect" localSheetId="0">P1_T6_Protect,P2_T6_Protect</definedName>
    <definedName name="T6_Protect" localSheetId="3">P1_T6_Protect,P2_T6_Protect</definedName>
    <definedName name="T6_Protect" localSheetId="2">P1_T6_Protect,P2_T6_Protect</definedName>
    <definedName name="T6_Protect">P1_T6_Protect,P2_T6_Protect</definedName>
    <definedName name="temp">#N/A</definedName>
    <definedName name="test">#N/A</definedName>
    <definedName name="test2">#N/A</definedName>
    <definedName name="TOTAL" localSheetId="0">P1_TOTAL,P2_TOTAL,P3_TOTAL,P4_TOTAL,P5_TOTAL</definedName>
    <definedName name="TOTAL" localSheetId="3">P1_TOTAL,P2_TOTAL,P3_TOTAL,P4_TOTAL,P5_TOTAL</definedName>
    <definedName name="TOTAL" localSheetId="2">P1_TOTAL,P2_TOTAL,P3_TOTAL,P4_TOTAL,P5_TOTAL</definedName>
    <definedName name="TOTAL">P1_TOTAL,P2_TOTAL,P3_TOTAL,P4_TOTAL,P5_TOTAL</definedName>
    <definedName name="Total_Interest" localSheetId="0">#REF!</definedName>
    <definedName name="Total_Interest">#REF!</definedName>
    <definedName name="Total_Pay" localSheetId="0">#REF!</definedName>
    <definedName name="Total_Pay">#REF!</definedName>
    <definedName name="Total_Payment" localSheetId="0">Scheduled_Payment+Extra_Payment</definedName>
    <definedName name="Total_Payment" localSheetId="3">Scheduled_Payment+Extra_Payment</definedName>
    <definedName name="Total_Payment" localSheetId="2">Scheduled_Payment+Extra_Payment</definedName>
    <definedName name="Total_Payment">Scheduled_Payment+Extra_Payment</definedName>
    <definedName name="TRAILER_TOP">26</definedName>
    <definedName name="TRAILER_TOP_1">#N/A</definedName>
    <definedName name="us" localSheetId="0">#REF!</definedName>
    <definedName name="us">#REF!</definedName>
    <definedName name="USDRUS" localSheetId="0">#REF!</definedName>
    <definedName name="USDRUS">#REF!</definedName>
    <definedName name="uu" localSheetId="0">#REF!</definedName>
    <definedName name="uu">#REF!</definedName>
    <definedName name="Values_Entered" localSheetId="0">IF('Корр КНК (подбор)'!Loan_Amount*'Корр КНК (подбор)'!Interest_Rate*'Корр КНК (подбор)'!Loan_Years*'Корр КНК (подбор)'!Loan_Start&gt;0,1,0)</definedName>
    <definedName name="Values_Entered" localSheetId="3">IF(Loan_Amount*Interest_Rate*Loan_Years*Loan_Start&gt;0,1,0)</definedName>
    <definedName name="Values_Entered" localSheetId="2">IF(Loan_Amount*Interest_Rate*Loan_Years*Loan_Start&gt;0,1,0)</definedName>
    <definedName name="Values_Entered">IF(Loan_Amount*Interest_Rate*Loan_Years*Loan_Start&gt;0,1,0)</definedName>
    <definedName name="vasea" localSheetId="0">#REF!</definedName>
    <definedName name="vasea">#REF!</definedName>
    <definedName name="vbh" localSheetId="3">#N/A</definedName>
    <definedName name="vbh" localSheetId="2">#N/A</definedName>
    <definedName name="vbh">#N/A</definedName>
    <definedName name="version">[1]Инструкция!$B$2</definedName>
    <definedName name="vvvv" localSheetId="0" hidden="1">#REF!,#REF!,#REF!,#REF!,#REF!,#REF!,#REF!,#REF!</definedName>
    <definedName name="vvvv" hidden="1">#REF!,#REF!,#REF!,#REF!,#REF!,#REF!,#REF!,#REF!</definedName>
    <definedName name="w" localSheetId="0">#REF!</definedName>
    <definedName name="w">#REF!</definedName>
    <definedName name="wrk_f21" localSheetId="0">#REF!</definedName>
    <definedName name="wrk_f21">#REF!</definedName>
    <definedName name="wrk_f22" localSheetId="0">#REF!</definedName>
    <definedName name="wrk_f22">#REF!</definedName>
    <definedName name="wrk_f23" localSheetId="0">#REF!</definedName>
    <definedName name="wrk_f23">#REF!</definedName>
    <definedName name="wrk_f24" localSheetId="0">#REF!</definedName>
    <definedName name="wrk_f24">#REF!</definedName>
    <definedName name="wrk_f24_k" localSheetId="0">#REF!</definedName>
    <definedName name="wrk_f24_k">#REF!</definedName>
    <definedName name="wrn.1." localSheetId="3" hidden="1">{"konoplin - Личное представление",#N/A,TRUE,"ФинПлан_1кв";"konoplin - Личное представление",#N/A,TRUE,"ФинПлан_2кв"}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1._1" localSheetId="3" hidden="1">{"konoplin - Личное представление",#N/A,TRUE,"ФинПлан_1кв";"konoplin - Личное представление",#N/A,TRUE,"ФинПлан_2кв"}</definedName>
    <definedName name="wrn.1._1" localSheetId="2" hidden="1">{"konoplin - Личное представление",#N/A,TRUE,"ФинПлан_1кв";"konoplin - Личное представление",#N/A,TRUE,"ФинПлан_2кв"}</definedName>
    <definedName name="wrn.1._1" hidden="1">{"konoplin - Личное представление",#N/A,TRUE,"ФинПлан_1кв";"konoplin - Личное представление",#N/A,TRUE,"ФинПлан_2кв"}</definedName>
    <definedName name="wrn.1._2" localSheetId="3" hidden="1">{"konoplin - Личное представление",#N/A,TRUE,"ФинПлан_1кв";"konoplin - Личное представление",#N/A,TRUE,"ФинПлан_2кв"}</definedName>
    <definedName name="wrn.1._2" localSheetId="2" hidden="1">{"konoplin - Личное представление",#N/A,TRUE,"ФинПлан_1кв";"konoplin - Личное представление",#N/A,TRUE,"ФинПлан_2кв"}</definedName>
    <definedName name="wrn.1._2" hidden="1">{"konoplin - Личное представление",#N/A,TRUE,"ФинПлан_1кв";"konoplin - Личное представление",#N/A,TRUE,"ФинПлан_2кв"}</definedName>
    <definedName name="wrn.1._3" localSheetId="3" hidden="1">{"konoplin - Личное представление",#N/A,TRUE,"ФинПлан_1кв";"konoplin - Личное представление",#N/A,TRUE,"ФинПлан_2кв"}</definedName>
    <definedName name="wrn.1._3" localSheetId="2" hidden="1">{"konoplin - Личное представление",#N/A,TRUE,"ФинПлан_1кв";"konoplin - Личное представление",#N/A,TRUE,"ФинПлан_2кв"}</definedName>
    <definedName name="wrn.1._3" hidden="1">{"konoplin - Личное представление",#N/A,TRUE,"ФинПлан_1кв";"konoplin - Личное представление",#N/A,TRUE,"ФинПлан_2кв"}</definedName>
    <definedName name="wrn.1._4" localSheetId="3" hidden="1">{"konoplin - Личное представление",#N/A,TRUE,"ФинПлан_1кв";"konoplin - Личное представление",#N/A,TRUE,"ФинПлан_2кв"}</definedName>
    <definedName name="wrn.1._4" localSheetId="2" hidden="1">{"konoplin - Личное представление",#N/A,TRUE,"ФинПлан_1кв";"konoplin - Личное представление",#N/A,TRUE,"ФинПлан_2кв"}</definedName>
    <definedName name="wrn.1._4" hidden="1">{"konoplin - Личное представление",#N/A,TRUE,"ФинПлан_1кв";"konoplin - Личное представление",#N/A,TRUE,"ФинПлан_2кв"}</definedName>
    <definedName name="wrn.1._5" localSheetId="3" hidden="1">{"konoplin - Личное представление",#N/A,TRUE,"ФинПлан_1кв";"konoplin - Личное представление",#N/A,TRUE,"ФинПлан_2кв"}</definedName>
    <definedName name="wrn.1._5" localSheetId="2" hidden="1">{"konoplin - Личное представление",#N/A,TRUE,"ФинПлан_1кв";"konoplin - Личное представление",#N/A,TRUE,"ФинПлан_2кв"}</definedName>
    <definedName name="wrn.1._5" hidden="1">{"konoplin - Личное представление",#N/A,TRUE,"ФинПлан_1кв";"konoplin - Личное представление",#N/A,TRUE,"ФинПлан_2кв"}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wrn.Сравнение._.с._.отраслями._1" localSheetId="3" hidden="1">{#N/A,#N/A,TRUE,"Лист1";#N/A,#N/A,TRUE,"Лист2";#N/A,#N/A,TRUE,"Лист3"}</definedName>
    <definedName name="wrn.Сравнение._.с._.отраслями._1" localSheetId="2" hidden="1">{#N/A,#N/A,TRUE,"Лист1";#N/A,#N/A,TRUE,"Лист2";#N/A,#N/A,TRUE,"Лист3"}</definedName>
    <definedName name="wrn.Сравнение._.с._.отраслями._1" hidden="1">{#N/A,#N/A,TRUE,"Лист1";#N/A,#N/A,TRUE,"Лист2";#N/A,#N/A,TRUE,"Лист3"}</definedName>
    <definedName name="wrn.Сравнение._.с._.отраслями._2" localSheetId="3" hidden="1">{#N/A,#N/A,TRUE,"Лист1";#N/A,#N/A,TRUE,"Лист2";#N/A,#N/A,TRUE,"Лист3"}</definedName>
    <definedName name="wrn.Сравнение._.с._.отраслями._2" localSheetId="2" hidden="1">{#N/A,#N/A,TRUE,"Лист1";#N/A,#N/A,TRUE,"Лист2";#N/A,#N/A,TRUE,"Лист3"}</definedName>
    <definedName name="wrn.Сравнение._.с._.отраслями._2" hidden="1">{#N/A,#N/A,TRUE,"Лист1";#N/A,#N/A,TRUE,"Лист2";#N/A,#N/A,TRUE,"Лист3"}</definedName>
    <definedName name="wrn.Сравнение._.с._.отраслями._3" localSheetId="3" hidden="1">{#N/A,#N/A,TRUE,"Лист1";#N/A,#N/A,TRUE,"Лист2";#N/A,#N/A,TRUE,"Лист3"}</definedName>
    <definedName name="wrn.Сравнение._.с._.отраслями._3" localSheetId="2" hidden="1">{#N/A,#N/A,TRUE,"Лист1";#N/A,#N/A,TRUE,"Лист2";#N/A,#N/A,TRUE,"Лист3"}</definedName>
    <definedName name="wrn.Сравнение._.с._.отраслями._3" hidden="1">{#N/A,#N/A,TRUE,"Лист1";#N/A,#N/A,TRUE,"Лист2";#N/A,#N/A,TRUE,"Лист3"}</definedName>
    <definedName name="wrn.Сравнение._.с._.отраслями._4" localSheetId="3" hidden="1">{#N/A,#N/A,TRUE,"Лист1";#N/A,#N/A,TRUE,"Лист2";#N/A,#N/A,TRUE,"Лист3"}</definedName>
    <definedName name="wrn.Сравнение._.с._.отраслями._4" localSheetId="2" hidden="1">{#N/A,#N/A,TRUE,"Лист1";#N/A,#N/A,TRUE,"Лист2";#N/A,#N/A,TRUE,"Лист3"}</definedName>
    <definedName name="wrn.Сравнение._.с._.отраслями._4" hidden="1">{#N/A,#N/A,TRUE,"Лист1";#N/A,#N/A,TRUE,"Лист2";#N/A,#N/A,TRUE,"Лист3"}</definedName>
    <definedName name="wrn.Сравнение._.с._.отраслями._5" localSheetId="3" hidden="1">{#N/A,#N/A,TRUE,"Лист1";#N/A,#N/A,TRUE,"Лист2";#N/A,#N/A,TRUE,"Лист3"}</definedName>
    <definedName name="wrn.Сравнение._.с._.отраслями._5" localSheetId="2" hidden="1">{#N/A,#N/A,TRUE,"Лист1";#N/A,#N/A,TRUE,"Лист2";#N/A,#N/A,TRUE,"Лист3"}</definedName>
    <definedName name="wrn.Сравнение._.с._.отраслями._5" hidden="1">{#N/A,#N/A,TRUE,"Лист1";#N/A,#N/A,TRUE,"Лист2";#N/A,#N/A,TRUE,"Лист3"}</definedName>
    <definedName name="www" localSheetId="3">#N/A</definedName>
    <definedName name="www" localSheetId="2">#N/A</definedName>
    <definedName name="www">#N/A</definedName>
    <definedName name="xdgfg" localSheetId="3">#N/A</definedName>
    <definedName name="xdgfg" localSheetId="2">#N/A</definedName>
    <definedName name="xdgfg">#N/A</definedName>
    <definedName name="Years">[1]TEHSHEET!$E$2:$E$8</definedName>
    <definedName name="z" localSheetId="0">#REF!</definedName>
    <definedName name="z">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localSheetId="0" hidden="1">#REF!</definedName>
    <definedName name="Z_30FEE15E_D26F_11D4_A6F7_00508B6A7686_.wvu.Rows" hidden="1">#REF!</definedName>
    <definedName name="а" localSheetId="3">#N/A</definedName>
    <definedName name="а" localSheetId="2">#N/A</definedName>
    <definedName name="а">#N/A</definedName>
    <definedName name="а1" localSheetId="0">#REF!</definedName>
    <definedName name="а1">#REF!</definedName>
    <definedName name="а30" localSheetId="0">#REF!</definedName>
    <definedName name="а30">#REF!</definedName>
    <definedName name="аа" localSheetId="3">#N/A</definedName>
    <definedName name="аа" localSheetId="2">#N/A</definedName>
    <definedName name="аа">#N/A</definedName>
    <definedName name="АААААААА" localSheetId="3">#N/A</definedName>
    <definedName name="АААААААА" localSheetId="2">#N/A</definedName>
    <definedName name="АААААААА">#N/A</definedName>
    <definedName name="август" localSheetId="0">#REF!</definedName>
    <definedName name="август">#REF!</definedName>
    <definedName name="АВЧ_ВН" localSheetId="0">#REF!</definedName>
    <definedName name="АВЧ_ВН">#REF!</definedName>
    <definedName name="АВЧ_С" localSheetId="0">#REF!</definedName>
    <definedName name="АВЧ_С">#REF!</definedName>
    <definedName name="АВЧ_ТОЛ" localSheetId="0">#REF!</definedName>
    <definedName name="АВЧ_ТОЛ">#REF!</definedName>
    <definedName name="АВЧНЗ_АЛФ" localSheetId="0">#REF!</definedName>
    <definedName name="АВЧНЗ_АЛФ">#REF!</definedName>
    <definedName name="АВЧНЗ_МЕД" localSheetId="0">#REF!</definedName>
    <definedName name="АВЧНЗ_МЕД">#REF!</definedName>
    <definedName name="АВЧНЗ_ХЛБ" localSheetId="0">#REF!</definedName>
    <definedName name="АВЧНЗ_ХЛБ">#REF!</definedName>
    <definedName name="АВЧНЗ_ЭЛ" localSheetId="0">#REF!</definedName>
    <definedName name="АВЧНЗ_ЭЛ">#REF!</definedName>
    <definedName name="АЛ_АВЧ" localSheetId="0">#REF!</definedName>
    <definedName name="АЛ_АВЧ">#REF!</definedName>
    <definedName name="АЛ_АТЧ" localSheetId="0">#REF!</definedName>
    <definedName name="АЛ_АТЧ">#REF!</definedName>
    <definedName name="АЛ_Ф" localSheetId="0">#REF!</definedName>
    <definedName name="АЛ_Ф">#REF!</definedName>
    <definedName name="АЛ_Ф_" localSheetId="0">#REF!</definedName>
    <definedName name="АЛ_Ф_">#REF!</definedName>
    <definedName name="АЛ_Ф_ЗФА" localSheetId="0">#REF!</definedName>
    <definedName name="АЛ_Ф_ЗФА">#REF!</definedName>
    <definedName name="АЛ_Ф_Т" localSheetId="0">#REF!</definedName>
    <definedName name="АЛ_Ф_Т">#REF!</definedName>
    <definedName name="АЛЮМ_АВЧ" localSheetId="0">#REF!</definedName>
    <definedName name="АЛЮМ_АВЧ">#REF!</definedName>
    <definedName name="АЛЮМ_АТЧ" localSheetId="0">#REF!</definedName>
    <definedName name="АЛЮМ_АТЧ">#REF!</definedName>
    <definedName name="АН_Б" localSheetId="0">#REF!</definedName>
    <definedName name="АН_Б">#REF!</definedName>
    <definedName name="АН_М" localSheetId="0">#REF!</definedName>
    <definedName name="АН_М">#REF!</definedName>
    <definedName name="АН_М_" localSheetId="0">#REF!</definedName>
    <definedName name="АН_М_">#REF!</definedName>
    <definedName name="АН_С" localSheetId="0">#REF!</definedName>
    <definedName name="АН_С">#REF!</definedName>
    <definedName name="ап" localSheetId="3">#N/A</definedName>
    <definedName name="ап" localSheetId="2">#N/A</definedName>
    <definedName name="ап">#N/A</definedName>
    <definedName name="апак" localSheetId="0" hidden="1">#REF!,#REF!,#REF!,#REF!,#REF!,#REF!</definedName>
    <definedName name="апак" hidden="1">#REF!,#REF!,#REF!,#REF!,#REF!,#REF!</definedName>
    <definedName name="АПР_РУБ" localSheetId="0">#REF!</definedName>
    <definedName name="АПР_РУБ">#REF!</definedName>
    <definedName name="АПР_ТОН" localSheetId="0">#REF!</definedName>
    <definedName name="АПР_ТОН">#REF!</definedName>
    <definedName name="апрель" localSheetId="3">#N/A</definedName>
    <definedName name="апрель" localSheetId="2">#N/A</definedName>
    <definedName name="апрель">#N/A</definedName>
    <definedName name="АТЧНЗ_АМ" localSheetId="0">#REF!</definedName>
    <definedName name="АТЧНЗ_АМ">#REF!</definedName>
    <definedName name="АТЧНЗ_ГЛ" localSheetId="0">#REF!</definedName>
    <definedName name="АТЧНЗ_ГЛ">#REF!</definedName>
    <definedName name="АТЧНЗ_КР" localSheetId="0">#REF!</definedName>
    <definedName name="АТЧНЗ_КР">#REF!</definedName>
    <definedName name="АТЧНЗ_ЭЛ" localSheetId="0">#REF!</definedName>
    <definedName name="АТЧНЗ_ЭЛ">#REF!</definedName>
    <definedName name="б" localSheetId="3">#N/A</definedName>
    <definedName name="б" localSheetId="2">#N/A</definedName>
    <definedName name="б">#N/A</definedName>
    <definedName name="б1" localSheetId="0">#REF!</definedName>
    <definedName name="б1">#REF!</definedName>
    <definedName name="_xlnm.Database" localSheetId="0">#REF!</definedName>
    <definedName name="_xlnm.Database">#REF!</definedName>
    <definedName name="БазовыйПериод">[8]Заголовок!$B$15</definedName>
    <definedName name="БАР" localSheetId="0">#REF!</definedName>
    <definedName name="БАР">#REF!</definedName>
    <definedName name="БАР_" localSheetId="0">#REF!</definedName>
    <definedName name="БАР_">#REF!</definedName>
    <definedName name="бб" localSheetId="3">#N/A</definedName>
    <definedName name="бб" localSheetId="2">#N/A</definedName>
    <definedName name="бб">#N/A</definedName>
    <definedName name="ббббб" localSheetId="3">#N/A</definedName>
    <definedName name="ббббб" localSheetId="2">#N/A</definedName>
    <definedName name="ббббб">#N/A</definedName>
    <definedName name="бл" localSheetId="0">#REF!</definedName>
    <definedName name="бл">#REF!</definedName>
    <definedName name="Блок" localSheetId="0">#REF!</definedName>
    <definedName name="Блок">#REF!</definedName>
    <definedName name="в" localSheetId="3">#N/A</definedName>
    <definedName name="в" localSheetId="2">#N/A</definedName>
    <definedName name="в">#N/A</definedName>
    <definedName name="В_В" localSheetId="0">#REF!</definedName>
    <definedName name="В_В">#REF!</definedName>
    <definedName name="В_Т" localSheetId="0">#REF!</definedName>
    <definedName name="В_Т">#REF!</definedName>
    <definedName name="В_Э" localSheetId="0">#REF!</definedName>
    <definedName name="В_Э">#REF!</definedName>
    <definedName name="в23ё" localSheetId="3">#N/A</definedName>
    <definedName name="в23ё" localSheetId="2">#N/A</definedName>
    <definedName name="в23ё">#N/A</definedName>
    <definedName name="ва" localSheetId="3">#N/A</definedName>
    <definedName name="ва" localSheetId="2">#N/A</definedName>
    <definedName name="ва">#N/A</definedName>
    <definedName name="ВАЛОВЫЙ" localSheetId="0">#REF!</definedName>
    <definedName name="ВАЛОВЫЙ">#REF!</definedName>
    <definedName name="вв" localSheetId="3">#N/A</definedName>
    <definedName name="вв" localSheetId="2">#N/A</definedName>
    <definedName name="вв">#N/A</definedName>
    <definedName name="вв1" localSheetId="3">#N/A</definedName>
    <definedName name="вв1" localSheetId="2">#N/A</definedName>
    <definedName name="вв1">#N/A</definedName>
    <definedName name="ВВВВ" localSheetId="0">#REF!</definedName>
    <definedName name="ВВВВ">#REF!</definedName>
    <definedName name="ВН" localSheetId="0">#REF!</definedName>
    <definedName name="ВН">#REF!</definedName>
    <definedName name="ВН_3003_ДП" localSheetId="0">#REF!</definedName>
    <definedName name="ВН_3003_ДП">#REF!</definedName>
    <definedName name="ВН_АВЧ_ВН" localSheetId="0">#REF!</definedName>
    <definedName name="ВН_АВЧ_ВН">#REF!</definedName>
    <definedName name="ВН_АВЧ_ТОЛ" localSheetId="0">#REF!</definedName>
    <definedName name="ВН_АВЧ_ТОЛ">#REF!</definedName>
    <definedName name="ВН_АВЧ_ЭКС" localSheetId="0">#REF!</definedName>
    <definedName name="ВН_АВЧ_ЭКС">#REF!</definedName>
    <definedName name="ВН_АТЧ_ВН" localSheetId="0">#REF!</definedName>
    <definedName name="ВН_АТЧ_ВН">#REF!</definedName>
    <definedName name="ВН_АТЧ_ТОЛ" localSheetId="0">#REF!</definedName>
    <definedName name="ВН_АТЧ_ТОЛ">#REF!</definedName>
    <definedName name="ВН_АТЧ_ЭКС" localSheetId="0">#REF!</definedName>
    <definedName name="ВН_АТЧ_ЭКС">#REF!</definedName>
    <definedName name="ВН_Р" localSheetId="0">#REF!</definedName>
    <definedName name="ВН_Р">#REF!</definedName>
    <definedName name="ВН_С_ВН" localSheetId="0">#REF!</definedName>
    <definedName name="ВН_С_ВН">#REF!</definedName>
    <definedName name="ВН_С_ТОЛ" localSheetId="0">#REF!</definedName>
    <definedName name="ВН_С_ТОЛ">#REF!</definedName>
    <definedName name="ВН_С_ЭКС" localSheetId="0">#REF!</definedName>
    <definedName name="ВН_С_ЭКС">#REF!</definedName>
    <definedName name="ВН_Т" localSheetId="0">#REF!</definedName>
    <definedName name="ВН_Т">#REF!</definedName>
    <definedName name="ВНИТ" localSheetId="0">#REF!</definedName>
    <definedName name="ВНИТ">#REF!</definedName>
    <definedName name="ВОД_ОБ" localSheetId="0">#REF!</definedName>
    <definedName name="ВОД_ОБ">#REF!</definedName>
    <definedName name="ВОД_Т" localSheetId="0">#REF!</definedName>
    <definedName name="ВОД_Т">#REF!</definedName>
    <definedName name="ВОЗ" localSheetId="0">#REF!</definedName>
    <definedName name="ВОЗ">#REF!</definedName>
    <definedName name="Волгоградэнерго" localSheetId="0">#REF!</definedName>
    <definedName name="Волгоградэнерго">#REF!</definedName>
    <definedName name="ВСП" localSheetId="0">#REF!</definedName>
    <definedName name="ВСП">#REF!</definedName>
    <definedName name="ВСП1" localSheetId="0">#REF!</definedName>
    <definedName name="ВСП1">#REF!</definedName>
    <definedName name="ВСП2" localSheetId="0">#REF!</definedName>
    <definedName name="ВСП2">#REF!</definedName>
    <definedName name="ВСПОМОГ" localSheetId="0">#REF!</definedName>
    <definedName name="ВСПОМОГ">#REF!</definedName>
    <definedName name="ВТОМ" localSheetId="0">#REF!</definedName>
    <definedName name="ВТОМ">#REF!</definedName>
    <definedName name="второй" localSheetId="0">#REF!</definedName>
    <definedName name="второй">#REF!</definedName>
    <definedName name="вуув" localSheetId="3" hidden="1">{#N/A,#N/A,TRUE,"Лист1";#N/A,#N/A,TRUE,"Лист2";#N/A,#N/A,TRUE,"Лист3"}</definedName>
    <definedName name="вуув" localSheetId="2" hidden="1">{#N/A,#N/A,TRUE,"Лист1";#N/A,#N/A,TRUE,"Лист2";#N/A,#N/A,TRUE,"Лист3"}</definedName>
    <definedName name="вуув" hidden="1">{#N/A,#N/A,TRUE,"Лист1";#N/A,#N/A,TRUE,"Лист2";#N/A,#N/A,TRUE,"Лист3"}</definedName>
    <definedName name="вуув_1" localSheetId="3" hidden="1">{#N/A,#N/A,TRUE,"Лист1";#N/A,#N/A,TRUE,"Лист2";#N/A,#N/A,TRUE,"Лист3"}</definedName>
    <definedName name="вуув_1" localSheetId="2" hidden="1">{#N/A,#N/A,TRUE,"Лист1";#N/A,#N/A,TRUE,"Лист2";#N/A,#N/A,TRUE,"Лист3"}</definedName>
    <definedName name="вуув_1" hidden="1">{#N/A,#N/A,TRUE,"Лист1";#N/A,#N/A,TRUE,"Лист2";#N/A,#N/A,TRUE,"Лист3"}</definedName>
    <definedName name="вуув_2" localSheetId="3" hidden="1">{#N/A,#N/A,TRUE,"Лист1";#N/A,#N/A,TRUE,"Лист2";#N/A,#N/A,TRUE,"Лист3"}</definedName>
    <definedName name="вуув_2" localSheetId="2" hidden="1">{#N/A,#N/A,TRUE,"Лист1";#N/A,#N/A,TRUE,"Лист2";#N/A,#N/A,TRUE,"Лист3"}</definedName>
    <definedName name="вуув_2" hidden="1">{#N/A,#N/A,TRUE,"Лист1";#N/A,#N/A,TRUE,"Лист2";#N/A,#N/A,TRUE,"Лист3"}</definedName>
    <definedName name="вуув_3" localSheetId="3" hidden="1">{#N/A,#N/A,TRUE,"Лист1";#N/A,#N/A,TRUE,"Лист2";#N/A,#N/A,TRUE,"Лист3"}</definedName>
    <definedName name="вуув_3" localSheetId="2" hidden="1">{#N/A,#N/A,TRUE,"Лист1";#N/A,#N/A,TRUE,"Лист2";#N/A,#N/A,TRUE,"Лист3"}</definedName>
    <definedName name="вуув_3" hidden="1">{#N/A,#N/A,TRUE,"Лист1";#N/A,#N/A,TRUE,"Лист2";#N/A,#N/A,TRUE,"Лист3"}</definedName>
    <definedName name="вуув_4" localSheetId="3" hidden="1">{#N/A,#N/A,TRUE,"Лист1";#N/A,#N/A,TRUE,"Лист2";#N/A,#N/A,TRUE,"Лист3"}</definedName>
    <definedName name="вуув_4" localSheetId="2" hidden="1">{#N/A,#N/A,TRUE,"Лист1";#N/A,#N/A,TRUE,"Лист2";#N/A,#N/A,TRUE,"Лист3"}</definedName>
    <definedName name="вуув_4" hidden="1">{#N/A,#N/A,TRUE,"Лист1";#N/A,#N/A,TRUE,"Лист2";#N/A,#N/A,TRUE,"Лист3"}</definedName>
    <definedName name="вуув_5" localSheetId="3" hidden="1">{#N/A,#N/A,TRUE,"Лист1";#N/A,#N/A,TRUE,"Лист2";#N/A,#N/A,TRUE,"Лист3"}</definedName>
    <definedName name="вуув_5" localSheetId="2" hidden="1">{#N/A,#N/A,TRUE,"Лист1";#N/A,#N/A,TRUE,"Лист2";#N/A,#N/A,TRUE,"Лист3"}</definedName>
    <definedName name="вуув_5" hidden="1">{#N/A,#N/A,TRUE,"Лист1";#N/A,#N/A,TRUE,"Лист2";#N/A,#N/A,TRUE,"Лист3"}</definedName>
    <definedName name="выв" localSheetId="0">#REF!</definedName>
    <definedName name="выв">#REF!</definedName>
    <definedName name="г" localSheetId="3">#N/A</definedName>
    <definedName name="г" localSheetId="2">#N/A</definedName>
    <definedName name="г">#N/A</definedName>
    <definedName name="ГАС_Ш" localSheetId="0">#REF!</definedName>
    <definedName name="ГАС_Ш">#REF!</definedName>
    <definedName name="гг" localSheetId="0">#REF!</definedName>
    <definedName name="гг">#REF!</definedName>
    <definedName name="ГИД" localSheetId="0">#REF!</definedName>
    <definedName name="ГИД">#REF!</definedName>
    <definedName name="ГИД_ЗФА" localSheetId="0">#REF!</definedName>
    <definedName name="ГИД_ЗФА">#REF!</definedName>
    <definedName name="ГЛ" localSheetId="0">#REF!</definedName>
    <definedName name="ГЛ">#REF!</definedName>
    <definedName name="ГЛ_" localSheetId="0">#REF!</definedName>
    <definedName name="ГЛ_">#REF!</definedName>
    <definedName name="ГЛ_Т" localSheetId="0">#REF!</definedName>
    <definedName name="ГЛ_Т">#REF!</definedName>
    <definedName name="ГЛ_Ш" localSheetId="0">#REF!</definedName>
    <definedName name="ГЛ_Ш">#REF!</definedName>
    <definedName name="глинозем" localSheetId="0">[0]!USD/1.701</definedName>
    <definedName name="глинозем" localSheetId="3">[0]!USD/1.701</definedName>
    <definedName name="глинозем" localSheetId="2">[0]!USD/1.701</definedName>
    <definedName name="глинозем">[0]!USD/1.701</definedName>
    <definedName name="ГР" localSheetId="0">#REF!</definedName>
    <definedName name="ГР">#REF!</definedName>
    <definedName name="грприрцфв00ав98" localSheetId="3" hidden="1">{#N/A,#N/A,TRUE,"Лист1";#N/A,#N/A,TRUE,"Лист2";#N/A,#N/A,TRUE,"Лист3"}</definedName>
    <definedName name="грприрцфв00ав98" localSheetId="2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прирцфв00ав98_1" localSheetId="3" hidden="1">{#N/A,#N/A,TRUE,"Лист1";#N/A,#N/A,TRUE,"Лист2";#N/A,#N/A,TRUE,"Лист3"}</definedName>
    <definedName name="грприрцфв00ав98_1" localSheetId="2" hidden="1">{#N/A,#N/A,TRUE,"Лист1";#N/A,#N/A,TRUE,"Лист2";#N/A,#N/A,TRUE,"Лист3"}</definedName>
    <definedName name="грприрцфв00ав98_1" hidden="1">{#N/A,#N/A,TRUE,"Лист1";#N/A,#N/A,TRUE,"Лист2";#N/A,#N/A,TRUE,"Лист3"}</definedName>
    <definedName name="грприрцфв00ав98_2" localSheetId="3" hidden="1">{#N/A,#N/A,TRUE,"Лист1";#N/A,#N/A,TRUE,"Лист2";#N/A,#N/A,TRUE,"Лист3"}</definedName>
    <definedName name="грприрцфв00ав98_2" localSheetId="2" hidden="1">{#N/A,#N/A,TRUE,"Лист1";#N/A,#N/A,TRUE,"Лист2";#N/A,#N/A,TRUE,"Лист3"}</definedName>
    <definedName name="грприрцфв00ав98_2" hidden="1">{#N/A,#N/A,TRUE,"Лист1";#N/A,#N/A,TRUE,"Лист2";#N/A,#N/A,TRUE,"Лист3"}</definedName>
    <definedName name="грприрцфв00ав98_3" localSheetId="3" hidden="1">{#N/A,#N/A,TRUE,"Лист1";#N/A,#N/A,TRUE,"Лист2";#N/A,#N/A,TRUE,"Лист3"}</definedName>
    <definedName name="грприрцфв00ав98_3" localSheetId="2" hidden="1">{#N/A,#N/A,TRUE,"Лист1";#N/A,#N/A,TRUE,"Лист2";#N/A,#N/A,TRUE,"Лист3"}</definedName>
    <definedName name="грприрцфв00ав98_3" hidden="1">{#N/A,#N/A,TRUE,"Лист1";#N/A,#N/A,TRUE,"Лист2";#N/A,#N/A,TRUE,"Лист3"}</definedName>
    <definedName name="грприрцфв00ав98_4" localSheetId="3" hidden="1">{#N/A,#N/A,TRUE,"Лист1";#N/A,#N/A,TRUE,"Лист2";#N/A,#N/A,TRUE,"Лист3"}</definedName>
    <definedName name="грприрцфв00ав98_4" localSheetId="2" hidden="1">{#N/A,#N/A,TRUE,"Лист1";#N/A,#N/A,TRUE,"Лист2";#N/A,#N/A,TRUE,"Лист3"}</definedName>
    <definedName name="грприрцфв00ав98_4" hidden="1">{#N/A,#N/A,TRUE,"Лист1";#N/A,#N/A,TRUE,"Лист2";#N/A,#N/A,TRUE,"Лист3"}</definedName>
    <definedName name="грприрцфв00ав98_5" localSheetId="3" hidden="1">{#N/A,#N/A,TRUE,"Лист1";#N/A,#N/A,TRUE,"Лист2";#N/A,#N/A,TRUE,"Лист3"}</definedName>
    <definedName name="грприрцфв00ав98_5" localSheetId="2" hidden="1">{#N/A,#N/A,TRUE,"Лист1";#N/A,#N/A,TRUE,"Лист2";#N/A,#N/A,TRUE,"Лист3"}</definedName>
    <definedName name="грприрцфв00ав98_5" hidden="1">{#N/A,#N/A,TRUE,"Лист1";#N/A,#N/A,TRUE,"Лист2";#N/A,#N/A,TRUE,"Лист3"}</definedName>
    <definedName name="грфинцкавг98Х" localSheetId="3" hidden="1">{#N/A,#N/A,TRUE,"Лист1";#N/A,#N/A,TRUE,"Лист2";#N/A,#N/A,TRUE,"Лист3"}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рфинцкавг98Х_1" localSheetId="3" hidden="1">{#N/A,#N/A,TRUE,"Лист1";#N/A,#N/A,TRUE,"Лист2";#N/A,#N/A,TRUE,"Лист3"}</definedName>
    <definedName name="грфинцкавг98Х_1" localSheetId="2" hidden="1">{#N/A,#N/A,TRUE,"Лист1";#N/A,#N/A,TRUE,"Лист2";#N/A,#N/A,TRUE,"Лист3"}</definedName>
    <definedName name="грфинцкавг98Х_1" hidden="1">{#N/A,#N/A,TRUE,"Лист1";#N/A,#N/A,TRUE,"Лист2";#N/A,#N/A,TRUE,"Лист3"}</definedName>
    <definedName name="грфинцкавг98Х_2" localSheetId="3" hidden="1">{#N/A,#N/A,TRUE,"Лист1";#N/A,#N/A,TRUE,"Лист2";#N/A,#N/A,TRUE,"Лист3"}</definedName>
    <definedName name="грфинцкавг98Х_2" localSheetId="2" hidden="1">{#N/A,#N/A,TRUE,"Лист1";#N/A,#N/A,TRUE,"Лист2";#N/A,#N/A,TRUE,"Лист3"}</definedName>
    <definedName name="грфинцкавг98Х_2" hidden="1">{#N/A,#N/A,TRUE,"Лист1";#N/A,#N/A,TRUE,"Лист2";#N/A,#N/A,TRUE,"Лист3"}</definedName>
    <definedName name="грфинцкавг98Х_3" localSheetId="3" hidden="1">{#N/A,#N/A,TRUE,"Лист1";#N/A,#N/A,TRUE,"Лист2";#N/A,#N/A,TRUE,"Лист3"}</definedName>
    <definedName name="грфинцкавг98Х_3" localSheetId="2" hidden="1">{#N/A,#N/A,TRUE,"Лист1";#N/A,#N/A,TRUE,"Лист2";#N/A,#N/A,TRUE,"Лист3"}</definedName>
    <definedName name="грфинцкавг98Х_3" hidden="1">{#N/A,#N/A,TRUE,"Лист1";#N/A,#N/A,TRUE,"Лист2";#N/A,#N/A,TRUE,"Лист3"}</definedName>
    <definedName name="грфинцкавг98Х_4" localSheetId="3" hidden="1">{#N/A,#N/A,TRUE,"Лист1";#N/A,#N/A,TRUE,"Лист2";#N/A,#N/A,TRUE,"Лист3"}</definedName>
    <definedName name="грфинцкавг98Х_4" localSheetId="2" hidden="1">{#N/A,#N/A,TRUE,"Лист1";#N/A,#N/A,TRUE,"Лист2";#N/A,#N/A,TRUE,"Лист3"}</definedName>
    <definedName name="грфинцкавг98Х_4" hidden="1">{#N/A,#N/A,TRUE,"Лист1";#N/A,#N/A,TRUE,"Лист2";#N/A,#N/A,TRUE,"Лист3"}</definedName>
    <definedName name="грфинцкавг98Х_5" localSheetId="3" hidden="1">{#N/A,#N/A,TRUE,"Лист1";#N/A,#N/A,TRUE,"Лист2";#N/A,#N/A,TRUE,"Лист3"}</definedName>
    <definedName name="грфинцкавг98Х_5" localSheetId="2" hidden="1">{#N/A,#N/A,TRUE,"Лист1";#N/A,#N/A,TRUE,"Лист2";#N/A,#N/A,TRUE,"Лист3"}</definedName>
    <definedName name="грфинцкавг98Х_5" hidden="1">{#N/A,#N/A,TRUE,"Лист1";#N/A,#N/A,TRUE,"Лист2";#N/A,#N/A,TRUE,"Лист3"}</definedName>
    <definedName name="ДАВ_ЖИД" localSheetId="0">#REF!</definedName>
    <definedName name="ДАВ_ЖИД">#REF!</definedName>
    <definedName name="ДАВ_МЕЛК" localSheetId="0">#REF!</definedName>
    <definedName name="ДАВ_МЕЛК">#REF!</definedName>
    <definedName name="ДАВ_СЛИТКИ" localSheetId="0">#REF!</definedName>
    <definedName name="ДАВ_СЛИТКИ">#REF!</definedName>
    <definedName name="Дав_тв" localSheetId="0">#REF!</definedName>
    <definedName name="Дав_тв">#REF!</definedName>
    <definedName name="ДАВ_ШТАН" localSheetId="0">#REF!</definedName>
    <definedName name="ДАВ_ШТАН">#REF!</definedName>
    <definedName name="ДАВАЛЬЧЕСИЙ" localSheetId="0">#REF!</definedName>
    <definedName name="ДАВАЛЬЧЕСИЙ">#REF!</definedName>
    <definedName name="ДАВАЛЬЧЕСКИЙ" localSheetId="0">#REF!</definedName>
    <definedName name="ДАВАЛЬЧЕСКИЙ">#REF!</definedName>
    <definedName name="Дв" localSheetId="3">#N/A</definedName>
    <definedName name="Дв" localSheetId="2">#N/A</definedName>
    <definedName name="Дв">#N/A</definedName>
    <definedName name="декабрь" localSheetId="0">#REF!</definedName>
    <definedName name="декабрь">#REF!</definedName>
    <definedName name="ДИЗТОПЛИВО" localSheetId="0">#REF!</definedName>
    <definedName name="ДИЗТОПЛИВО">#REF!</definedName>
    <definedName name="ДИМА" localSheetId="0">#REF!</definedName>
    <definedName name="ДИМА">#REF!</definedName>
    <definedName name="длтомионп">#N/A</definedName>
    <definedName name="доля_проч_ф" localSheetId="0">#REF!</definedName>
    <definedName name="доля_проч_ф">#REF!</definedName>
    <definedName name="доля_прочая" localSheetId="0">#REF!</definedName>
    <definedName name="доля_прочая">#REF!</definedName>
    <definedName name="доля_прочая_98_ав" localSheetId="0">#REF!</definedName>
    <definedName name="доля_прочая_98_ав">#REF!</definedName>
    <definedName name="доля_прочая_ав" localSheetId="0">#REF!</definedName>
    <definedName name="доля_прочая_ав">#REF!</definedName>
    <definedName name="доля_прочая_ф" localSheetId="0">#REF!</definedName>
    <definedName name="доля_прочая_ф">#REF!</definedName>
    <definedName name="доля_т_ф" localSheetId="0">#REF!</definedName>
    <definedName name="доля_т_ф">#REF!</definedName>
    <definedName name="доля_теп_1" localSheetId="0">#REF!</definedName>
    <definedName name="доля_теп_1">#REF!</definedName>
    <definedName name="доля_теп_2" localSheetId="0">#REF!</definedName>
    <definedName name="доля_теп_2">#REF!</definedName>
    <definedName name="доля_теп_3" localSheetId="0">#REF!</definedName>
    <definedName name="доля_теп_3">#REF!</definedName>
    <definedName name="доля_тепло" localSheetId="0">#REF!</definedName>
    <definedName name="доля_тепло">#REF!</definedName>
    <definedName name="доля_эл_1" localSheetId="0">#REF!</definedName>
    <definedName name="доля_эл_1">#REF!</definedName>
    <definedName name="доля_эл_2" localSheetId="0">#REF!</definedName>
    <definedName name="доля_эл_2">#REF!</definedName>
    <definedName name="доля_эл_3" localSheetId="0">#REF!</definedName>
    <definedName name="доля_эл_3">#REF!</definedName>
    <definedName name="доля_эл_ф" localSheetId="0">#REF!</definedName>
    <definedName name="доля_эл_ф">#REF!</definedName>
    <definedName name="доля_электра" localSheetId="0">#REF!</definedName>
    <definedName name="доля_электра">#REF!</definedName>
    <definedName name="доля_электра_99" localSheetId="0">#REF!</definedName>
    <definedName name="доля_электра_99">#REF!</definedName>
    <definedName name="е" localSheetId="3">#N/A</definedName>
    <definedName name="е" localSheetId="2">#N/A</definedName>
    <definedName name="е">#N/A</definedName>
    <definedName name="ж" localSheetId="3">#N/A</definedName>
    <definedName name="ж" localSheetId="2">#N/A</definedName>
    <definedName name="ж">#N/A</definedName>
    <definedName name="жжжжжжж" localSheetId="3">#N/A</definedName>
    <definedName name="жжжжжжж" localSheetId="2">#N/A</definedName>
    <definedName name="жжжжжжж">#N/A</definedName>
    <definedName name="ЖИДКИЙ" localSheetId="0">#REF!</definedName>
    <definedName name="ЖИДКИЙ">#REF!</definedName>
    <definedName name="з" localSheetId="3">#N/A</definedName>
    <definedName name="з" localSheetId="2">#N/A</definedName>
    <definedName name="з">#N/A</definedName>
    <definedName name="З0" localSheetId="0">#REF!</definedName>
    <definedName name="З0">#REF!</definedName>
    <definedName name="З1" localSheetId="0">#REF!</definedName>
    <definedName name="З1">#REF!</definedName>
    <definedName name="З10" localSheetId="0">#REF!</definedName>
    <definedName name="З10">#REF!</definedName>
    <definedName name="З11" localSheetId="0">#REF!</definedName>
    <definedName name="З11">#REF!</definedName>
    <definedName name="З12" localSheetId="0">#REF!</definedName>
    <definedName name="З12">#REF!</definedName>
    <definedName name="З13" localSheetId="0">#REF!</definedName>
    <definedName name="З13">#REF!</definedName>
    <definedName name="З14" localSheetId="0">#REF!</definedName>
    <definedName name="З14">#REF!</definedName>
    <definedName name="З2" localSheetId="0">#REF!</definedName>
    <definedName name="З2">#REF!</definedName>
    <definedName name="З3" localSheetId="0">#REF!</definedName>
    <definedName name="З3">#REF!</definedName>
    <definedName name="З4" localSheetId="0">#REF!</definedName>
    <definedName name="З4">#REF!</definedName>
    <definedName name="З5" localSheetId="0">#REF!</definedName>
    <definedName name="З5">#REF!</definedName>
    <definedName name="З6" localSheetId="0">#REF!</definedName>
    <definedName name="З6">#REF!</definedName>
    <definedName name="З7" localSheetId="0">#REF!</definedName>
    <definedName name="З7">#REF!</definedName>
    <definedName name="З8" localSheetId="0">#REF!</definedName>
    <definedName name="З8">#REF!</definedName>
    <definedName name="З9" localSheetId="0">#REF!</definedName>
    <definedName name="З9">#REF!</definedName>
    <definedName name="_xlnm.Print_Titles" localSheetId="0">#REF!</definedName>
    <definedName name="_xlnm.Print_Titles">#REF!</definedName>
    <definedName name="ЗАРПЛАТА" localSheetId="0">#REF!</definedName>
    <definedName name="ЗАРПЛАТА">#REF!</definedName>
    <definedName name="ззззз" localSheetId="0">#REF!</definedName>
    <definedName name="ззззз">#REF!</definedName>
    <definedName name="ззззззззззззззззззззз" localSheetId="3">#N/A</definedName>
    <definedName name="ззззззззззззззззззззз" localSheetId="2">#N/A</definedName>
    <definedName name="ззззззззззззззззззззз">#N/A</definedName>
    <definedName name="Зин" localSheetId="3">#N/A</definedName>
    <definedName name="Зин" localSheetId="2">#N/A</definedName>
    <definedName name="Зин">#N/A</definedName>
    <definedName name="ЗП1">[9]Лист13!$A$2</definedName>
    <definedName name="ЗП2">[9]Лист13!$B$2</definedName>
    <definedName name="ЗП3">[9]Лист13!$C$2</definedName>
    <definedName name="ЗП4">[9]Лист13!$D$2</definedName>
    <definedName name="и" localSheetId="3">#N/A</definedName>
    <definedName name="и" localSheetId="2">#N/A</definedName>
    <definedName name="и">#N/A</definedName>
    <definedName name="ИЗВ_М" localSheetId="0">#REF!</definedName>
    <definedName name="ИЗВ_М">#REF!</definedName>
    <definedName name="ИЗМНЗП_АВЧ" localSheetId="0">#REF!</definedName>
    <definedName name="ИЗМНЗП_АВЧ">#REF!</definedName>
    <definedName name="ИЗМНЗП_АТЧ" localSheetId="0">#REF!</definedName>
    <definedName name="ИЗМНЗП_АТЧ">#REF!</definedName>
    <definedName name="ии" localSheetId="0">#REF!</definedName>
    <definedName name="ии">#REF!</definedName>
    <definedName name="индцкавг98" localSheetId="3" hidden="1">{#N/A,#N/A,TRUE,"Лист1";#N/A,#N/A,TRUE,"Лист2";#N/A,#N/A,TRUE,"Лист3"}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ндцкавг98_1" localSheetId="3" hidden="1">{#N/A,#N/A,TRUE,"Лист1";#N/A,#N/A,TRUE,"Лист2";#N/A,#N/A,TRUE,"Лист3"}</definedName>
    <definedName name="индцкавг98_1" localSheetId="2" hidden="1">{#N/A,#N/A,TRUE,"Лист1";#N/A,#N/A,TRUE,"Лист2";#N/A,#N/A,TRUE,"Лист3"}</definedName>
    <definedName name="индцкавг98_1" hidden="1">{#N/A,#N/A,TRUE,"Лист1";#N/A,#N/A,TRUE,"Лист2";#N/A,#N/A,TRUE,"Лист3"}</definedName>
    <definedName name="индцкавг98_2" localSheetId="3" hidden="1">{#N/A,#N/A,TRUE,"Лист1";#N/A,#N/A,TRUE,"Лист2";#N/A,#N/A,TRUE,"Лист3"}</definedName>
    <definedName name="индцкавг98_2" localSheetId="2" hidden="1">{#N/A,#N/A,TRUE,"Лист1";#N/A,#N/A,TRUE,"Лист2";#N/A,#N/A,TRUE,"Лист3"}</definedName>
    <definedName name="индцкавг98_2" hidden="1">{#N/A,#N/A,TRUE,"Лист1";#N/A,#N/A,TRUE,"Лист2";#N/A,#N/A,TRUE,"Лист3"}</definedName>
    <definedName name="индцкавг98_3" localSheetId="3" hidden="1">{#N/A,#N/A,TRUE,"Лист1";#N/A,#N/A,TRUE,"Лист2";#N/A,#N/A,TRUE,"Лист3"}</definedName>
    <definedName name="индцкавг98_3" localSheetId="2" hidden="1">{#N/A,#N/A,TRUE,"Лист1";#N/A,#N/A,TRUE,"Лист2";#N/A,#N/A,TRUE,"Лист3"}</definedName>
    <definedName name="индцкавг98_3" hidden="1">{#N/A,#N/A,TRUE,"Лист1";#N/A,#N/A,TRUE,"Лист2";#N/A,#N/A,TRUE,"Лист3"}</definedName>
    <definedName name="индцкавг98_4" localSheetId="3" hidden="1">{#N/A,#N/A,TRUE,"Лист1";#N/A,#N/A,TRUE,"Лист2";#N/A,#N/A,TRUE,"Лист3"}</definedName>
    <definedName name="индцкавг98_4" localSheetId="2" hidden="1">{#N/A,#N/A,TRUE,"Лист1";#N/A,#N/A,TRUE,"Лист2";#N/A,#N/A,TRUE,"Лист3"}</definedName>
    <definedName name="индцкавг98_4" hidden="1">{#N/A,#N/A,TRUE,"Лист1";#N/A,#N/A,TRUE,"Лист2";#N/A,#N/A,TRUE,"Лист3"}</definedName>
    <definedName name="индцкавг98_5" localSheetId="3" hidden="1">{#N/A,#N/A,TRUE,"Лист1";#N/A,#N/A,TRUE,"Лист2";#N/A,#N/A,TRUE,"Лист3"}</definedName>
    <definedName name="индцкавг98_5" localSheetId="2" hidden="1">{#N/A,#N/A,TRUE,"Лист1";#N/A,#N/A,TRUE,"Лист2";#N/A,#N/A,TRUE,"Лист3"}</definedName>
    <definedName name="индцкавг98_5" hidden="1">{#N/A,#N/A,TRUE,"Лист1";#N/A,#N/A,TRUE,"Лист2";#N/A,#N/A,TRUE,"Лист3"}</definedName>
    <definedName name="ИТВСП" localSheetId="0">#REF!</definedName>
    <definedName name="ИТВСП">#REF!</definedName>
    <definedName name="ИТСЫР" localSheetId="0">#REF!</definedName>
    <definedName name="ИТСЫР">#REF!</definedName>
    <definedName name="ИТТР" localSheetId="0">#REF!</definedName>
    <definedName name="ИТТР">#REF!</definedName>
    <definedName name="ИТЭН" localSheetId="0">#REF!</definedName>
    <definedName name="ИТЭН">#REF!</definedName>
    <definedName name="июль" localSheetId="0">#REF!</definedName>
    <definedName name="июль">#REF!</definedName>
    <definedName name="ИЮН_РУБ" localSheetId="0">#REF!</definedName>
    <definedName name="ИЮН_РУБ">#REF!</definedName>
    <definedName name="ИЮН_ТОН" localSheetId="0">#REF!</definedName>
    <definedName name="ИЮН_ТОН">#REF!</definedName>
    <definedName name="июнь" localSheetId="0">#REF!</definedName>
    <definedName name="июнь">#REF!</definedName>
    <definedName name="й" localSheetId="3">#N/A</definedName>
    <definedName name="й" localSheetId="2">#N/A</definedName>
    <definedName name="й">#N/A</definedName>
    <definedName name="й1" localSheetId="3">#N/A</definedName>
    <definedName name="й1" localSheetId="2">#N/A</definedName>
    <definedName name="й1">#N/A</definedName>
    <definedName name="йй" localSheetId="3">#N/A</definedName>
    <definedName name="йй" localSheetId="2">#N/A</definedName>
    <definedName name="йй">#N/A</definedName>
    <definedName name="йй1" localSheetId="3">#N/A</definedName>
    <definedName name="йй1" localSheetId="2">#N/A</definedName>
    <definedName name="йй1">#N/A</definedName>
    <definedName name="ййййййййййййй" localSheetId="3">#N/A</definedName>
    <definedName name="ййййййййййййй" localSheetId="2">#N/A</definedName>
    <definedName name="ййййййййййййй">#N/A</definedName>
    <definedName name="ЙЦУ" localSheetId="0">#REF!</definedName>
    <definedName name="ЙЦУ">#REF!</definedName>
    <definedName name="К_СЫР" localSheetId="0">#REF!</definedName>
    <definedName name="К_СЫР">#REF!</definedName>
    <definedName name="к1" localSheetId="3">#N/A</definedName>
    <definedName name="к1" localSheetId="2">#N/A</definedName>
    <definedName name="к1">#N/A</definedName>
    <definedName name="К2" localSheetId="3">#N/A</definedName>
    <definedName name="К2" localSheetId="2">#N/A</definedName>
    <definedName name="К2">#N/A</definedName>
    <definedName name="к3" localSheetId="3">#N/A</definedName>
    <definedName name="к3" localSheetId="2">#N/A</definedName>
    <definedName name="к3">#N/A</definedName>
    <definedName name="Кв" localSheetId="0">#REF!</definedName>
    <definedName name="Кв">#REF!</definedName>
    <definedName name="КВ1_РУБ" localSheetId="0">#REF!</definedName>
    <definedName name="КВ1_РУБ">#REF!</definedName>
    <definedName name="КВ1_ТОН" localSheetId="0">#REF!</definedName>
    <definedName name="КВ1_ТОН">#REF!</definedName>
    <definedName name="КВ2_РУБ" localSheetId="0">#REF!</definedName>
    <definedName name="КВ2_РУБ">#REF!</definedName>
    <definedName name="КВ2_ТОН" localSheetId="0">#REF!</definedName>
    <definedName name="КВ2_ТОН">#REF!</definedName>
    <definedName name="КВ3_РУБ" localSheetId="0">#REF!</definedName>
    <definedName name="КВ3_РУБ">#REF!</definedName>
    <definedName name="КВ3_ТОН" localSheetId="0">#REF!</definedName>
    <definedName name="КВ3_ТОН">#REF!</definedName>
    <definedName name="КВ4_РУБ" localSheetId="0">#REF!</definedName>
    <definedName name="КВ4_РУБ">#REF!</definedName>
    <definedName name="КВ4_ТОН" localSheetId="0">#REF!</definedName>
    <definedName name="КВ4_ТОН">#REF!</definedName>
    <definedName name="ке" localSheetId="3">#N/A</definedName>
    <definedName name="ке" localSheetId="2">#N/A</definedName>
    <definedName name="ке">#N/A</definedName>
    <definedName name="ке2" localSheetId="3">#N/A</definedName>
    <definedName name="ке2" localSheetId="2">#N/A</definedName>
    <definedName name="ке2">#N/A</definedName>
    <definedName name="кеппппппппппп" localSheetId="3" hidden="1">{#N/A,#N/A,TRUE,"Лист1";#N/A,#N/A,TRUE,"Лист2";#N/A,#N/A,TRUE,"Лист3"}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еппппппппппп_1" localSheetId="3" hidden="1">{#N/A,#N/A,TRUE,"Лист1";#N/A,#N/A,TRUE,"Лист2";#N/A,#N/A,TRUE,"Лист3"}</definedName>
    <definedName name="кеппппппппппп_1" localSheetId="2" hidden="1">{#N/A,#N/A,TRUE,"Лист1";#N/A,#N/A,TRUE,"Лист2";#N/A,#N/A,TRUE,"Лист3"}</definedName>
    <definedName name="кеппппппппппп_1" hidden="1">{#N/A,#N/A,TRUE,"Лист1";#N/A,#N/A,TRUE,"Лист2";#N/A,#N/A,TRUE,"Лист3"}</definedName>
    <definedName name="кеппппппппппп_2" localSheetId="3" hidden="1">{#N/A,#N/A,TRUE,"Лист1";#N/A,#N/A,TRUE,"Лист2";#N/A,#N/A,TRUE,"Лист3"}</definedName>
    <definedName name="кеппппппппппп_2" localSheetId="2" hidden="1">{#N/A,#N/A,TRUE,"Лист1";#N/A,#N/A,TRUE,"Лист2";#N/A,#N/A,TRUE,"Лист3"}</definedName>
    <definedName name="кеппппппппппп_2" hidden="1">{#N/A,#N/A,TRUE,"Лист1";#N/A,#N/A,TRUE,"Лист2";#N/A,#N/A,TRUE,"Лист3"}</definedName>
    <definedName name="кеппппппппппп_3" localSheetId="3" hidden="1">{#N/A,#N/A,TRUE,"Лист1";#N/A,#N/A,TRUE,"Лист2";#N/A,#N/A,TRUE,"Лист3"}</definedName>
    <definedName name="кеппппппппппп_3" localSheetId="2" hidden="1">{#N/A,#N/A,TRUE,"Лист1";#N/A,#N/A,TRUE,"Лист2";#N/A,#N/A,TRUE,"Лист3"}</definedName>
    <definedName name="кеппппппппппп_3" hidden="1">{#N/A,#N/A,TRUE,"Лист1";#N/A,#N/A,TRUE,"Лист2";#N/A,#N/A,TRUE,"Лист3"}</definedName>
    <definedName name="кеппппппппппп_4" localSheetId="3" hidden="1">{#N/A,#N/A,TRUE,"Лист1";#N/A,#N/A,TRUE,"Лист2";#N/A,#N/A,TRUE,"Лист3"}</definedName>
    <definedName name="кеппппппппппп_4" localSheetId="2" hidden="1">{#N/A,#N/A,TRUE,"Лист1";#N/A,#N/A,TRUE,"Лист2";#N/A,#N/A,TRUE,"Лист3"}</definedName>
    <definedName name="кеппппппппппп_4" hidden="1">{#N/A,#N/A,TRUE,"Лист1";#N/A,#N/A,TRUE,"Лист2";#N/A,#N/A,TRUE,"Лист3"}</definedName>
    <definedName name="кеппппппппппп_5" localSheetId="3" hidden="1">{#N/A,#N/A,TRUE,"Лист1";#N/A,#N/A,TRUE,"Лист2";#N/A,#N/A,TRUE,"Лист3"}</definedName>
    <definedName name="кеппппппппппп_5" localSheetId="2" hidden="1">{#N/A,#N/A,TRUE,"Лист1";#N/A,#N/A,TRUE,"Лист2";#N/A,#N/A,TRUE,"Лист3"}</definedName>
    <definedName name="кеппппппппппп_5" hidden="1">{#N/A,#N/A,TRUE,"Лист1";#N/A,#N/A,TRUE,"Лист2";#N/A,#N/A,TRUE,"Лист3"}</definedName>
    <definedName name="кл" localSheetId="0">#REF!</definedName>
    <definedName name="кл">#REF!</definedName>
    <definedName name="Кн" localSheetId="0">#REF!</definedName>
    <definedName name="Кн">#REF!</definedName>
    <definedName name="КОК_ПРОК" localSheetId="0">#REF!</definedName>
    <definedName name="КОК_ПРОК">#REF!</definedName>
    <definedName name="КОРК_7" localSheetId="0">#REF!</definedName>
    <definedName name="КОРК_7">#REF!</definedName>
    <definedName name="КОРК_АВЧ" localSheetId="0">#REF!</definedName>
    <definedName name="КОРК_АВЧ">#REF!</definedName>
    <definedName name="коэф_блоки" localSheetId="0">#REF!</definedName>
    <definedName name="коэф_блоки">#REF!</definedName>
    <definedName name="коэф_глин" localSheetId="0">#REF!</definedName>
    <definedName name="коэф_глин">#REF!</definedName>
    <definedName name="коэф_кокс" localSheetId="0">#REF!</definedName>
    <definedName name="коэф_кокс">#REF!</definedName>
    <definedName name="коэф_пек" localSheetId="0">#REF!</definedName>
    <definedName name="коэф_пек">#REF!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ПП" localSheetId="0">#REF!</definedName>
    <definedName name="КПП">#REF!</definedName>
    <definedName name="кр" localSheetId="0">#REF!</definedName>
    <definedName name="кр">#REF!</definedName>
    <definedName name="КР_" localSheetId="0">#REF!</definedName>
    <definedName name="КР_">#REF!</definedName>
    <definedName name="КР_10" localSheetId="0">#REF!</definedName>
    <definedName name="КР_10">#REF!</definedName>
    <definedName name="КР_2ЦЕХ" localSheetId="0">#REF!</definedName>
    <definedName name="КР_2ЦЕХ">#REF!</definedName>
    <definedName name="КР_7" localSheetId="0">#REF!</definedName>
    <definedName name="КР_7">#REF!</definedName>
    <definedName name="КР_8" localSheetId="0">#REF!</definedName>
    <definedName name="КР_8">#REF!</definedName>
    <definedName name="кр_до165" localSheetId="0">#REF!</definedName>
    <definedName name="кр_до165">#REF!</definedName>
    <definedName name="КР_КРАМЗ" localSheetId="0">#REF!</definedName>
    <definedName name="КР_КРАМЗ">#REF!</definedName>
    <definedName name="КР_ОБАН" localSheetId="0">#REF!</definedName>
    <definedName name="КР_ОБАН">#REF!</definedName>
    <definedName name="кр_с8б" localSheetId="0">#REF!</definedName>
    <definedName name="кр_с8б">#REF!</definedName>
    <definedName name="КР_С8БМ" localSheetId="0">#REF!</definedName>
    <definedName name="КР_С8БМ">#REF!</definedName>
    <definedName name="КР_СУМ" localSheetId="0">#REF!</definedName>
    <definedName name="КР_СУМ">#REF!</definedName>
    <definedName name="КР_Ф" localSheetId="0">#REF!</definedName>
    <definedName name="КР_Ф">#REF!</definedName>
    <definedName name="КрПроцент" localSheetId="0">#REF!</definedName>
    <definedName name="КрПроцент">#REF!</definedName>
    <definedName name="КРУПН_КРАМЗ" localSheetId="0">#REF!</definedName>
    <definedName name="КРУПН_КРАМЗ">#REF!</definedName>
    <definedName name="кур" localSheetId="0">#REF!</definedName>
    <definedName name="кур">#REF!</definedName>
    <definedName name="Курс" localSheetId="0">#REF!</definedName>
    <definedName name="Курс">#REF!</definedName>
    <definedName name="КурсУЕ" localSheetId="0">#REF!</definedName>
    <definedName name="КурсУЕ">#REF!</definedName>
    <definedName name="л" localSheetId="3">#N/A</definedName>
    <definedName name="л" localSheetId="2">#N/A</definedName>
    <definedName name="л">#N/A</definedName>
    <definedName name="лавплм" localSheetId="3">#N/A</definedName>
    <definedName name="лавплм" localSheetId="2">#N/A</definedName>
    <definedName name="лавплм">#N/A</definedName>
    <definedName name="лдо">#N/A</definedName>
    <definedName name="м" localSheetId="3">#N/A</definedName>
    <definedName name="м" localSheetId="2">#N/A</definedName>
    <definedName name="м">#N/A</definedName>
    <definedName name="м.3" localSheetId="3">#N/A</definedName>
    <definedName name="м.3" localSheetId="2">#N/A</definedName>
    <definedName name="м.3">#N/A</definedName>
    <definedName name="май" localSheetId="0">#REF!</definedName>
    <definedName name="май">#REF!</definedName>
    <definedName name="МАЙ_РУБ" localSheetId="0">#REF!</definedName>
    <definedName name="МАЙ_РУБ">#REF!</definedName>
    <definedName name="МАЙ_ТОН" localSheetId="0">#REF!</definedName>
    <definedName name="МАЙ_ТОН">#REF!</definedName>
    <definedName name="МАР_РУБ" localSheetId="0">#REF!</definedName>
    <definedName name="МАР_РУБ">#REF!</definedName>
    <definedName name="МАР_ТОН" localSheetId="0">#REF!</definedName>
    <definedName name="МАР_ТОН">#REF!</definedName>
    <definedName name="МАРГ_ЛИГ_ДП" localSheetId="0">#REF!</definedName>
    <definedName name="МАРГ_ЛИГ_ДП">#REF!</definedName>
    <definedName name="март" localSheetId="0">#REF!</definedName>
    <definedName name="март">#REF!</definedName>
    <definedName name="МЕД" localSheetId="0">#REF!</definedName>
    <definedName name="МЕД">#REF!</definedName>
    <definedName name="МЕД_" localSheetId="0">#REF!</definedName>
    <definedName name="МЕД_">#REF!</definedName>
    <definedName name="МЕЛ_СУМ" localSheetId="0">#REF!</definedName>
    <definedName name="МЕЛ_СУМ">#REF!</definedName>
    <definedName name="мер.3" localSheetId="3">#N/A</definedName>
    <definedName name="мер.3" localSheetId="2">#N/A</definedName>
    <definedName name="мер.3">#N/A</definedName>
    <definedName name="Мет_собс" localSheetId="0">#REF!</definedName>
    <definedName name="Мет_собс">#REF!</definedName>
    <definedName name="Мет_ЭЛЦ3" localSheetId="0">#REF!</definedName>
    <definedName name="Мет_ЭЛЦ3">#REF!</definedName>
    <definedName name="МнНДС" localSheetId="0">#REF!</definedName>
    <definedName name="МнНДС">#REF!</definedName>
    <definedName name="мрпоп" localSheetId="0">P1_SCOPE_16_PRT,P2_SCOPE_16_PRT</definedName>
    <definedName name="мрпоп" localSheetId="3">P1_SCOPE_16_PRT,P2_SCOPE_16_PRT</definedName>
    <definedName name="мрпоп" localSheetId="2">P1_SCOPE_16_PRT,P2_SCOPE_16_PRT</definedName>
    <definedName name="мрпоп">P1_SCOPE_16_PRT,P2_SCOPE_16_PRT</definedName>
    <definedName name="мс" localSheetId="3">#N/A</definedName>
    <definedName name="мс" localSheetId="2">#N/A</definedName>
    <definedName name="мс">#N/A</definedName>
    <definedName name="мым" localSheetId="3">#N/A</definedName>
    <definedName name="мым" localSheetId="2">#N/A</definedName>
    <definedName name="мым">#N/A</definedName>
    <definedName name="мым2" localSheetId="3">#N/A</definedName>
    <definedName name="мым2" localSheetId="2">#N/A</definedName>
    <definedName name="мым2">#N/A</definedName>
    <definedName name="н" localSheetId="0">P1_T2.1?Protection</definedName>
    <definedName name="н" localSheetId="3">P1_T2.1?Protection</definedName>
    <definedName name="н" localSheetId="2">P1_T2.1?Protection</definedName>
    <definedName name="н">P1_T2.1?Protection</definedName>
    <definedName name="Н_2ЦЕХ_СКАЛ" localSheetId="0">#REF!</definedName>
    <definedName name="Н_2ЦЕХ_СКАЛ">#REF!</definedName>
    <definedName name="Н_АЛФ" localSheetId="0">#REF!</definedName>
    <definedName name="Н_АЛФ">#REF!</definedName>
    <definedName name="Н_АНБЛ" localSheetId="0">#REF!</definedName>
    <definedName name="Н_АНБЛ">#REF!</definedName>
    <definedName name="Н_ВАЛФ" localSheetId="0">#REF!</definedName>
    <definedName name="Н_ВАЛФ">#REF!</definedName>
    <definedName name="Н_ВГР" localSheetId="0">#REF!</definedName>
    <definedName name="Н_ВГР">#REF!</definedName>
    <definedName name="Н_ВКРСВ" localSheetId="0">#REF!</definedName>
    <definedName name="Н_ВКРСВ">#REF!</definedName>
    <definedName name="Н_ВМЕДЬ" localSheetId="0">#REF!</definedName>
    <definedName name="Н_ВМЕДЬ">#REF!</definedName>
    <definedName name="Н_ВОДОБКРУПН" localSheetId="0">#REF!</definedName>
    <definedName name="Н_ВОДОБКРУПН">#REF!</definedName>
    <definedName name="Н_ВХЛБ" localSheetId="0">#REF!</definedName>
    <definedName name="Н_ВХЛБ">#REF!</definedName>
    <definedName name="Н_ВХЛН" localSheetId="0">#REF!</definedName>
    <definedName name="Н_ВХЛН">#REF!</definedName>
    <definedName name="Н_ГИДЗ" localSheetId="0">#REF!</definedName>
    <definedName name="Н_ГИДЗ">#REF!</definedName>
    <definedName name="Н_ГЛ_ВН" localSheetId="0">#REF!</definedName>
    <definedName name="Н_ГЛ_ВН">#REF!</definedName>
    <definedName name="Н_ГЛ_ТОЛ" localSheetId="0">#REF!</definedName>
    <definedName name="Н_ГЛ_ТОЛ">#REF!</definedName>
    <definedName name="Н_ГЛШ" localSheetId="0">#REF!</definedName>
    <definedName name="Н_ГЛШ">#REF!</definedName>
    <definedName name="Н_ИЗВ" localSheetId="0">#REF!</definedName>
    <definedName name="Н_ИЗВ">#REF!</definedName>
    <definedName name="Н_К_ПРОК" localSheetId="0">#REF!</definedName>
    <definedName name="Н_К_ПРОК">#REF!</definedName>
    <definedName name="Н_К_СЫР" localSheetId="0">#REF!</definedName>
    <definedName name="Н_К_СЫР">#REF!</definedName>
    <definedName name="Н_КАВЧ_АЛФ" localSheetId="0">#REF!</definedName>
    <definedName name="Н_КАВЧ_АЛФ">#REF!</definedName>
    <definedName name="Н_КАВЧ_ГРАФ" localSheetId="0">#REF!</definedName>
    <definedName name="Н_КАВЧ_ГРАФ">#REF!</definedName>
    <definedName name="Н_КАВЧ_КРС" localSheetId="0">#REF!</definedName>
    <definedName name="Н_КАВЧ_КРС">#REF!</definedName>
    <definedName name="Н_КАВЧ_МЕД" localSheetId="0">#REF!</definedName>
    <definedName name="Н_КАВЧ_МЕД">#REF!</definedName>
    <definedName name="Н_КАВЧ_ХЛБ" localSheetId="0">#REF!</definedName>
    <definedName name="Н_КАВЧ_ХЛБ">#REF!</definedName>
    <definedName name="Н_КАО_СКАЛ" localSheetId="0">#REF!</definedName>
    <definedName name="Н_КАО_СКАЛ">#REF!</definedName>
    <definedName name="Н_КЕРОСИН" localSheetId="0">#REF!</definedName>
    <definedName name="Н_КЕРОСИН">#REF!</definedName>
    <definedName name="Н_КОА_АБ" localSheetId="0">#REF!</definedName>
    <definedName name="Н_КОА_АБ">#REF!</definedName>
    <definedName name="Н_КОА_ГЛ" localSheetId="0">#REF!</definedName>
    <definedName name="Н_КОА_ГЛ">#REF!</definedName>
    <definedName name="Н_КОА_КРС" localSheetId="0">#REF!</definedName>
    <definedName name="Н_КОА_КРС">#REF!</definedName>
    <definedName name="Н_КОА_КРСМ" localSheetId="0">#REF!</definedName>
    <definedName name="Н_КОА_КРСМ">#REF!</definedName>
    <definedName name="Н_КОА_СКАЛ" localSheetId="0">#REF!</definedName>
    <definedName name="Н_КОА_СКАЛ">#REF!</definedName>
    <definedName name="Н_КОА_ФК" localSheetId="0">#REF!</definedName>
    <definedName name="Н_КОА_ФК">#REF!</definedName>
    <definedName name="Н_КОРК_7" localSheetId="0">#REF!</definedName>
    <definedName name="Н_КОРК_7">#REF!</definedName>
    <definedName name="Н_КОРК_АВЧ" localSheetId="0">#REF!</definedName>
    <definedName name="Н_КОРК_АВЧ">#REF!</definedName>
    <definedName name="Н_КР19_СКАЛ" localSheetId="0">#REF!</definedName>
    <definedName name="Н_КР19_СКАЛ">#REF!</definedName>
    <definedName name="Н_КРСВ" localSheetId="0">#REF!</definedName>
    <definedName name="Н_КРСВ">#REF!</definedName>
    <definedName name="Н_КРСМ" localSheetId="0">#REF!</definedName>
    <definedName name="Н_КРСМ">#REF!</definedName>
    <definedName name="Н_КСГИД" localSheetId="0">#REF!</definedName>
    <definedName name="Н_КСГИД">#REF!</definedName>
    <definedName name="Н_КСКАУСТ" localSheetId="0">#REF!</definedName>
    <definedName name="Н_КСКАУСТ">#REF!</definedName>
    <definedName name="Н_КСПЕНА" localSheetId="0">#REF!</definedName>
    <definedName name="Н_КСПЕНА">#REF!</definedName>
    <definedName name="Н_КССОДГО" localSheetId="0">#REF!</definedName>
    <definedName name="Н_КССОДГО">#REF!</definedName>
    <definedName name="Н_КССОДКАЛ" localSheetId="0">#REF!</definedName>
    <definedName name="Н_КССОДКАЛ">#REF!</definedName>
    <definedName name="Н_МАССА" localSheetId="0">#REF!</definedName>
    <definedName name="Н_МАССА">#REF!</definedName>
    <definedName name="Н_ОЛЕ" localSheetId="0">#REF!</definedName>
    <definedName name="Н_ОЛЕ">#REF!</definedName>
    <definedName name="Н_ПЕК" localSheetId="0">#REF!</definedName>
    <definedName name="Н_ПЕК">#REF!</definedName>
    <definedName name="Н_ПУШ" localSheetId="0">#REF!</definedName>
    <definedName name="Н_ПУШ">#REF!</definedName>
    <definedName name="Н_ПЫЛЬ" localSheetId="0">#REF!</definedName>
    <definedName name="Н_ПЫЛЬ">#REF!</definedName>
    <definedName name="Н_С8БМ_ГЛ" localSheetId="0">#REF!</definedName>
    <definedName name="Н_С8БМ_ГЛ">#REF!</definedName>
    <definedName name="Н_С8БМ_КСВ" localSheetId="0">#REF!</definedName>
    <definedName name="Н_С8БМ_КСВ">#REF!</definedName>
    <definedName name="Н_С8БМ_КСМ" localSheetId="0">#REF!</definedName>
    <definedName name="Н_С8БМ_КСМ">#REF!</definedName>
    <definedName name="Н_С8БМ_СКАЛ" localSheetId="0">#REF!</definedName>
    <definedName name="Н_С8БМ_СКАЛ">#REF!</definedName>
    <definedName name="Н_С8БМ_ФК" localSheetId="0">#REF!</definedName>
    <definedName name="Н_С8БМ_ФК">#REF!</definedName>
    <definedName name="Н_СЕРК" localSheetId="0">#REF!</definedName>
    <definedName name="Н_СЕРК">#REF!</definedName>
    <definedName name="Н_СКА" localSheetId="0">#REF!</definedName>
    <definedName name="Н_СКА">#REF!</definedName>
    <definedName name="Н_СЛ_КРСВ" localSheetId="0">#REF!</definedName>
    <definedName name="Н_СЛ_КРСВ">#REF!</definedName>
    <definedName name="Н_СОСМАС" localSheetId="0">#REF!</definedName>
    <definedName name="Н_СОСМАС">#REF!</definedName>
    <definedName name="Н_Т_КРСВ" localSheetId="0">#REF!</definedName>
    <definedName name="Н_Т_КРСВ">#REF!</definedName>
    <definedName name="Н_Т_КРСВ3" localSheetId="0">#REF!</definedName>
    <definedName name="Н_Т_КРСВ3">#REF!</definedName>
    <definedName name="Н_ТИТАН" localSheetId="0">#REF!</definedName>
    <definedName name="Н_ТИТАН">#REF!</definedName>
    <definedName name="Н_ФК" localSheetId="0">#REF!</definedName>
    <definedName name="Н_ФК">#REF!</definedName>
    <definedName name="Н_ФТК" localSheetId="0">#REF!</definedName>
    <definedName name="Н_ФТК">#REF!</definedName>
    <definedName name="Н_ХЛНАТ" localSheetId="0">#REF!</definedName>
    <definedName name="Н_ХЛНАТ">#REF!</definedName>
    <definedName name="Н_ШАРЫ" localSheetId="0">#REF!</definedName>
    <definedName name="Н_ШАРЫ">#REF!</definedName>
    <definedName name="Н_ЭНКРУПН" localSheetId="0">#REF!</definedName>
    <definedName name="Н_ЭНКРУПН">#REF!</definedName>
    <definedName name="Н_ЭНМЕЛКИЕ" localSheetId="0">#REF!</definedName>
    <definedName name="Н_ЭНМЕЛКИЕ">#REF!</definedName>
    <definedName name="Н_ЭНСЛИТКИ" localSheetId="0">#REF!</definedName>
    <definedName name="Н_ЭНСЛИТКИ">#REF!</definedName>
    <definedName name="название" localSheetId="0">'[6] НВВ передача'!#REF!</definedName>
    <definedName name="название">'[6] НВВ передача'!#REF!</definedName>
    <definedName name="НАЧП" localSheetId="0">#REF!</definedName>
    <definedName name="НАЧП">#REF!</definedName>
    <definedName name="НАЧПЭО" localSheetId="0">#REF!</definedName>
    <definedName name="НАЧПЭО">#REF!</definedName>
    <definedName name="НВ_АВЧСЫР" localSheetId="0">#REF!</definedName>
    <definedName name="НВ_АВЧСЫР">#REF!</definedName>
    <definedName name="НВ_ДАВАЛ" localSheetId="0">#REF!</definedName>
    <definedName name="НВ_ДАВАЛ">#REF!</definedName>
    <definedName name="НВ_КРУПНЫЕ" localSheetId="0">#REF!</definedName>
    <definedName name="НВ_КРУПНЫЕ">#REF!</definedName>
    <definedName name="НВ_ПУСКАВЧ" localSheetId="0">#REF!</definedName>
    <definedName name="НВ_ПУСКАВЧ">#REF!</definedName>
    <definedName name="НВ_РЕКВИЗИТЫ" localSheetId="0">#REF!</definedName>
    <definedName name="НВ_РЕКВИЗИТЫ">#REF!</definedName>
    <definedName name="НВ_СЛИТКИ" localSheetId="0">#REF!</definedName>
    <definedName name="НВ_СЛИТКИ">#REF!</definedName>
    <definedName name="НВ_СПЛАВ6063" localSheetId="0">#REF!</definedName>
    <definedName name="НВ_СПЛАВ6063">#REF!</definedName>
    <definedName name="НВ_ЧМЖ" localSheetId="0">#REF!</definedName>
    <definedName name="НВ_ЧМЖ">#REF!</definedName>
    <definedName name="НДС" localSheetId="0">#REF!</definedName>
    <definedName name="НДС">#REF!</definedName>
    <definedName name="ндс1" localSheetId="0">#REF!</definedName>
    <definedName name="ндс1">#REF!</definedName>
    <definedName name="НЗП_АВЧ" localSheetId="0">#REF!</definedName>
    <definedName name="НЗП_АВЧ">#REF!</definedName>
    <definedName name="НЗП_АТЧ" localSheetId="0">#REF!</definedName>
    <definedName name="НЗП_АТЧ">#REF!</definedName>
    <definedName name="НЗП_АТЧВАВЧ" localSheetId="0">#REF!</definedName>
    <definedName name="НЗП_АТЧВАВЧ">#REF!</definedName>
    <definedName name="НН_АВЧТОВ" localSheetId="0">#REF!</definedName>
    <definedName name="НН_АВЧТОВ">#REF!</definedName>
    <definedName name="нов" localSheetId="3">#N/A</definedName>
    <definedName name="нов" localSheetId="2">#N/A</definedName>
    <definedName name="нов">#N/A</definedName>
    <definedName name="Новое">#N/A</definedName>
    <definedName name="новое2">#N/A</definedName>
    <definedName name="ноябрь" localSheetId="0">#REF!</definedName>
    <definedName name="ноябрь">#REF!</definedName>
    <definedName name="НТ_АВЧСЫР" localSheetId="0">#REF!</definedName>
    <definedName name="НТ_АВЧСЫР">#REF!</definedName>
    <definedName name="НТ_ДАВАЛ" localSheetId="0">#REF!</definedName>
    <definedName name="НТ_ДАВАЛ">#REF!</definedName>
    <definedName name="НТ_КРУПНЫЕ" localSheetId="0">#REF!</definedName>
    <definedName name="НТ_КРУПНЫЕ">#REF!</definedName>
    <definedName name="НТ_РЕКВИЗИТЫ" localSheetId="0">#REF!</definedName>
    <definedName name="НТ_РЕКВИЗИТЫ">#REF!</definedName>
    <definedName name="НТ_СЛИТКИ" localSheetId="0">#REF!</definedName>
    <definedName name="НТ_СЛИТКИ">#REF!</definedName>
    <definedName name="НТ_СПЛАВ6063" localSheetId="0">#REF!</definedName>
    <definedName name="НТ_СПЛАВ6063">#REF!</definedName>
    <definedName name="НТ_ЧМЖ" localSheetId="0">#REF!</definedName>
    <definedName name="НТ_ЧМЖ">#REF!</definedName>
    <definedName name="о" localSheetId="3">#N/A</definedName>
    <definedName name="о" localSheetId="2">#N/A</definedName>
    <definedName name="о">#N/A</definedName>
    <definedName name="об_эксп" localSheetId="0">#REF!</definedName>
    <definedName name="об_эксп">#REF!</definedName>
    <definedName name="_xlnm.Print_Area" localSheetId="0">'Корр КНК (подбор)'!$A$1:$F$27</definedName>
    <definedName name="_xlnm.Print_Area" localSheetId="3">'Форма 3.1-3.2'!$A$1:$D$29</definedName>
    <definedName name="_xlnm.Print_Area" localSheetId="2">'Форма 8.3'!$A$1:$D$35</definedName>
    <definedName name="_xlnm.Print_Area">#REF!</definedName>
    <definedName name="ОБЩ" localSheetId="0">#REF!</definedName>
    <definedName name="ОБЩ">#REF!</definedName>
    <definedName name="ОБЩ_Т" localSheetId="0">#REF!</definedName>
    <definedName name="ОБЩ_Т">#REF!</definedName>
    <definedName name="ОБЩИТ" localSheetId="0">#REF!</definedName>
    <definedName name="ОБЩИТ">#REF!</definedName>
    <definedName name="объёмы" localSheetId="0">#REF!</definedName>
    <definedName name="объёмы">#REF!</definedName>
    <definedName name="октябрь" localSheetId="0">#REF!</definedName>
    <definedName name="октябрь">#REF!</definedName>
    <definedName name="ол">#N/A</definedName>
    <definedName name="ОЛЕ" localSheetId="0">#REF!</definedName>
    <definedName name="ОЛЕ">#REF!</definedName>
    <definedName name="олл">#N/A</definedName>
    <definedName name="он" localSheetId="0">#REF!</definedName>
    <definedName name="он">#REF!</definedName>
    <definedName name="оо" localSheetId="0">#REF!</definedName>
    <definedName name="оо">#REF!</definedName>
    <definedName name="ОС_АЛ_Ф" localSheetId="0">#REF!</definedName>
    <definedName name="ОС_АЛ_Ф">#REF!</definedName>
    <definedName name="ОС_АН_Б" localSheetId="0">#REF!</definedName>
    <definedName name="ОС_АН_Б">#REF!</definedName>
    <definedName name="ОС_БАР" localSheetId="0">#REF!</definedName>
    <definedName name="ОС_БАР">#REF!</definedName>
    <definedName name="ОС_ГИД" localSheetId="0">#REF!</definedName>
    <definedName name="ОС_ГИД">#REF!</definedName>
    <definedName name="ОС_ГИД_ЗФА" localSheetId="0">#REF!</definedName>
    <definedName name="ОС_ГИД_ЗФА">#REF!</definedName>
    <definedName name="ОС_ГЛ" localSheetId="0">#REF!</definedName>
    <definedName name="ОС_ГЛ">#REF!</definedName>
    <definedName name="ОС_ГЛ_Т" localSheetId="0">#REF!</definedName>
    <definedName name="ОС_ГЛ_Т">#REF!</definedName>
    <definedName name="ОС_ГЛ_Ш" localSheetId="0">#REF!</definedName>
    <definedName name="ОС_ГЛ_Ш">#REF!</definedName>
    <definedName name="ОС_ГР" localSheetId="0">#REF!</definedName>
    <definedName name="ОС_ГР">#REF!</definedName>
    <definedName name="ОС_ИЗВ_М" localSheetId="0">#REF!</definedName>
    <definedName name="ОС_ИЗВ_М">#REF!</definedName>
    <definedName name="ОС_К_СЫР" localSheetId="0">#REF!</definedName>
    <definedName name="ОС_К_СЫР">#REF!</definedName>
    <definedName name="ОС_КОК_ПРОК" localSheetId="0">#REF!</definedName>
    <definedName name="ОС_КОК_ПРОК">#REF!</definedName>
    <definedName name="ОС_КОРК_7" localSheetId="0">#REF!</definedName>
    <definedName name="ОС_КОРК_7">#REF!</definedName>
    <definedName name="ОС_КОРК_АВЧ" localSheetId="0">#REF!</definedName>
    <definedName name="ОС_КОРК_АВЧ">#REF!</definedName>
    <definedName name="ОС_КР" localSheetId="0">#REF!</definedName>
    <definedName name="ОС_КР">#REF!</definedName>
    <definedName name="ОС_МЕД" localSheetId="0">#REF!</definedName>
    <definedName name="ОС_МЕД">#REF!</definedName>
    <definedName name="ОС_ОЛЕ" localSheetId="0">#REF!</definedName>
    <definedName name="ОС_ОЛЕ">#REF!</definedName>
    <definedName name="ОС_П_УГ" localSheetId="0">#REF!</definedName>
    <definedName name="ОС_П_УГ">#REF!</definedName>
    <definedName name="ОС_П_ЦЕМ" localSheetId="0">#REF!</definedName>
    <definedName name="ОС_П_ЦЕМ">#REF!</definedName>
    <definedName name="ОС_ПЕК" localSheetId="0">#REF!</definedName>
    <definedName name="ОС_ПЕК">#REF!</definedName>
    <definedName name="ОС_ПОД_К" localSheetId="0">#REF!</definedName>
    <definedName name="ОС_ПОД_К">#REF!</definedName>
    <definedName name="ОС_ПУШ" localSheetId="0">#REF!</definedName>
    <definedName name="ОС_ПУШ">#REF!</definedName>
    <definedName name="ОС_С_КАЛ" localSheetId="0">#REF!</definedName>
    <definedName name="ОС_С_КАЛ">#REF!</definedName>
    <definedName name="ОС_С_КАУ" localSheetId="0">#REF!</definedName>
    <definedName name="ОС_С_КАУ">#REF!</definedName>
    <definedName name="ОС_С_ПУСК" localSheetId="0">#REF!</definedName>
    <definedName name="ОС_С_ПУСК">#REF!</definedName>
    <definedName name="ОС_СЕР_К" localSheetId="0">#REF!</definedName>
    <definedName name="ОС_СЕР_К">#REF!</definedName>
    <definedName name="ОС_СК_АН" localSheetId="0">#REF!</definedName>
    <definedName name="ОС_СК_АН">#REF!</definedName>
    <definedName name="ОС_ТИ" localSheetId="0">#REF!</definedName>
    <definedName name="ОС_ТИ">#REF!</definedName>
    <definedName name="ОС_ФЛ_К" localSheetId="0">#REF!</definedName>
    <definedName name="ОС_ФЛ_К">#REF!</definedName>
    <definedName name="ОС_ФТ_К" localSheetId="0">#REF!</definedName>
    <definedName name="ОС_ФТ_К">#REF!</definedName>
    <definedName name="ОС_ХЛ_Н" localSheetId="0">#REF!</definedName>
    <definedName name="ОС_ХЛ_Н">#REF!</definedName>
    <definedName name="ОтпускЭлектроэнергииИтогоБаз">'[8]6'!$C$15</definedName>
    <definedName name="ОтпускЭлектроэнергииИтогоРег">'[8]6'!$C$24</definedName>
    <definedName name="п" localSheetId="3">#N/A</definedName>
    <definedName name="п" localSheetId="2">#N/A</definedName>
    <definedName name="п">#N/A</definedName>
    <definedName name="П_УГ" localSheetId="0">#REF!</definedName>
    <definedName name="П_УГ">#REF!</definedName>
    <definedName name="П_ЦЕМ" localSheetId="0">#REF!</definedName>
    <definedName name="П_ЦЕМ">#REF!</definedName>
    <definedName name="папа" localSheetId="3" hidden="1">{"konoplin - Личное представление",#N/A,TRUE,"ФинПлан_1кв";"konoplin - Личное представление",#N/A,TRUE,"ФинПлан_2кв"}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апа_1" localSheetId="3" hidden="1">{"konoplin - Личное представление",#N/A,TRUE,"ФинПлан_1кв";"konoplin - Личное представление",#N/A,TRUE,"ФинПлан_2кв"}</definedName>
    <definedName name="папа_1" localSheetId="2" hidden="1">{"konoplin - Личное представление",#N/A,TRUE,"ФинПлан_1кв";"konoplin - Личное представление",#N/A,TRUE,"ФинПлан_2кв"}</definedName>
    <definedName name="папа_1" hidden="1">{"konoplin - Личное представление",#N/A,TRUE,"ФинПлан_1кв";"konoplin - Личное представление",#N/A,TRUE,"ФинПлан_2кв"}</definedName>
    <definedName name="папа_2" localSheetId="3" hidden="1">{"konoplin - Личное представление",#N/A,TRUE,"ФинПлан_1кв";"konoplin - Личное представление",#N/A,TRUE,"ФинПлан_2кв"}</definedName>
    <definedName name="папа_2" localSheetId="2" hidden="1">{"konoplin - Личное представление",#N/A,TRUE,"ФинПлан_1кв";"konoplin - Личное представление",#N/A,TRUE,"ФинПлан_2кв"}</definedName>
    <definedName name="папа_2" hidden="1">{"konoplin - Личное представление",#N/A,TRUE,"ФинПлан_1кв";"konoplin - Личное представление",#N/A,TRUE,"ФинПлан_2кв"}</definedName>
    <definedName name="папа_3" localSheetId="3" hidden="1">{"konoplin - Личное представление",#N/A,TRUE,"ФинПлан_1кв";"konoplin - Личное представление",#N/A,TRUE,"ФинПлан_2кв"}</definedName>
    <definedName name="папа_3" localSheetId="2" hidden="1">{"konoplin - Личное представление",#N/A,TRUE,"ФинПлан_1кв";"konoplin - Личное представление",#N/A,TRUE,"ФинПлан_2кв"}</definedName>
    <definedName name="папа_3" hidden="1">{"konoplin - Личное представление",#N/A,TRUE,"ФинПлан_1кв";"konoplin - Личное представление",#N/A,TRUE,"ФинПлан_2кв"}</definedName>
    <definedName name="папа_4" localSheetId="3" hidden="1">{"konoplin - Личное представление",#N/A,TRUE,"ФинПлан_1кв";"konoplin - Личное представление",#N/A,TRUE,"ФинПлан_2кв"}</definedName>
    <definedName name="папа_4" localSheetId="2" hidden="1">{"konoplin - Личное представление",#N/A,TRUE,"ФинПлан_1кв";"konoplin - Личное представление",#N/A,TRUE,"ФинПлан_2кв"}</definedName>
    <definedName name="папа_4" hidden="1">{"konoplin - Личное представление",#N/A,TRUE,"ФинПлан_1кв";"konoplin - Личное представление",#N/A,TRUE,"ФинПлан_2кв"}</definedName>
    <definedName name="папа_5" localSheetId="3" hidden="1">{"konoplin - Личное представление",#N/A,TRUE,"ФинПлан_1кв";"konoplin - Личное представление",#N/A,TRUE,"ФинПлан_2кв"}</definedName>
    <definedName name="папа_5" localSheetId="2" hidden="1">{"konoplin - Личное представление",#N/A,TRUE,"ФинПлан_1кв";"konoplin - Личное представление",#N/A,TRUE,"ФинПлан_2кв"}</definedName>
    <definedName name="папа_5" hidden="1">{"konoplin - Личное представление",#N/A,TRUE,"ФинПлан_1кв";"konoplin - Личное представление",#N/A,TRUE,"ФинПлан_2кв"}</definedName>
    <definedName name="ПАР" localSheetId="0">#REF!</definedName>
    <definedName name="ПАР">#REF!</definedName>
    <definedName name="ПЕК" localSheetId="0">#REF!</definedName>
    <definedName name="ПЕК">#REF!</definedName>
    <definedName name="первый" localSheetId="0">#REF!</definedName>
    <definedName name="первый">#REF!</definedName>
    <definedName name="Период" localSheetId="0">#REF!</definedName>
    <definedName name="Период">#REF!</definedName>
    <definedName name="ПериодРегулирования">[8]Заголовок!$B$14</definedName>
    <definedName name="план" localSheetId="0">#REF!</definedName>
    <definedName name="план">#REF!</definedName>
    <definedName name="план1" localSheetId="0">#REF!</definedName>
    <definedName name="план1">#REF!</definedName>
    <definedName name="ПОД_К" localSheetId="0">#REF!</definedName>
    <definedName name="ПОД_К">#REF!</definedName>
    <definedName name="ПОД_КО" localSheetId="0">#REF!</definedName>
    <definedName name="ПОД_КО">#REF!</definedName>
    <definedName name="полезный_т_ф" localSheetId="0">#REF!</definedName>
    <definedName name="полезный_т_ф">#REF!</definedName>
    <definedName name="полезный_тепло" localSheetId="0">#REF!</definedName>
    <definedName name="полезный_тепло">#REF!</definedName>
    <definedName name="полезный_эл_ф" localSheetId="0">#REF!</definedName>
    <definedName name="полезный_эл_ф">#REF!</definedName>
    <definedName name="полезный_электро" localSheetId="0">#REF!</definedName>
    <definedName name="полезный_электро">#REF!</definedName>
    <definedName name="ПОЛН" localSheetId="0">#REF!</definedName>
    <definedName name="ПОЛН">#REF!</definedName>
    <definedName name="ппп">#N/A</definedName>
    <definedName name="процент_т_ф" localSheetId="0">#REF!</definedName>
    <definedName name="процент_т_ф">#REF!</definedName>
    <definedName name="Процент_тепло" localSheetId="0">#REF!</definedName>
    <definedName name="Процент_тепло">#REF!</definedName>
    <definedName name="Процент_эл_ф" localSheetId="0">#REF!</definedName>
    <definedName name="Процент_эл_ф">#REF!</definedName>
    <definedName name="Процент_электра" localSheetId="0">#REF!</definedName>
    <definedName name="Процент_электра">#REF!</definedName>
    <definedName name="прочая_доля_99" localSheetId="0">#REF!</definedName>
    <definedName name="прочая_доля_99">#REF!</definedName>
    <definedName name="прочая_процент" localSheetId="0">#REF!</definedName>
    <definedName name="прочая_процент">#REF!</definedName>
    <definedName name="прочая_процент_98_ав" localSheetId="0">#REF!</definedName>
    <definedName name="прочая_процент_98_ав">#REF!</definedName>
    <definedName name="прочая_процент_99" localSheetId="0">#REF!</definedName>
    <definedName name="прочая_процент_99">#REF!</definedName>
    <definedName name="прочая_процент_ав" localSheetId="0">#REF!</definedName>
    <definedName name="прочая_процент_ав">#REF!</definedName>
    <definedName name="прочая_процент_ф" localSheetId="0">#REF!</definedName>
    <definedName name="прочая_процент_ф">#REF!</definedName>
    <definedName name="прочая_процент_ф_ав" localSheetId="0">#REF!</definedName>
    <definedName name="прочая_процент_ф_ав">#REF!</definedName>
    <definedName name="ПУИ" localSheetId="3">#N/A</definedName>
    <definedName name="ПУИ" localSheetId="2">#N/A</definedName>
    <definedName name="ПУИ">#N/A</definedName>
    <definedName name="ПУСК_АВЧ" localSheetId="0">#REF!</definedName>
    <definedName name="ПУСК_АВЧ">#REF!</definedName>
    <definedName name="ПУСК_ОБАН" localSheetId="0">#REF!</definedName>
    <definedName name="ПУСК_ОБАН">#REF!</definedName>
    <definedName name="ПУСК_С8БМ" localSheetId="0">#REF!</definedName>
    <definedName name="ПУСК_С8БМ">#REF!</definedName>
    <definedName name="ПУСКОВЫЕ" localSheetId="0">#REF!</definedName>
    <definedName name="ПУСКОВЫЕ">#REF!</definedName>
    <definedName name="ПУШ" localSheetId="0">#REF!</definedName>
    <definedName name="ПУШ">#REF!</definedName>
    <definedName name="р" localSheetId="3">#N/A</definedName>
    <definedName name="р" localSheetId="2">#N/A</definedName>
    <definedName name="р">#N/A</definedName>
    <definedName name="работы" localSheetId="0">#REF!</definedName>
    <definedName name="работы">#REF!</definedName>
    <definedName name="расшифровка" localSheetId="0">#REF!</definedName>
    <definedName name="расшифровка">#REF!</definedName>
    <definedName name="ремонты2" localSheetId="3">#N/A</definedName>
    <definedName name="ремонты2" localSheetId="2">#N/A</definedName>
    <definedName name="ремонты2">#N/A</definedName>
    <definedName name="рис1" localSheetId="3" hidden="1">{#N/A,#N/A,TRUE,"Лист1";#N/A,#N/A,TRUE,"Лист2";#N/A,#N/A,TRUE,"Лист3"}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ис1_1" localSheetId="3" hidden="1">{#N/A,#N/A,TRUE,"Лист1";#N/A,#N/A,TRUE,"Лист2";#N/A,#N/A,TRUE,"Лист3"}</definedName>
    <definedName name="рис1_1" localSheetId="2" hidden="1">{#N/A,#N/A,TRUE,"Лист1";#N/A,#N/A,TRUE,"Лист2";#N/A,#N/A,TRUE,"Лист3"}</definedName>
    <definedName name="рис1_1" hidden="1">{#N/A,#N/A,TRUE,"Лист1";#N/A,#N/A,TRUE,"Лист2";#N/A,#N/A,TRUE,"Лист3"}</definedName>
    <definedName name="рис1_2" localSheetId="3" hidden="1">{#N/A,#N/A,TRUE,"Лист1";#N/A,#N/A,TRUE,"Лист2";#N/A,#N/A,TRUE,"Лист3"}</definedName>
    <definedName name="рис1_2" localSheetId="2" hidden="1">{#N/A,#N/A,TRUE,"Лист1";#N/A,#N/A,TRUE,"Лист2";#N/A,#N/A,TRUE,"Лист3"}</definedName>
    <definedName name="рис1_2" hidden="1">{#N/A,#N/A,TRUE,"Лист1";#N/A,#N/A,TRUE,"Лист2";#N/A,#N/A,TRUE,"Лист3"}</definedName>
    <definedName name="рис1_3" localSheetId="3" hidden="1">{#N/A,#N/A,TRUE,"Лист1";#N/A,#N/A,TRUE,"Лист2";#N/A,#N/A,TRUE,"Лист3"}</definedName>
    <definedName name="рис1_3" localSheetId="2" hidden="1">{#N/A,#N/A,TRUE,"Лист1";#N/A,#N/A,TRUE,"Лист2";#N/A,#N/A,TRUE,"Лист3"}</definedName>
    <definedName name="рис1_3" hidden="1">{#N/A,#N/A,TRUE,"Лист1";#N/A,#N/A,TRUE,"Лист2";#N/A,#N/A,TRUE,"Лист3"}</definedName>
    <definedName name="рис1_4" localSheetId="3" hidden="1">{#N/A,#N/A,TRUE,"Лист1";#N/A,#N/A,TRUE,"Лист2";#N/A,#N/A,TRUE,"Лист3"}</definedName>
    <definedName name="рис1_4" localSheetId="2" hidden="1">{#N/A,#N/A,TRUE,"Лист1";#N/A,#N/A,TRUE,"Лист2";#N/A,#N/A,TRUE,"Лист3"}</definedName>
    <definedName name="рис1_4" hidden="1">{#N/A,#N/A,TRUE,"Лист1";#N/A,#N/A,TRUE,"Лист2";#N/A,#N/A,TRUE,"Лист3"}</definedName>
    <definedName name="рис1_5" localSheetId="3" hidden="1">{#N/A,#N/A,TRUE,"Лист1";#N/A,#N/A,TRUE,"Лист2";#N/A,#N/A,TRUE,"Лист3"}</definedName>
    <definedName name="рис1_5" localSheetId="2" hidden="1">{#N/A,#N/A,TRUE,"Лист1";#N/A,#N/A,TRUE,"Лист2";#N/A,#N/A,TRUE,"Лист3"}</definedName>
    <definedName name="рис1_5" hidden="1">{#N/A,#N/A,TRUE,"Лист1";#N/A,#N/A,TRUE,"Лист2";#N/A,#N/A,TRUE,"Лист3"}</definedName>
    <definedName name="Рсрi" localSheetId="0">#REF!</definedName>
    <definedName name="Рсрi">#REF!</definedName>
    <definedName name="с" localSheetId="3">#N/A</definedName>
    <definedName name="с" localSheetId="2">#N/A</definedName>
    <definedName name="с">#N/A</definedName>
    <definedName name="С_КАЛ" localSheetId="0">#REF!</definedName>
    <definedName name="С_КАЛ">#REF!</definedName>
    <definedName name="С_КАУ" localSheetId="0">#REF!</definedName>
    <definedName name="С_КАУ">#REF!</definedName>
    <definedName name="С_КОДЫ" localSheetId="0">#REF!</definedName>
    <definedName name="С_КОДЫ">#REF!</definedName>
    <definedName name="С_ОБЪЁМЫ" localSheetId="0">#REF!</definedName>
    <definedName name="С_ОБЪЁМЫ">#REF!</definedName>
    <definedName name="С_ПУСК" localSheetId="0">#REF!</definedName>
    <definedName name="С_ПУСК">#REF!</definedName>
    <definedName name="с_с_т_ф" localSheetId="0">#REF!</definedName>
    <definedName name="с_с_т_ф">#REF!</definedName>
    <definedName name="с_с_тепло" localSheetId="0">#REF!</definedName>
    <definedName name="с_с_тепло">#REF!</definedName>
    <definedName name="с_с_эл_ф" localSheetId="0">#REF!</definedName>
    <definedName name="с_с_эл_ф">#REF!</definedName>
    <definedName name="с_с_электра" localSheetId="0">#REF!</definedName>
    <definedName name="с_с_электра">#REF!</definedName>
    <definedName name="сентябрь" localSheetId="0">#REF!</definedName>
    <definedName name="сентябрь">#REF!</definedName>
    <definedName name="СЕР_К" localSheetId="0">#REF!</definedName>
    <definedName name="СЕР_К">#REF!</definedName>
    <definedName name="СК_АН" localSheetId="0">#REF!</definedName>
    <definedName name="СК_АН">#REF!</definedName>
    <definedName name="СОЦСТРАХ" localSheetId="0">#REF!</definedName>
    <definedName name="СОЦСТРАХ">#REF!</definedName>
    <definedName name="СПЛАВ6063" localSheetId="0">#REF!</definedName>
    <definedName name="СПЛАВ6063">#REF!</definedName>
    <definedName name="СПЛАВ6063_КРАМЗ" localSheetId="0">#REF!</definedName>
    <definedName name="СПЛАВ6063_КРАМЗ">#REF!</definedName>
    <definedName name="сс" localSheetId="3">#N/A</definedName>
    <definedName name="сс" localSheetId="2">#N/A</definedName>
    <definedName name="сс">#N/A</definedName>
    <definedName name="СС_АВЧ" localSheetId="0">#REF!</definedName>
    <definedName name="СС_АВЧ">#REF!</definedName>
    <definedName name="СС_АВЧВН" localSheetId="0">#REF!</definedName>
    <definedName name="СС_АВЧВН">#REF!</definedName>
    <definedName name="СС_АВЧТОЛ" localSheetId="0">#REF!</definedName>
    <definedName name="СС_АВЧТОЛ">#REF!</definedName>
    <definedName name="СС_АЛФТЗФА" localSheetId="0">#REF!</definedName>
    <definedName name="СС_АЛФТЗФА">#REF!</definedName>
    <definedName name="СС_КРСМЕШ" localSheetId="0">#REF!</definedName>
    <definedName name="СС_КРСМЕШ">#REF!</definedName>
    <definedName name="СС_МАРГ_ЛИГ_ДП" localSheetId="0">#REF!</definedName>
    <definedName name="СС_МАРГ_ЛИГ_ДП">#REF!</definedName>
    <definedName name="СС_МАССА" localSheetId="0">#REF!</definedName>
    <definedName name="СС_МАССА">#REF!</definedName>
    <definedName name="СС_СЫР" localSheetId="0">#REF!</definedName>
    <definedName name="СС_СЫР">#REF!</definedName>
    <definedName name="СС_СЫРВН" localSheetId="0">#REF!</definedName>
    <definedName name="СС_СЫРВН">#REF!</definedName>
    <definedName name="СС_СЫРТОЛ" localSheetId="0">#REF!</definedName>
    <definedName name="СС_СЫРТОЛ">#REF!</definedName>
    <definedName name="сс3" localSheetId="3">#N/A</definedName>
    <definedName name="сс3" localSheetId="2">#N/A</definedName>
    <definedName name="сс3">#N/A</definedName>
    <definedName name="сссс" localSheetId="3">#N/A</definedName>
    <definedName name="сссс" localSheetId="2">#N/A</definedName>
    <definedName name="сссс">#N/A</definedName>
    <definedName name="ссы" localSheetId="3">#N/A</definedName>
    <definedName name="ссы" localSheetId="2">#N/A</definedName>
    <definedName name="ссы">#N/A</definedName>
    <definedName name="статьи" localSheetId="0">#REF!</definedName>
    <definedName name="статьи">#REF!</definedName>
    <definedName name="статьи_план" localSheetId="0">#REF!</definedName>
    <definedName name="статьи_план">#REF!</definedName>
    <definedName name="статьи_факт" localSheetId="0">#REF!</definedName>
    <definedName name="статьи_факт">#REF!</definedName>
    <definedName name="сто" localSheetId="0">#REF!</definedName>
    <definedName name="сто">#REF!</definedName>
    <definedName name="сто_проц_ф" localSheetId="0">#REF!</definedName>
    <definedName name="сто_проц_ф">#REF!</definedName>
    <definedName name="сто_процентов" localSheetId="0">#REF!</definedName>
    <definedName name="сто_процентов">#REF!</definedName>
    <definedName name="СЫР" localSheetId="0">#REF!</definedName>
    <definedName name="СЫР">#REF!</definedName>
    <definedName name="СЫР_ВН" localSheetId="0">#REF!</definedName>
    <definedName name="СЫР_ВН">#REF!</definedName>
    <definedName name="СЫР_ТОЛ" localSheetId="0">#REF!</definedName>
    <definedName name="СЫР_ТОЛ">#REF!</definedName>
    <definedName name="СЫРА" localSheetId="0">#REF!</definedName>
    <definedName name="СЫРА">#REF!</definedName>
    <definedName name="СЫРЬЁ" localSheetId="0">#REF!</definedName>
    <definedName name="СЫРЬЁ">#REF!</definedName>
    <definedName name="т" localSheetId="3">#N/A</definedName>
    <definedName name="т" localSheetId="2">#N/A</definedName>
    <definedName name="т">#N/A</definedName>
    <definedName name="ТВ_ЭЛЦ3" localSheetId="0">#REF!</definedName>
    <definedName name="ТВ_ЭЛЦ3">#REF!</definedName>
    <definedName name="ТВЁРДЫЙ" localSheetId="0">#REF!</definedName>
    <definedName name="ТВЁРДЫЙ">#REF!</definedName>
    <definedName name="тепло_проц_ф" localSheetId="0">#REF!</definedName>
    <definedName name="тепло_проц_ф">#REF!</definedName>
    <definedName name="тепло_процент" localSheetId="0">#REF!</definedName>
    <definedName name="тепло_процент">#REF!</definedName>
    <definedName name="ТЗР" localSheetId="0">#REF!</definedName>
    <definedName name="ТЗР">#REF!</definedName>
    <definedName name="ТИ" localSheetId="0">#REF!</definedName>
    <definedName name="ТИ">#REF!</definedName>
    <definedName name="ТОВАРНЫЙ" localSheetId="0">#REF!</definedName>
    <definedName name="ТОВАРНЫЙ">#REF!</definedName>
    <definedName name="ТОЛ" localSheetId="0">#REF!</definedName>
    <definedName name="ТОЛ">#REF!</definedName>
    <definedName name="ТОЛЛИНГ_СЫРЕЦ" localSheetId="0">#REF!</definedName>
    <definedName name="ТОЛЛИНГ_СЫРЕЦ">#REF!</definedName>
    <definedName name="тп" localSheetId="3" hidden="1">{#N/A,#N/A,TRUE,"Лист1";#N/A,#N/A,TRUE,"Лист2";#N/A,#N/A,TRUE,"Лист3"}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тп_1" localSheetId="3" hidden="1">{#N/A,#N/A,TRUE,"Лист1";#N/A,#N/A,TRUE,"Лист2";#N/A,#N/A,TRUE,"Лист3"}</definedName>
    <definedName name="тп_1" localSheetId="2" hidden="1">{#N/A,#N/A,TRUE,"Лист1";#N/A,#N/A,TRUE,"Лист2";#N/A,#N/A,TRUE,"Лист3"}</definedName>
    <definedName name="тп_1" hidden="1">{#N/A,#N/A,TRUE,"Лист1";#N/A,#N/A,TRUE,"Лист2";#N/A,#N/A,TRUE,"Лист3"}</definedName>
    <definedName name="тп_2" localSheetId="3" hidden="1">{#N/A,#N/A,TRUE,"Лист1";#N/A,#N/A,TRUE,"Лист2";#N/A,#N/A,TRUE,"Лист3"}</definedName>
    <definedName name="тп_2" localSheetId="2" hidden="1">{#N/A,#N/A,TRUE,"Лист1";#N/A,#N/A,TRUE,"Лист2";#N/A,#N/A,TRUE,"Лист3"}</definedName>
    <definedName name="тп_2" hidden="1">{#N/A,#N/A,TRUE,"Лист1";#N/A,#N/A,TRUE,"Лист2";#N/A,#N/A,TRUE,"Лист3"}</definedName>
    <definedName name="тп_3" localSheetId="3" hidden="1">{#N/A,#N/A,TRUE,"Лист1";#N/A,#N/A,TRUE,"Лист2";#N/A,#N/A,TRUE,"Лист3"}</definedName>
    <definedName name="тп_3" localSheetId="2" hidden="1">{#N/A,#N/A,TRUE,"Лист1";#N/A,#N/A,TRUE,"Лист2";#N/A,#N/A,TRUE,"Лист3"}</definedName>
    <definedName name="тп_3" hidden="1">{#N/A,#N/A,TRUE,"Лист1";#N/A,#N/A,TRUE,"Лист2";#N/A,#N/A,TRUE,"Лист3"}</definedName>
    <definedName name="тп_4" localSheetId="3" hidden="1">{#N/A,#N/A,TRUE,"Лист1";#N/A,#N/A,TRUE,"Лист2";#N/A,#N/A,TRUE,"Лист3"}</definedName>
    <definedName name="тп_4" localSheetId="2" hidden="1">{#N/A,#N/A,TRUE,"Лист1";#N/A,#N/A,TRUE,"Лист2";#N/A,#N/A,TRUE,"Лист3"}</definedName>
    <definedName name="тп_4" hidden="1">{#N/A,#N/A,TRUE,"Лист1";#N/A,#N/A,TRUE,"Лист2";#N/A,#N/A,TRUE,"Лист3"}</definedName>
    <definedName name="тп_5" localSheetId="3" hidden="1">{#N/A,#N/A,TRUE,"Лист1";#N/A,#N/A,TRUE,"Лист2";#N/A,#N/A,TRUE,"Лист3"}</definedName>
    <definedName name="тп_5" localSheetId="2" hidden="1">{#N/A,#N/A,TRUE,"Лист1";#N/A,#N/A,TRUE,"Лист2";#N/A,#N/A,TRUE,"Лист3"}</definedName>
    <definedName name="тп_5" hidden="1">{#N/A,#N/A,TRUE,"Лист1";#N/A,#N/A,TRUE,"Лист2";#N/A,#N/A,TRUE,"Лист3"}</definedName>
    <definedName name="ТР" localSheetId="0">#REF!</definedName>
    <definedName name="ТР">#REF!</definedName>
    <definedName name="третий" localSheetId="0">#REF!</definedName>
    <definedName name="третий">#REF!</definedName>
    <definedName name="тт" localSheetId="0">#REF!</definedName>
    <definedName name="тт">#REF!</definedName>
    <definedName name="у" localSheetId="3">#N/A</definedName>
    <definedName name="у" localSheetId="2">#N/A</definedName>
    <definedName name="у">#N/A</definedName>
    <definedName name="ук" localSheetId="3">#N/A</definedName>
    <definedName name="ук" localSheetId="2">#N/A</definedName>
    <definedName name="ук">#N/A</definedName>
    <definedName name="укеееукеееееееееееееее" localSheetId="3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ееукеееееееееееееее_1" localSheetId="3" hidden="1">{#N/A,#N/A,TRUE,"Лист1";#N/A,#N/A,TRUE,"Лист2";#N/A,#N/A,TRUE,"Лист3"}</definedName>
    <definedName name="укеееукеееееееееееееее_1" localSheetId="2" hidden="1">{#N/A,#N/A,TRUE,"Лист1";#N/A,#N/A,TRUE,"Лист2";#N/A,#N/A,TRUE,"Лист3"}</definedName>
    <definedName name="укеееукеееееееееееееее_1" hidden="1">{#N/A,#N/A,TRUE,"Лист1";#N/A,#N/A,TRUE,"Лист2";#N/A,#N/A,TRUE,"Лист3"}</definedName>
    <definedName name="укеееукеееееееееееееее_2" localSheetId="3" hidden="1">{#N/A,#N/A,TRUE,"Лист1";#N/A,#N/A,TRUE,"Лист2";#N/A,#N/A,TRUE,"Лист3"}</definedName>
    <definedName name="укеееукеееееееееееееее_2" localSheetId="2" hidden="1">{#N/A,#N/A,TRUE,"Лист1";#N/A,#N/A,TRUE,"Лист2";#N/A,#N/A,TRUE,"Лист3"}</definedName>
    <definedName name="укеееукеееееееееееееее_2" hidden="1">{#N/A,#N/A,TRUE,"Лист1";#N/A,#N/A,TRUE,"Лист2";#N/A,#N/A,TRUE,"Лист3"}</definedName>
    <definedName name="укеееукеееееееееееееее_3" localSheetId="3" hidden="1">{#N/A,#N/A,TRUE,"Лист1";#N/A,#N/A,TRUE,"Лист2";#N/A,#N/A,TRUE,"Лист3"}</definedName>
    <definedName name="укеееукеееееееееееееее_3" localSheetId="2" hidden="1">{#N/A,#N/A,TRUE,"Лист1";#N/A,#N/A,TRUE,"Лист2";#N/A,#N/A,TRUE,"Лист3"}</definedName>
    <definedName name="укеееукеееееееееееееее_3" hidden="1">{#N/A,#N/A,TRUE,"Лист1";#N/A,#N/A,TRUE,"Лист2";#N/A,#N/A,TRUE,"Лист3"}</definedName>
    <definedName name="укеееукеееееееееееееее_4" localSheetId="3" hidden="1">{#N/A,#N/A,TRUE,"Лист1";#N/A,#N/A,TRUE,"Лист2";#N/A,#N/A,TRUE,"Лист3"}</definedName>
    <definedName name="укеееукеееееееееееееее_4" localSheetId="2" hidden="1">{#N/A,#N/A,TRUE,"Лист1";#N/A,#N/A,TRUE,"Лист2";#N/A,#N/A,TRUE,"Лист3"}</definedName>
    <definedName name="укеееукеееееееееееееее_4" hidden="1">{#N/A,#N/A,TRUE,"Лист1";#N/A,#N/A,TRUE,"Лист2";#N/A,#N/A,TRUE,"Лист3"}</definedName>
    <definedName name="укеееукеееееееееееееее_5" localSheetId="3" hidden="1">{#N/A,#N/A,TRUE,"Лист1";#N/A,#N/A,TRUE,"Лист2";#N/A,#N/A,TRUE,"Лист3"}</definedName>
    <definedName name="укеееукеееееееееееееее_5" localSheetId="2" hidden="1">{#N/A,#N/A,TRUE,"Лист1";#N/A,#N/A,TRUE,"Лист2";#N/A,#N/A,TRUE,"Лист3"}</definedName>
    <definedName name="укеееукеееееееееееееее_5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еукеуеуе_1" localSheetId="3" hidden="1">{#N/A,#N/A,TRUE,"Лист1";#N/A,#N/A,TRUE,"Лист2";#N/A,#N/A,TRUE,"Лист3"}</definedName>
    <definedName name="укеукеуеуе_1" localSheetId="2" hidden="1">{#N/A,#N/A,TRUE,"Лист1";#N/A,#N/A,TRUE,"Лист2";#N/A,#N/A,TRUE,"Лист3"}</definedName>
    <definedName name="укеукеуеуе_1" hidden="1">{#N/A,#N/A,TRUE,"Лист1";#N/A,#N/A,TRUE,"Лист2";#N/A,#N/A,TRUE,"Лист3"}</definedName>
    <definedName name="укеукеуеуе_2" localSheetId="3" hidden="1">{#N/A,#N/A,TRUE,"Лист1";#N/A,#N/A,TRUE,"Лист2";#N/A,#N/A,TRUE,"Лист3"}</definedName>
    <definedName name="укеукеуеуе_2" localSheetId="2" hidden="1">{#N/A,#N/A,TRUE,"Лист1";#N/A,#N/A,TRUE,"Лист2";#N/A,#N/A,TRUE,"Лист3"}</definedName>
    <definedName name="укеукеуеуе_2" hidden="1">{#N/A,#N/A,TRUE,"Лист1";#N/A,#N/A,TRUE,"Лист2";#N/A,#N/A,TRUE,"Лист3"}</definedName>
    <definedName name="укеукеуеуе_3" localSheetId="3" hidden="1">{#N/A,#N/A,TRUE,"Лист1";#N/A,#N/A,TRUE,"Лист2";#N/A,#N/A,TRUE,"Лист3"}</definedName>
    <definedName name="укеукеуеуе_3" localSheetId="2" hidden="1">{#N/A,#N/A,TRUE,"Лист1";#N/A,#N/A,TRUE,"Лист2";#N/A,#N/A,TRUE,"Лист3"}</definedName>
    <definedName name="укеукеуеуе_3" hidden="1">{#N/A,#N/A,TRUE,"Лист1";#N/A,#N/A,TRUE,"Лист2";#N/A,#N/A,TRUE,"Лист3"}</definedName>
    <definedName name="укеукеуеуе_4" localSheetId="3" hidden="1">{#N/A,#N/A,TRUE,"Лист1";#N/A,#N/A,TRUE,"Лист2";#N/A,#N/A,TRUE,"Лист3"}</definedName>
    <definedName name="укеукеуеуе_4" localSheetId="2" hidden="1">{#N/A,#N/A,TRUE,"Лист1";#N/A,#N/A,TRUE,"Лист2";#N/A,#N/A,TRUE,"Лист3"}</definedName>
    <definedName name="укеукеуеуе_4" hidden="1">{#N/A,#N/A,TRUE,"Лист1";#N/A,#N/A,TRUE,"Лист2";#N/A,#N/A,TRUE,"Лист3"}</definedName>
    <definedName name="укеукеуеуе_5" localSheetId="3" hidden="1">{#N/A,#N/A,TRUE,"Лист1";#N/A,#N/A,TRUE,"Лист2";#N/A,#N/A,TRUE,"Лист3"}</definedName>
    <definedName name="укеукеуеуе_5" localSheetId="2" hidden="1">{#N/A,#N/A,TRUE,"Лист1";#N/A,#N/A,TRUE,"Лист2";#N/A,#N/A,TRUE,"Лист3"}</definedName>
    <definedName name="укеукеуеуе_5" hidden="1">{#N/A,#N/A,TRUE,"Лист1";#N/A,#N/A,TRUE,"Лист2";#N/A,#N/A,TRUE,"Лист3"}</definedName>
    <definedName name="УП" localSheetId="3">#N/A</definedName>
    <definedName name="УП" localSheetId="2">#N/A</definedName>
    <definedName name="УП">#N/A</definedName>
    <definedName name="уфэ" localSheetId="3">#N/A</definedName>
    <definedName name="уфэ" localSheetId="2">#N/A</definedName>
    <definedName name="уфэ">#N/A</definedName>
    <definedName name="ф" localSheetId="3" hidden="1">{"konoplin - Личное представление",#N/A,TRUE,"ФинПлан_1кв";"konoplin - Личное представление",#N/A,TRUE,"ФинПлан_2кв"}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_1" localSheetId="3" hidden="1">{"konoplin - Личное представление",#N/A,TRUE,"ФинПлан_1кв";"konoplin - Личное представление",#N/A,TRUE,"ФинПлан_2кв"}</definedName>
    <definedName name="ф_1" localSheetId="2" hidden="1">{"konoplin - Личное представление",#N/A,TRUE,"ФинПлан_1кв";"konoplin - Личное представление",#N/A,TRUE,"ФинПлан_2кв"}</definedName>
    <definedName name="ф_1" hidden="1">{"konoplin - Личное представление",#N/A,TRUE,"ФинПлан_1кв";"konoplin - Личное представление",#N/A,TRUE,"ФинПлан_2кв"}</definedName>
    <definedName name="ф_2" localSheetId="3" hidden="1">{"konoplin - Личное представление",#N/A,TRUE,"ФинПлан_1кв";"konoplin - Личное представление",#N/A,TRUE,"ФинПлан_2кв"}</definedName>
    <definedName name="ф_2" localSheetId="2" hidden="1">{"konoplin - Личное представление",#N/A,TRUE,"ФинПлан_1кв";"konoplin - Личное представление",#N/A,TRUE,"ФинПлан_2кв"}</definedName>
    <definedName name="ф_2" hidden="1">{"konoplin - Личное представление",#N/A,TRUE,"ФинПлан_1кв";"konoplin - Личное представление",#N/A,TRUE,"ФинПлан_2кв"}</definedName>
    <definedName name="ф_3" localSheetId="3" hidden="1">{"konoplin - Личное представление",#N/A,TRUE,"ФинПлан_1кв";"konoplin - Личное представление",#N/A,TRUE,"ФинПлан_2кв"}</definedName>
    <definedName name="ф_3" localSheetId="2" hidden="1">{"konoplin - Личное представление",#N/A,TRUE,"ФинПлан_1кв";"konoplin - Личное представление",#N/A,TRUE,"ФинПлан_2кв"}</definedName>
    <definedName name="ф_3" hidden="1">{"konoplin - Личное представление",#N/A,TRUE,"ФинПлан_1кв";"konoplin - Личное представление",#N/A,TRUE,"ФинПлан_2кв"}</definedName>
    <definedName name="ф_4" localSheetId="3" hidden="1">{"konoplin - Личное представление",#N/A,TRUE,"ФинПлан_1кв";"konoplin - Личное представление",#N/A,TRUE,"ФинПлан_2кв"}</definedName>
    <definedName name="ф_4" localSheetId="2" hidden="1">{"konoplin - Личное представление",#N/A,TRUE,"ФинПлан_1кв";"konoplin - Личное представление",#N/A,TRUE,"ФинПлан_2кв"}</definedName>
    <definedName name="ф_4" hidden="1">{"konoplin - Личное представление",#N/A,TRUE,"ФинПлан_1кв";"konoplin - Личное представление",#N/A,TRUE,"ФинПлан_2кв"}</definedName>
    <definedName name="ф_5" localSheetId="3" hidden="1">{"konoplin - Личное представление",#N/A,TRUE,"ФинПлан_1кв";"konoplin - Личное представление",#N/A,TRUE,"ФинПлан_2кв"}</definedName>
    <definedName name="ф_5" localSheetId="2" hidden="1">{"konoplin - Личное представление",#N/A,TRUE,"ФинПлан_1кв";"konoplin - Личное представление",#N/A,TRUE,"ФинПлан_2кв"}</definedName>
    <definedName name="ф_5" hidden="1">{"konoplin - Личное представление",#N/A,TRUE,"ФинПлан_1кв";"konoplin - Личное представление",#N/A,TRUE,"ФинПлан_2кв"}</definedName>
    <definedName name="факт" localSheetId="0">#REF!</definedName>
    <definedName name="факт">#REF!</definedName>
    <definedName name="факт1" localSheetId="0">#REF!</definedName>
    <definedName name="факт1">#REF!</definedName>
    <definedName name="ФЕВ_РУБ" localSheetId="0">#REF!</definedName>
    <definedName name="ФЕВ_РУБ">#REF!</definedName>
    <definedName name="ФЕВ_ТОН" localSheetId="0">#REF!</definedName>
    <definedName name="ФЕВ_ТОН">#REF!</definedName>
    <definedName name="февраль" localSheetId="0">#REF!</definedName>
    <definedName name="февраль">#REF!</definedName>
    <definedName name="ФЛ_К" localSheetId="0">#REF!</definedName>
    <definedName name="ФЛ_К">#REF!</definedName>
    <definedName name="форм" localSheetId="0">#REF!</definedName>
    <definedName name="форм">#REF!</definedName>
    <definedName name="Формат_ширина" localSheetId="3">#N/A</definedName>
    <definedName name="Формат_ширина" localSheetId="2">#N/A</definedName>
    <definedName name="Формат_ширина">#N/A</definedName>
    <definedName name="формулы" localSheetId="0">#REF!</definedName>
    <definedName name="формулы">#REF!</definedName>
    <definedName name="ФТ_К" localSheetId="0">#REF!</definedName>
    <definedName name="ФТ_К">#REF!</definedName>
    <definedName name="ффф" localSheetId="0">#REF!</definedName>
    <definedName name="ффф">#REF!</definedName>
    <definedName name="ФФФ1" localSheetId="0">#REF!</definedName>
    <definedName name="ФФФ1">#REF!</definedName>
    <definedName name="ФФФ2" localSheetId="0">#REF!</definedName>
    <definedName name="ФФФ2">#REF!</definedName>
    <definedName name="ФФФФ" localSheetId="0">#REF!</definedName>
    <definedName name="ФФФФ">#REF!</definedName>
    <definedName name="ФЫ" localSheetId="0">#REF!</definedName>
    <definedName name="ФЫ">#REF!</definedName>
    <definedName name="фыв" localSheetId="3">#N/A</definedName>
    <definedName name="фыв" localSheetId="2">#N/A</definedName>
    <definedName name="фыв">#N/A</definedName>
    <definedName name="х" localSheetId="3">#N/A</definedName>
    <definedName name="х" localSheetId="2">#N/A</definedName>
    <definedName name="х">#N/A</definedName>
    <definedName name="ХЛ_Н" localSheetId="0">#REF!</definedName>
    <definedName name="ХЛ_Н">#REF!</definedName>
    <definedName name="хххх" localSheetId="3">#N/A</definedName>
    <definedName name="хххх" localSheetId="2">#N/A</definedName>
    <definedName name="хххх">#N/A</definedName>
    <definedName name="ц" localSheetId="3">#N/A</definedName>
    <definedName name="ц" localSheetId="2">#N/A</definedName>
    <definedName name="ц">#N/A</definedName>
    <definedName name="ЦЕННЗП_АВЧ" localSheetId="0">#REF!</definedName>
    <definedName name="ЦЕННЗП_АВЧ">#REF!</definedName>
    <definedName name="ЦЕННЗП_АТЧ" localSheetId="0">#REF!</definedName>
    <definedName name="ЦЕННЗП_АТЧ">#REF!</definedName>
    <definedName name="ЦЕХОВЫЕ" localSheetId="0">#REF!</definedName>
    <definedName name="ЦЕХОВЫЕ">#REF!</definedName>
    <definedName name="ЦЕХР" localSheetId="0">#REF!</definedName>
    <definedName name="ЦЕХР">#REF!</definedName>
    <definedName name="ЦЕХРИТ" localSheetId="0">#REF!</definedName>
    <definedName name="ЦЕХРИТ">#REF!</definedName>
    <definedName name="ЦЕХС" localSheetId="0">#REF!</definedName>
    <definedName name="ЦЕХС">#REF!</definedName>
    <definedName name="цу" localSheetId="3">#N/A</definedName>
    <definedName name="цу" localSheetId="2">#N/A</definedName>
    <definedName name="цу">#N/A</definedName>
    <definedName name="ч" localSheetId="3">#N/A</definedName>
    <definedName name="ч" localSheetId="2">#N/A</definedName>
    <definedName name="ч">#N/A</definedName>
    <definedName name="четвертый" localSheetId="0">#REF!</definedName>
    <definedName name="четвертый">#REF!</definedName>
    <definedName name="ш" localSheetId="3">#N/A</definedName>
    <definedName name="ш" localSheetId="2">#N/A</definedName>
    <definedName name="ш">#N/A</definedName>
    <definedName name="ШТАНГИ" localSheetId="0">#REF!</definedName>
    <definedName name="ШТАНГИ">#REF!</definedName>
    <definedName name="щ" localSheetId="3">#N/A</definedName>
    <definedName name="щ" localSheetId="2">#N/A</definedName>
    <definedName name="щ">#N/A</definedName>
    <definedName name="ъ" localSheetId="0">#REF!</definedName>
    <definedName name="ъ">#REF!</definedName>
    <definedName name="ы" localSheetId="3">#N/A</definedName>
    <definedName name="ы" localSheetId="2">#N/A</definedName>
    <definedName name="ы">#N/A</definedName>
    <definedName name="ыв" localSheetId="3">#N/A</definedName>
    <definedName name="ыв" localSheetId="2">#N/A</definedName>
    <definedName name="ыв">#N/A</definedName>
    <definedName name="ыуаы" localSheetId="3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ыуаы_1" localSheetId="3" hidden="1">{#N/A,#N/A,TRUE,"Лист1";#N/A,#N/A,TRUE,"Лист2";#N/A,#N/A,TRUE,"Лист3"}</definedName>
    <definedName name="ыуаы_1" localSheetId="2" hidden="1">{#N/A,#N/A,TRUE,"Лист1";#N/A,#N/A,TRUE,"Лист2";#N/A,#N/A,TRUE,"Лист3"}</definedName>
    <definedName name="ыуаы_1" hidden="1">{#N/A,#N/A,TRUE,"Лист1";#N/A,#N/A,TRUE,"Лист2";#N/A,#N/A,TRUE,"Лист3"}</definedName>
    <definedName name="ыуаы_2" localSheetId="3" hidden="1">{#N/A,#N/A,TRUE,"Лист1";#N/A,#N/A,TRUE,"Лист2";#N/A,#N/A,TRUE,"Лист3"}</definedName>
    <definedName name="ыуаы_2" localSheetId="2" hidden="1">{#N/A,#N/A,TRUE,"Лист1";#N/A,#N/A,TRUE,"Лист2";#N/A,#N/A,TRUE,"Лист3"}</definedName>
    <definedName name="ыуаы_2" hidden="1">{#N/A,#N/A,TRUE,"Лист1";#N/A,#N/A,TRUE,"Лист2";#N/A,#N/A,TRUE,"Лист3"}</definedName>
    <definedName name="ыуаы_3" localSheetId="3" hidden="1">{#N/A,#N/A,TRUE,"Лист1";#N/A,#N/A,TRUE,"Лист2";#N/A,#N/A,TRUE,"Лист3"}</definedName>
    <definedName name="ыуаы_3" localSheetId="2" hidden="1">{#N/A,#N/A,TRUE,"Лист1";#N/A,#N/A,TRUE,"Лист2";#N/A,#N/A,TRUE,"Лист3"}</definedName>
    <definedName name="ыуаы_3" hidden="1">{#N/A,#N/A,TRUE,"Лист1";#N/A,#N/A,TRUE,"Лист2";#N/A,#N/A,TRUE,"Лист3"}</definedName>
    <definedName name="ыуаы_4" localSheetId="3" hidden="1">{#N/A,#N/A,TRUE,"Лист1";#N/A,#N/A,TRUE,"Лист2";#N/A,#N/A,TRUE,"Лист3"}</definedName>
    <definedName name="ыуаы_4" localSheetId="2" hidden="1">{#N/A,#N/A,TRUE,"Лист1";#N/A,#N/A,TRUE,"Лист2";#N/A,#N/A,TRUE,"Лист3"}</definedName>
    <definedName name="ыуаы_4" hidden="1">{#N/A,#N/A,TRUE,"Лист1";#N/A,#N/A,TRUE,"Лист2";#N/A,#N/A,TRUE,"Лист3"}</definedName>
    <definedName name="ыуаы_5" localSheetId="3" hidden="1">{#N/A,#N/A,TRUE,"Лист1";#N/A,#N/A,TRUE,"Лист2";#N/A,#N/A,TRUE,"Лист3"}</definedName>
    <definedName name="ыуаы_5" localSheetId="2" hidden="1">{#N/A,#N/A,TRUE,"Лист1";#N/A,#N/A,TRUE,"Лист2";#N/A,#N/A,TRUE,"Лист3"}</definedName>
    <definedName name="ыуаы_5" hidden="1">{#N/A,#N/A,TRUE,"Лист1";#N/A,#N/A,TRUE,"Лист2";#N/A,#N/A,TRUE,"Лист3"}</definedName>
    <definedName name="ыыыы" localSheetId="3">#N/A</definedName>
    <definedName name="ыыыы" localSheetId="2">#N/A</definedName>
    <definedName name="ыыыы">#N/A</definedName>
    <definedName name="ыыыыы" localSheetId="3">#N/A</definedName>
    <definedName name="ыыыыы" localSheetId="2">#N/A</definedName>
    <definedName name="ыыыыы">#N/A</definedName>
    <definedName name="ыыыыыы" localSheetId="3">#N/A</definedName>
    <definedName name="ыыыыыы" localSheetId="2">#N/A</definedName>
    <definedName name="ыыыыыы">#N/A</definedName>
    <definedName name="ыыыыыыыыыыыыыыы" localSheetId="3">#N/A</definedName>
    <definedName name="ыыыыыыыыыыыыыыы" localSheetId="2">#N/A</definedName>
    <definedName name="ыыыыыыыыыыыыыыы">#N/A</definedName>
    <definedName name="ь" localSheetId="3">#N/A</definedName>
    <definedName name="ь" localSheetId="2">#N/A</definedName>
    <definedName name="ь">#N/A</definedName>
    <definedName name="ьь" localSheetId="0">#REF!</definedName>
    <definedName name="ьь">#REF!</definedName>
    <definedName name="ььььь" localSheetId="3">#N/A</definedName>
    <definedName name="ььььь" localSheetId="2">#N/A</definedName>
    <definedName name="ььььь">#N/A</definedName>
    <definedName name="э" localSheetId="3">#N/A</definedName>
    <definedName name="э" localSheetId="2">#N/A</definedName>
    <definedName name="э">#N/A</definedName>
    <definedName name="электро_проц_ф" localSheetId="0">#REF!</definedName>
    <definedName name="электро_проц_ф">#REF!</definedName>
    <definedName name="электро_процент" localSheetId="0">#REF!</definedName>
    <definedName name="электро_процент">#REF!</definedName>
    <definedName name="ЭН" localSheetId="0">#REF!</definedName>
    <definedName name="ЭН">#REF!</definedName>
    <definedName name="ЭЭ" localSheetId="0">#REF!</definedName>
    <definedName name="ЭЭ">#REF!</definedName>
    <definedName name="ЭЭ_" localSheetId="0">#REF!</definedName>
    <definedName name="ЭЭ_">#REF!</definedName>
    <definedName name="ЭЭ_ЗФА" localSheetId="0">#REF!</definedName>
    <definedName name="ЭЭ_ЗФА">#REF!</definedName>
    <definedName name="ЭЭ_Т" localSheetId="0">#REF!</definedName>
    <definedName name="ЭЭ_Т">#REF!</definedName>
    <definedName name="эээээээээээээээээээээ" localSheetId="3">#N/A</definedName>
    <definedName name="эээээээээээээээээээээ" localSheetId="2">#N/A</definedName>
    <definedName name="эээээээээээээээээээээ">#N/A</definedName>
    <definedName name="ю" localSheetId="3">#N/A</definedName>
    <definedName name="ю" localSheetId="2">#N/A</definedName>
    <definedName name="ю">#N/A</definedName>
    <definedName name="Южные" localSheetId="3">#N/A</definedName>
    <definedName name="Южные" localSheetId="2">#N/A</definedName>
    <definedName name="Южные">#N/A</definedName>
    <definedName name="Южные1" localSheetId="3">#N/A</definedName>
    <definedName name="Южные1" localSheetId="2">#N/A</definedName>
    <definedName name="Южные1">#N/A</definedName>
    <definedName name="Южные3" localSheetId="3">#N/A</definedName>
    <definedName name="Южные3" localSheetId="2">#N/A</definedName>
    <definedName name="Южные3">#N/A</definedName>
    <definedName name="Южные4" localSheetId="3">#N/A</definedName>
    <definedName name="Южные4" localSheetId="2">#N/A</definedName>
    <definedName name="Южные4">#N/A</definedName>
    <definedName name="Южные5" localSheetId="3">#N/A</definedName>
    <definedName name="Южные5" localSheetId="2">#N/A</definedName>
    <definedName name="Южные5">#N/A</definedName>
    <definedName name="Южные6" localSheetId="3">#N/A</definedName>
    <definedName name="Южные6" localSheetId="2">#N/A</definedName>
    <definedName name="Южные6">#N/A</definedName>
    <definedName name="Южные7" localSheetId="3">#N/A</definedName>
    <definedName name="Южные7" localSheetId="2">#N/A</definedName>
    <definedName name="Южные7">#N/A</definedName>
    <definedName name="Южные8" localSheetId="3">#N/A</definedName>
    <definedName name="Южные8" localSheetId="2">#N/A</definedName>
    <definedName name="Южные8">#N/A</definedName>
    <definedName name="Южные9" localSheetId="3">#N/A</definedName>
    <definedName name="Южные9" localSheetId="2">#N/A</definedName>
    <definedName name="Южные9">#N/A</definedName>
    <definedName name="я" localSheetId="3">#N/A</definedName>
    <definedName name="я" localSheetId="2">#N/A</definedName>
    <definedName name="я">#N/A</definedName>
    <definedName name="ЯНВ_РУБ" localSheetId="0">#REF!</definedName>
    <definedName name="ЯНВ_РУБ">#REF!</definedName>
    <definedName name="ЯНВ_ТОН" localSheetId="0">#REF!</definedName>
    <definedName name="ЯНВ_ТОН">#REF!</definedName>
  </definedNames>
  <calcPr calcId="145621"/>
</workbook>
</file>

<file path=xl/calcChain.xml><?xml version="1.0" encoding="utf-8"?>
<calcChain xmlns="http://schemas.openxmlformats.org/spreadsheetml/2006/main">
  <c r="K23" i="6" l="1"/>
  <c r="I23" i="6"/>
  <c r="K22" i="6"/>
  <c r="I22" i="6"/>
  <c r="A3" i="6"/>
  <c r="O22" i="6" l="1"/>
  <c r="S22" i="6" l="1"/>
  <c r="O23" i="6"/>
  <c r="H22" i="6" l="1"/>
  <c r="P22" i="6"/>
  <c r="S23" i="6"/>
  <c r="H23" i="6" l="1"/>
  <c r="J22" i="6"/>
  <c r="L22" i="6"/>
  <c r="M22" i="6" s="1"/>
  <c r="P23" i="6"/>
  <c r="E23" i="6" s="1"/>
  <c r="F23" i="6" s="1"/>
  <c r="D8" i="6" s="1"/>
  <c r="E22" i="6"/>
  <c r="F22" i="6" s="1"/>
  <c r="D7" i="6" s="1"/>
  <c r="L23" i="6" l="1"/>
  <c r="M23" i="6" s="1"/>
  <c r="J23" i="6"/>
  <c r="D20" i="4"/>
  <c r="D21" i="4" s="1"/>
  <c r="D10" i="4"/>
  <c r="D11" i="4" s="1"/>
  <c r="A3" i="4"/>
  <c r="A4" i="3"/>
  <c r="D27" i="4" l="1"/>
  <c r="E24" i="6" l="1"/>
  <c r="F24" i="6" l="1"/>
  <c r="D9" i="6" s="1"/>
  <c r="D11" i="6" s="1"/>
  <c r="D13" i="6" s="1"/>
  <c r="D15" i="6" s="1"/>
</calcChain>
</file>

<file path=xl/comments1.xml><?xml version="1.0" encoding="utf-8"?>
<comments xmlns="http://schemas.openxmlformats.org/spreadsheetml/2006/main">
  <authors>
    <author>user</author>
  </authors>
  <commentLis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считается достигнутым (К=0 ) в случае исполнения сетевыми организациями требований приказа Минэнерго России N 186, в том числе исполнения сетевыми организациями требований по своевременному, полному и достоверному раскрытию информации в соответствии с Приложением 1 и 7 приказа Минэнерго России N 186.
В противном случае показатель считается не достигнутым (К=-1 ).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2" authorId="0">
      <text>
        <r>
          <rPr>
            <b/>
            <sz val="12"/>
            <color indexed="81"/>
            <rFont val="Tahoma"/>
            <family val="2"/>
            <charset val="204"/>
          </rPr>
          <t>Приказ Федеральной службы по тарифам от 26 октября 2010 г. N 254-э/1
"Об утверждении Методических указаний по расчету и применению понижающих (повышающих) коэффициентов, позволяющих обеспечить соответствие уровня тарифов, установленных для организаций, осуществляющих регулируемую деятельность, уровню надежности и качества поставляемых товаров и оказываемых услуг"</t>
        </r>
        <r>
          <rPr>
            <sz val="12"/>
            <color indexed="81"/>
            <rFont val="Tahoma"/>
            <family val="2"/>
            <charset val="204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Показатель считается достигнутым ( ) в случае исполнения сетевыми организациями требований приказа Минэнерго России N 186, в том числе исполнения сетевыми организациями требований по своевременному, полному и достоверному раскрытию информации в соответствии с Приложением 1 и 7 приказа Минэнерго России N 186.
В противном случае показатель считается не достигнутым ( ).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<sst xmlns="http://schemas.openxmlformats.org/spreadsheetml/2006/main" count="24728" uniqueCount="5984">
  <si>
    <t>№ п/п</t>
  </si>
  <si>
    <t>Наименование показателей</t>
  </si>
  <si>
    <t>Обзнач. в МУ</t>
  </si>
  <si>
    <t>По данным организации</t>
  </si>
  <si>
    <t>1.</t>
  </si>
  <si>
    <t>Коэффициент достижения (недостижения, перевыполнения) уровня надежности оказываемых услуг</t>
  </si>
  <si>
    <t>2.</t>
  </si>
  <si>
    <t>,</t>
  </si>
  <si>
    <t>3.</t>
  </si>
  <si>
    <t>Оценка достижения показателя уровня качества оказываемых услуг  (для территориальной сетевой организации)</t>
  </si>
  <si>
    <t>4.</t>
  </si>
  <si>
    <t>Показатель качества исполнения Единых стандартов качества обслуживания сетевыми организациями потребителей услуг сетевых организаций, утвержденных приказом Минэнерго России от 15 апреля 2014 г. N 186 (зарегистрирован Минюстом России 18 июня 2014 г., регистрационный N 32761), с изменениями, внесенными приказом Минэнерго России от 6 апреля 2015 г. N 217 (зарегистрирован Минюстом России 30 июня 2015 г., регистрационный N 37834) (далее - приказ Минэнерго России N 186).</t>
  </si>
  <si>
    <t>5.</t>
  </si>
  <si>
    <t xml:space="preserve">Обобщенный показатель уровня надежности и качества оказываемых услуг </t>
  </si>
  <si>
    <t xml:space="preserve">                           </t>
  </si>
  <si>
    <t>6.</t>
  </si>
  <si>
    <t>Максимальный процент корректировки, %</t>
  </si>
  <si>
    <t>7.</t>
  </si>
  <si>
    <t>Коэффициент, корректирующий НВВ с учетом надежности и качества оказываемых услуг</t>
  </si>
  <si>
    <t>Утвержденная НВВ на содержание электрических сетей (тыс. руб.)</t>
  </si>
  <si>
    <t>8.</t>
  </si>
  <si>
    <t>Величина корректировки НВВ с учетом надежности и качества оказываемых услуг</t>
  </si>
  <si>
    <t>Показатели уровня надежности и уровня качества оказываемых услуг</t>
  </si>
  <si>
    <t>Факт</t>
  </si>
  <si>
    <t>% отклонения</t>
  </si>
  <si>
    <t>Показатель средней продолжительности прекращений передачи электрической энергии на точку поставки , час.</t>
  </si>
  <si>
    <t>Пsaidi</t>
  </si>
  <si>
    <t>Показатель средней частоты прекращений передачи электрической энергии на точку поставки , шт.</t>
  </si>
  <si>
    <t>Пsafi</t>
  </si>
  <si>
    <t xml:space="preserve">Показатель уровня качества осуществляемого технологического присоединения          </t>
  </si>
  <si>
    <t>Птпр</t>
  </si>
  <si>
    <t>Показатель качества исполнения Единых стандартов качества обслуживания сетевыми организациями потребителей услуг сетевых организаций</t>
  </si>
  <si>
    <t>http://voek33.ru/</t>
  </si>
  <si>
    <t>Руководитель организации</t>
  </si>
  <si>
    <r>
      <t xml:space="preserve">Приказ Министерства энергетики РФ от 18 октября 2017 г. N 976
"Об утверждении базовых значений показателей надежности, значений коэффициентов допустимых отклонений фактических значений показателей надежности от плановых и максимальной динамики улучшения плановых показателей надежности для групп территориальных сетевых организаций, имеющих сопоставимые друг с другом экономические и технические характеристики и (или) условия деятельности, с применением метода сравнения аналогов" : </t>
    </r>
    <r>
      <rPr>
        <b/>
        <sz val="10"/>
        <rFont val="Arial Cyr"/>
        <charset val="204"/>
      </rPr>
      <t>Значения коэффициентов допустимых отклонений фактических значений показателей надежности от плановых =0,3</t>
    </r>
    <r>
      <rPr>
        <sz val="9"/>
        <rFont val="Tahoma"/>
        <family val="2"/>
        <charset val="204"/>
      </rPr>
      <t xml:space="preserve">
</t>
    </r>
  </si>
  <si>
    <t>N пп</t>
  </si>
  <si>
    <t>Группы территориальных сетевых организаций**</t>
  </si>
  <si>
    <t>Базовые</t>
  </si>
  <si>
    <t>Максимальная</t>
  </si>
  <si>
    <t>Значения коэффициентов допустимых</t>
  </si>
  <si>
    <t>значения</t>
  </si>
  <si>
    <t>динамика</t>
  </si>
  <si>
    <t>отклонений фактических значений показателей надежности от плановых</t>
  </si>
  <si>
    <t>показателей</t>
  </si>
  <si>
    <t>улучшения</t>
  </si>
  <si>
    <t>надежности</t>
  </si>
  <si>
    <t>плановых</t>
  </si>
  <si>
    <t>Коэффициент</t>
  </si>
  <si>
    <t>***</t>
  </si>
  <si>
    <t>ЛЭП 7 500 км и более, доля КЛ менее 10%, средняя летняя температура 20°С и более</t>
  </si>
  <si>
    <t>ЛЭП 7 500 км и более, доля КЛ менее 10%, средняя летняя температура менее 20°С, число разъединителей и выключателей менее 25 000 штук</t>
  </si>
  <si>
    <t>ЛЭП 7 500 км и более, доля КЛ менее 10%, средняя летняя температура менее 20°С, число разъединителей и выключателей 25 000 штук и более</t>
  </si>
  <si>
    <t>ЛЭП 7 500 км и более, доля КЛ 10% и более</t>
  </si>
  <si>
    <t>ЛЭП 10 км и более и менее 7500 км, доля КЛ 30% и более</t>
  </si>
  <si>
    <t>ЛЭП 10 км и более и менее 7500 км, доля КЛ менее 30%, плотность менее 20 штук/км, число точек поставки менее 10 000 штук</t>
  </si>
  <si>
    <t>ЛЭП 10 км и более и менее 7500 км, доля КЛ менее 30%, плотность менее 20 штук/км, число точек поставки 10 000 штук и более</t>
  </si>
  <si>
    <t>ЛЭП 10 км и более и менее 7500 км, доля КЛ менее 30%, плотность 20 штук/км и более</t>
  </si>
  <si>
    <t>ЛЭП менее 10 км</t>
  </si>
  <si>
    <t>ЛЭП 7 500 км и более, доля КЛ менее 10%</t>
  </si>
  <si>
    <t>ЛЭП 3 000 км и более и менее 7 500 км, доля КЛ менее 15%</t>
  </si>
  <si>
    <t>ЛЭП 3 000 км и более и менее 7 500 км, доля КЛ 15% и более</t>
  </si>
  <si>
    <t>ЛЭП 100 км и более и менее 3 000 км, доля КЛ 35% и более</t>
  </si>
  <si>
    <t>ЛЭП 100 км и более и менее 3 000 км, доля КЛ менее 35%</t>
  </si>
  <si>
    <t>ЛЭП от 10 км и более и менее 100 км</t>
  </si>
  <si>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</si>
  <si>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</si>
  <si>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</si>
  <si>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</si>
  <si>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 прекращения передачи электрической энергии и их расследовании</t>
  </si>
  <si>
    <t>Время и дата начала прекращения передачи электрической энергии (часы, минуты, ГГГГ.ММ.ДД)</t>
  </si>
  <si>
    <t>Время и дата восстановления режима потребления электрической энергии потребителей услуг (часы, минуты, ГГГГ.ММ.ДД)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</si>
  <si>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</si>
  <si>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</t>
  </si>
  <si>
    <t>Количество точек поставки потребителей услуг сетевой организации, в отношении которых произошел перерыв электроснабжения, шт., в том числе: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</si>
  <si>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</si>
  <si>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</si>
  <si>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</si>
  <si>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</si>
  <si>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в разделении категорий надежности потребителей электрической энергии</t>
  </si>
  <si>
    <t>в разделении уровней напряжения ЭПУ потребителя электрической энергии</t>
  </si>
  <si>
    <t>Смежные сетевые организации и производители электрической энергии</t>
  </si>
  <si>
    <t>1-я категория надежности</t>
  </si>
  <si>
    <t>2-я категория надежности</t>
  </si>
  <si>
    <t>3-я категория надежности</t>
  </si>
  <si>
    <t>2</t>
  </si>
  <si>
    <t>3</t>
  </si>
  <si>
    <t>4</t>
  </si>
  <si>
    <t>5</t>
  </si>
  <si>
    <t>6</t>
  </si>
  <si>
    <t>8</t>
  </si>
  <si>
    <t>13</t>
  </si>
  <si>
    <t>18</t>
  </si>
  <si>
    <t>24</t>
  </si>
  <si>
    <t>КЛ</t>
  </si>
  <si>
    <t>В</t>
  </si>
  <si>
    <t>3.4.14</t>
  </si>
  <si>
    <t>4.6</t>
  </si>
  <si>
    <t>ВЛ</t>
  </si>
  <si>
    <t>3.4.7.3</t>
  </si>
  <si>
    <t>4.13</t>
  </si>
  <si>
    <t>3.4.9.1</t>
  </si>
  <si>
    <t>4.11</t>
  </si>
  <si>
    <t>3.4.12.1</t>
  </si>
  <si>
    <t>4.12</t>
  </si>
  <si>
    <t>филиал "Владимирэнерго" ПАО "МРСК Центра и Приволжья"</t>
  </si>
  <si>
    <t>4.21</t>
  </si>
  <si>
    <t>П</t>
  </si>
  <si>
    <t>3.4.12.2</t>
  </si>
  <si>
    <t>0.22</t>
  </si>
  <si>
    <t>3.4.7</t>
  </si>
  <si>
    <t>3.4.9.3</t>
  </si>
  <si>
    <t>3.4.8.4</t>
  </si>
  <si>
    <t>4.17</t>
  </si>
  <si>
    <t>ТП</t>
  </si>
  <si>
    <t>4.3</t>
  </si>
  <si>
    <t>ОП РЭС г. Гороховец ООО "ЭнергоАктив"</t>
  </si>
  <si>
    <t>3.4.8.2</t>
  </si>
  <si>
    <t>4.10, 4.13</t>
  </si>
  <si>
    <t>3.4.13</t>
  </si>
  <si>
    <t>3.4.8.1</t>
  </si>
  <si>
    <t>4.4</t>
  </si>
  <si>
    <t>4.9</t>
  </si>
  <si>
    <t>3.4.8</t>
  </si>
  <si>
    <t>4.14</t>
  </si>
  <si>
    <t>4.10</t>
  </si>
  <si>
    <t>ООО "Ковровэлектросетьремонт"</t>
  </si>
  <si>
    <t>3.4.13.3</t>
  </si>
  <si>
    <t>РП</t>
  </si>
  <si>
    <t>ПС</t>
  </si>
  <si>
    <t>4.16</t>
  </si>
  <si>
    <t>3.4.12.5</t>
  </si>
  <si>
    <t>3.4.12</t>
  </si>
  <si>
    <t>778.5</t>
  </si>
  <si>
    <t>3.4.10</t>
  </si>
  <si>
    <t>51.9</t>
  </si>
  <si>
    <t>3.4.13.4</t>
  </si>
  <si>
    <t xml:space="preserve"> </t>
  </si>
  <si>
    <t>ТП-49, ВЛ фид. "ул. Тумская"</t>
  </si>
  <si>
    <t>3.4.8.5</t>
  </si>
  <si>
    <t>78.3</t>
  </si>
  <si>
    <t>207.6</t>
  </si>
  <si>
    <t>3.4.13.2</t>
  </si>
  <si>
    <t>4.4, 4.13</t>
  </si>
  <si>
    <t>4.13, 4.4</t>
  </si>
  <si>
    <t>4.12, 4.13</t>
  </si>
  <si>
    <t>ТП-49, ВЛ фид. "ул. Колхозная"</t>
  </si>
  <si>
    <t>4.2</t>
  </si>
  <si>
    <t>3.4.12.3</t>
  </si>
  <si>
    <t>1</t>
  </si>
  <si>
    <t>3.4.7.1</t>
  </si>
  <si>
    <t>233.6</t>
  </si>
  <si>
    <t>101.6</t>
  </si>
  <si>
    <t>10 (10.5)</t>
  </si>
  <si>
    <t>0.38</t>
  </si>
  <si>
    <t>6 (6.3)</t>
  </si>
  <si>
    <t>155.7</t>
  </si>
  <si>
    <t>КВЛ</t>
  </si>
  <si>
    <t>Ф-1015 от П.С. Собинка</t>
  </si>
  <si>
    <t xml:space="preserve">П/С Андреево Ф-1004 </t>
  </si>
  <si>
    <t>ТП-35</t>
  </si>
  <si>
    <t>ТП-1</t>
  </si>
  <si>
    <t>ТП-19 (ул.Горького)</t>
  </si>
  <si>
    <t>ТП-49 (пер.Авангардский)</t>
  </si>
  <si>
    <t>ТП-1 (ул. Павших борцов)</t>
  </si>
  <si>
    <t>ТП-7 (ул.Нагорная)</t>
  </si>
  <si>
    <t>ТП-8 (ул.Ударная)</t>
  </si>
  <si>
    <t>ТП-34 (ул.Чехова)</t>
  </si>
  <si>
    <t>ТП-51 (ХПП)</t>
  </si>
  <si>
    <t>ТП-515 (ул.Чехова)</t>
  </si>
  <si>
    <t xml:space="preserve">П/С Судогда Ф-168 </t>
  </si>
  <si>
    <t>ТП-21          (пл.Советская)</t>
  </si>
  <si>
    <t>ТП-10         (ул.Школьная)</t>
  </si>
  <si>
    <t>ТП-45      (пер.Авангардский)</t>
  </si>
  <si>
    <t>ТП-35        (пер.Садовый)</t>
  </si>
  <si>
    <t>ТП-11               (ул.Луговая)</t>
  </si>
  <si>
    <t>ТП-30                               (ООО "Лиственница)</t>
  </si>
  <si>
    <t>ТП-23                 (ул.Луговая)</t>
  </si>
  <si>
    <t>ТП-24                 (ул.Луговая)</t>
  </si>
  <si>
    <t>ТП-39      (ул.Революции)</t>
  </si>
  <si>
    <t>ТП-38            (пер.Садовый)</t>
  </si>
  <si>
    <t>ТП-16  (пер.Промышленный)</t>
  </si>
  <si>
    <t>ТП-2          (ул.Шибанкова)</t>
  </si>
  <si>
    <t>ТП-18             (ул.Луговая)</t>
  </si>
  <si>
    <t>ТП-31   (очистные сооружения)</t>
  </si>
  <si>
    <t>ТП-25                  (ул.Свободы)</t>
  </si>
  <si>
    <t>ТП-42                (ул.Герцена)</t>
  </si>
  <si>
    <t>ТП-28           (ул.Свободы)</t>
  </si>
  <si>
    <t>ТП-13                  (ул.Полевая)</t>
  </si>
  <si>
    <t>ТП-52, ВЛ фид. "ул. Кирпичная, Парковая"</t>
  </si>
  <si>
    <t>ТП-18, ВЛ фид. "ул. Кирпичная, Парковая"</t>
  </si>
  <si>
    <t>ТП-18, ВЛ фид. "ул. Прудовая"</t>
  </si>
  <si>
    <t>ТП-20, ВЛ фид. "ул. Сакко, Дзержинского"</t>
  </si>
  <si>
    <t>ТП-41, ВЛ фид. "ул. Ключевая"</t>
  </si>
  <si>
    <t>0</t>
  </si>
  <si>
    <t>Форма 8.3. Расчет индикативного показателя уровня надежности оказываемых услуг для территориальных сетевых организаций и организацией по управлению единой национальной (общероссийской) электрической сетью, чей долгосрочный период регулирования начался после 2018 года.</t>
  </si>
  <si>
    <t>Наименование составляющей показателя</t>
  </si>
  <si>
    <t>Расчет предприятия</t>
  </si>
  <si>
    <t>Метод определения</t>
  </si>
  <si>
    <t>Максимальное за расчетный период регулирования число точек поставки сетевой организации, шт., в том числе в разбивке по уровням напряжения:</t>
  </si>
  <si>
    <t>В соответствии с заключенными
договорами по передаче
электроэнергии</t>
  </si>
  <si>
    <t>1.1</t>
  </si>
  <si>
    <t>ВН (110 кВ и выше), шт.</t>
  </si>
  <si>
    <t>1.2</t>
  </si>
  <si>
    <t>СН-1 (35 кВ), шт.</t>
  </si>
  <si>
    <t>1.3</t>
  </si>
  <si>
    <t>СН-2 (6-20 кВ), шт.</t>
  </si>
  <si>
    <t>1.4</t>
  </si>
  <si>
    <t>НН (до 1 кВ), шт.</t>
  </si>
  <si>
    <r>
      <t>Средняя продолжительность прекращения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</si>
  <si>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"В", а в столбце 27 равны 1
</t>
  </si>
  <si>
    <r>
      <t>Средняя частота прекращений передачи электрической энергии на точку поставки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</si>
  <si>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"В", а в столбце 27 равны 1
</t>
  </si>
  <si>
    <r>
      <t>Средняя продолжительность прекращения передачи электрической энергии при проведении ремонтных работ
(П</t>
    </r>
    <r>
      <rPr>
        <i/>
        <sz val="11"/>
        <rFont val="Times New Roman"/>
        <family val="1"/>
        <charset val="204"/>
      </rPr>
      <t>saidi</t>
    </r>
    <r>
      <rPr>
        <sz val="11"/>
        <rFont val="Times New Roman"/>
        <family val="1"/>
        <charset val="204"/>
      </rPr>
      <t xml:space="preserve"> ), час.
</t>
    </r>
  </si>
  <si>
    <t xml:space="preserve">сумма произведений по столбцу 9 и столбцу 13 Формы 8.1, деленная на значение пункта 1 Формы 8.3
((  столбец 9 * столбец 13) / пункт 1 Формы 8.3)
При этом учитываются только те события, по которым значения в столбце 8 равны "П"
</t>
  </si>
  <si>
    <r>
      <t>Средняя частота прекращений передачи электрической энергии при проведении ремонтных работ (П</t>
    </r>
    <r>
      <rPr>
        <i/>
        <sz val="11"/>
        <rFont val="Times New Roman"/>
        <family val="1"/>
        <charset val="204"/>
      </rPr>
      <t>saifi</t>
    </r>
    <r>
      <rPr>
        <sz val="11"/>
        <rFont val="Times New Roman"/>
        <family val="1"/>
        <charset val="204"/>
      </rPr>
      <t>), шт.</t>
    </r>
  </si>
  <si>
    <t xml:space="preserve">сумма по столбцу 13 Формы 8.1 и деленная на значение пункта 1 Формы 8.3
(  столбец 13 Формы 8.1 / пункт 1 Формы 8.3)
При этом учитываются только те события, по которым значения в столбце 8 равны "П"
</t>
  </si>
  <si>
    <t>_________________________________________________________________________</t>
  </si>
  <si>
    <t>Должность Ф.И.О. Подпись</t>
  </si>
  <si>
    <t>Форма 3.1</t>
  </si>
  <si>
    <t>№ п./п.</t>
  </si>
  <si>
    <t>Наименование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</si>
  <si>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сети, шт. (Nзаяв_тпр)</t>
  </si>
  <si>
    <t>Число заявок на технологическое присоединение к сети, поданных в соответствии с требованиями нормативных правовых актов, по которым сетевой организацией в соответствующий расчетный период направлен проект договора об осуществлении технологического присоединения заявителей к сети с нарушением установленных сроков его направления, шт. (Nнсзаяв_тпр)</t>
  </si>
  <si>
    <t>max (1, Nзаяв_тпр - Nнсзаяв_тпр)</t>
  </si>
  <si>
    <t>Пзаяв_тпр</t>
  </si>
  <si>
    <t>Форма 3.2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</si>
  <si>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шт. (Nсд_тпр)</t>
  </si>
  <si>
    <t>Число договоров об осуществлении технологического присоединения заявителей к сети, исполненных в соответствующем расчетном периоде, по которым имеется подписанный сторонами акт о технологическом присоединении, по которым произошло нарушение установленных сроков технологического присоединения, шт. (Nнссд_тпр)</t>
  </si>
  <si>
    <t>max (1, Nсд_тпр - Nнссд_тпр)</t>
  </si>
  <si>
    <t>Пнс_тпр</t>
  </si>
  <si>
    <t>Руководитель</t>
  </si>
  <si>
    <t>орг.-1</t>
  </si>
  <si>
    <t>ТП-51</t>
  </si>
  <si>
    <t>вод.-1</t>
  </si>
  <si>
    <t>ТП-39</t>
  </si>
  <si>
    <t>ТП-23</t>
  </si>
  <si>
    <t>ТП-47</t>
  </si>
  <si>
    <t>орг.-2</t>
  </si>
  <si>
    <t>ж.д.-1</t>
  </si>
  <si>
    <t>ТП-8</t>
  </si>
  <si>
    <t>ТП-2</t>
  </si>
  <si>
    <t>КНС-1</t>
  </si>
  <si>
    <t>ТП-3</t>
  </si>
  <si>
    <t>ТП-15</t>
  </si>
  <si>
    <t>ТП-19</t>
  </si>
  <si>
    <t>АО ОРЭС-Владимирская область РЭС Западный ПО г. Петушки</t>
  </si>
  <si>
    <t>ТП-73</t>
  </si>
  <si>
    <t>Орг.-1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</si>
  <si>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</si>
  <si>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</si>
  <si>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РЭС г.Ковров АО "ОРЭС-Владимирская область"</t>
  </si>
  <si>
    <t>АО ОРЭС-Владимирская область РЭС г.Ковров ПО г. Камешково</t>
  </si>
  <si>
    <t>ТП-11</t>
  </si>
  <si>
    <t>ПО г. Суздаль РЭС г. Владимир АО "ОРЭС- Владимирская область"</t>
  </si>
  <si>
    <t>ТП-21</t>
  </si>
  <si>
    <t>ТП-137, 138</t>
  </si>
  <si>
    <t>ТП-27, ВЛ фид. "ул. Щербакова, Фрунзе"</t>
  </si>
  <si>
    <t>ТП-40</t>
  </si>
  <si>
    <t>кот.-1</t>
  </si>
  <si>
    <t>ТП-9</t>
  </si>
  <si>
    <t>ТП-76, ВЛ фид. "ул. Березовая, Торфяная"</t>
  </si>
  <si>
    <t>АО ОРЭС РЭС г. Владимир ПО г. Судогда</t>
  </si>
  <si>
    <t>АО "ОРЭС - Владимирская область" РЭС г. Гусь-Хрустальный</t>
  </si>
  <si>
    <t>ТП-34</t>
  </si>
  <si>
    <t>ТП-49</t>
  </si>
  <si>
    <t>ПО г. Кольчугино РЭС Западный АО ОРЭС Владимирская область</t>
  </si>
  <si>
    <t>РЭС г.Юрьев-Польский</t>
  </si>
  <si>
    <t>РЭС г.Ковров АО "ОРЭС - Владимирская область"</t>
  </si>
  <si>
    <t>АО ОРЭС Владимирская область РЭС Западный ПО г.Киржач</t>
  </si>
  <si>
    <t>ТП-103</t>
  </si>
  <si>
    <t>ТП-20</t>
  </si>
  <si>
    <t>Школа-1</t>
  </si>
  <si>
    <t>ТП-37</t>
  </si>
  <si>
    <t>ТП-107</t>
  </si>
  <si>
    <t>ТП 31 Ф. ул. Новая</t>
  </si>
  <si>
    <t>ТП-1.2.3.4.</t>
  </si>
  <si>
    <t>ТП-4</t>
  </si>
  <si>
    <t>ПО г .Собинка РЭС г.Владимир АО"ОРЭС-Владимирская  область"</t>
  </si>
  <si>
    <t>РЭС г. Юрьев-Польский</t>
  </si>
  <si>
    <t>шк.-1</t>
  </si>
  <si>
    <t>ВЛ Ф. ул. Толстого</t>
  </si>
  <si>
    <t>ТП-38, ВЛ фид. "ул. 9-го января"</t>
  </si>
  <si>
    <t>м.у.-1</t>
  </si>
  <si>
    <t>ТП-52</t>
  </si>
  <si>
    <t>ТП-13</t>
  </si>
  <si>
    <t>КТП-735</t>
  </si>
  <si>
    <t>м.у.-1, кот.-1</t>
  </si>
  <si>
    <t>ТП-30</t>
  </si>
  <si>
    <t>ТП-18</t>
  </si>
  <si>
    <t>д.с.-1</t>
  </si>
  <si>
    <t>ТП-28</t>
  </si>
  <si>
    <t>3.4.12.4</t>
  </si>
  <si>
    <t>кот.-1, орг.-1</t>
  </si>
  <si>
    <t>кот-1</t>
  </si>
  <si>
    <t>ТП-45</t>
  </si>
  <si>
    <t>ТП 530, ТП 420, КТП 158, КТП 343, КТП 186, КТП 517, КТП 194, ТП 208, КТП 54, КТП 206, КТП 473</t>
  </si>
  <si>
    <t>ТП-7</t>
  </si>
  <si>
    <t>д.с.-2</t>
  </si>
  <si>
    <t>кот.-1, КНС-1</t>
  </si>
  <si>
    <t>ТП-33</t>
  </si>
  <si>
    <t>ТП-10</t>
  </si>
  <si>
    <t>ТП-6</t>
  </si>
  <si>
    <t>4.11, 4.12, 4.13</t>
  </si>
  <si>
    <t>ТП-43</t>
  </si>
  <si>
    <t>ф. 21 ТПС "Петушки"</t>
  </si>
  <si>
    <t>орг.-3</t>
  </si>
  <si>
    <t>ЦТП-1</t>
  </si>
  <si>
    <t>ТП-19.20.21.18</t>
  </si>
  <si>
    <t xml:space="preserve">П/С Андреево Ф-1003 </t>
  </si>
  <si>
    <t>ТП-17</t>
  </si>
  <si>
    <t xml:space="preserve">П/С Андреево Ф-1006 </t>
  </si>
  <si>
    <t>ТП-42</t>
  </si>
  <si>
    <t>КТП-1, КТП-16</t>
  </si>
  <si>
    <t xml:space="preserve">П/С Воровского Ф-1003 </t>
  </si>
  <si>
    <t>ТП-135, 136</t>
  </si>
  <si>
    <t>ТП-22</t>
  </si>
  <si>
    <t>кот.-2</t>
  </si>
  <si>
    <t>ТП-738</t>
  </si>
  <si>
    <t>ТП-68</t>
  </si>
  <si>
    <t>ТП 40 ул. Мира 76</t>
  </si>
  <si>
    <t>ТП-16</t>
  </si>
  <si>
    <t>ТП-5</t>
  </si>
  <si>
    <t>ТП-64</t>
  </si>
  <si>
    <t>ТП-53</t>
  </si>
  <si>
    <t>ТП-58</t>
  </si>
  <si>
    <t>ТП-1.2.3.4.5.6.7.8.9.10.11.12.13.14. лесозавод.мех.парк.автохоз.МТС.Тел.2</t>
  </si>
  <si>
    <t>ТП-57</t>
  </si>
  <si>
    <t>ТП-24</t>
  </si>
  <si>
    <t>КТП-28</t>
  </si>
  <si>
    <t>ТП-56</t>
  </si>
  <si>
    <t>ТП-38</t>
  </si>
  <si>
    <t>ТП-125</t>
  </si>
  <si>
    <t>ТП-54</t>
  </si>
  <si>
    <t>ТП-12                    (ул.Заводская)</t>
  </si>
  <si>
    <t>ТП-12</t>
  </si>
  <si>
    <t>ТП-50              (ул.Вокзальная)</t>
  </si>
  <si>
    <t>ТП-50</t>
  </si>
  <si>
    <t>ТП-47                (ул.Вокзальная)</t>
  </si>
  <si>
    <t>ТП-31</t>
  </si>
  <si>
    <t>ТП-25</t>
  </si>
  <si>
    <t>ТП-14</t>
  </si>
  <si>
    <t>ТП-515</t>
  </si>
  <si>
    <t>ОАО "РЖД" - СП "Трансэнерго" - Московская дирекция по энергообеспечению (Владимирская обл)</t>
  </si>
  <si>
    <t>ТП-761</t>
  </si>
  <si>
    <t>кот.-1, д.с.-1</t>
  </si>
  <si>
    <t>ВЛ фид. "ул. Кирпичная, Парковая" от ТП 6/0,4 кВ № 52</t>
  </si>
  <si>
    <t>ТП-38, ВЛ фид. "ул. Новая"</t>
  </si>
  <si>
    <t>м.у.-2</t>
  </si>
  <si>
    <t>ТП-51, ф.3, ВЛ</t>
  </si>
  <si>
    <t>4.12, 4.4</t>
  </si>
  <si>
    <t>точки поставки</t>
  </si>
  <si>
    <t>знаменатель</t>
  </si>
  <si>
    <t>пок-ль</t>
  </si>
  <si>
    <t>откл удалить</t>
  </si>
  <si>
    <t xml:space="preserve">В строках(е) "260" указано неверное значение в столбце «27». Случаи, когда указывается «0» или «1»: 1) в столбце «8» значение «В» или «В1» и в столбце «25» значение: 3.4.8 (или его подкод), 3.4.9 (или его подкод), 3.4.10 (или его подкод), 3.4.11 (или его подкод), 3.4.12 (или его подкод); 2) информация за первое полугодие 2017 года, и в столбце «8» значение «В» или «В1», и в столбце «5» значение 0,4 кВ. Случаи, когда указывается «0»: 1) в столбце «8» значение «А»; 2) продолжительность прекращения передачи э/э равна нулю. Случаи, когда указывается «1»: 1) в столбце «8» значение «В» или «В1» и в столбце «25» указано значение, отличное от: 3.4.8 (или его подкод), 3.4.9 (или его подкод), 3.4.10 (или его подкод), 3.4.11 (или его подкод), 3.4.12 (или его подкод); 2) в столбце «8» значение «П». </t>
  </si>
  <si>
    <t>для нулевых показателей нужен min</t>
  </si>
  <si>
    <t>ТП-74, Т-1</t>
  </si>
  <si>
    <t>ТП-23, ВЛ фид. "ул. Курская"</t>
  </si>
  <si>
    <t>ВЛ фид. "ул. Курская" от ТП 6/0,4 кВ № 23</t>
  </si>
  <si>
    <t>ТП-44</t>
  </si>
  <si>
    <t>ТП-170</t>
  </si>
  <si>
    <t>ТП-140</t>
  </si>
  <si>
    <t>ТП-26</t>
  </si>
  <si>
    <t>ТП-88</t>
  </si>
  <si>
    <t>ООО "Группа Объединенных Фабрик"</t>
  </si>
  <si>
    <t>35</t>
  </si>
  <si>
    <t>39</t>
  </si>
  <si>
    <t xml:space="preserve"> 3.4.7</t>
  </si>
  <si>
    <t xml:space="preserve"> 4.12</t>
  </si>
  <si>
    <t>ТП-12, ф.3, ВЛ</t>
  </si>
  <si>
    <t>РЭС г. Ковров АО "ОРЭС-Владимирская область"</t>
  </si>
  <si>
    <t>ТП-186</t>
  </si>
  <si>
    <t>АО ОРЭС-Владимирская область РЭС г. Ковров ПО г. Камешково</t>
  </si>
  <si>
    <t>ВЛ фид. "ул. Покровская, Прудовая" от ТП 6/0,4 кВ № 52</t>
  </si>
  <si>
    <t>ТП-15 Ф-1 ВЛ</t>
  </si>
  <si>
    <t>ТП-222</t>
  </si>
  <si>
    <t>ТП-52, ВЛ фид. "ул. Покровская, Прудовая"</t>
  </si>
  <si>
    <t>ТП-722</t>
  </si>
  <si>
    <t>ТП-905</t>
  </si>
  <si>
    <t>ТП-823</t>
  </si>
  <si>
    <t>ТП-814</t>
  </si>
  <si>
    <t>ТП-815</t>
  </si>
  <si>
    <t>ТП-724</t>
  </si>
  <si>
    <t>п/с Андреево Ф-1001</t>
  </si>
  <si>
    <t>ВЛ фид. "ул. Колхозная" от ТП 6/0,4 кВ № 49</t>
  </si>
  <si>
    <t>ВЛ фид. "ул. Кирпичная, Парковая" от ТП 6/0,4 кВ № 18</t>
  </si>
  <si>
    <t>ТП-52, ВЛ фид. "ул. Московская"</t>
  </si>
  <si>
    <t>ТП-782</t>
  </si>
  <si>
    <t>ТП-989</t>
  </si>
  <si>
    <t>ТП-878</t>
  </si>
  <si>
    <t>ТП-6, ф.1, ВЛ</t>
  </si>
  <si>
    <t>ЦТП-2</t>
  </si>
  <si>
    <t>ТП-83</t>
  </si>
  <si>
    <t>ТП-22, ф.5, ВЛ</t>
  </si>
  <si>
    <t>ТП-1, 6, 7, 31, 10, 47, 11, 21, 41, 5, 4, 33</t>
  </si>
  <si>
    <t>ТП-6, ф.12, ВЛ</t>
  </si>
  <si>
    <t xml:space="preserve"> 4.13</t>
  </si>
  <si>
    <t>Ф-1007 П/С Мошок п.К.Куст</t>
  </si>
  <si>
    <t>ТП 475, ТП 344, ТП 768, ТП 766, ТП 767, ТП 177, ТП 153, ТП 770, ТП 769</t>
  </si>
  <si>
    <t>ООО Энергострой</t>
  </si>
  <si>
    <t>ЦТП-1, д.с.-1</t>
  </si>
  <si>
    <t xml:space="preserve"> Ф-130 П/С Судогда ТП-40</t>
  </si>
  <si>
    <t>ТП-40 ул Чапаева</t>
  </si>
  <si>
    <t>ТП-130</t>
  </si>
  <si>
    <t>Котельная-1</t>
  </si>
  <si>
    <t>Ф-109 П/С Судогда п.Передел ТП-42</t>
  </si>
  <si>
    <t>Ф-105 ПС Судогда</t>
  </si>
  <si>
    <t>Ф-152 ПС Судогда</t>
  </si>
  <si>
    <t>ТП-15.16.22.Биокотельная</t>
  </si>
  <si>
    <t>4.4,  4.13</t>
  </si>
  <si>
    <t>ТП-4, РУ-6 кВ, РУ-0,4 кВ, ТМ</t>
  </si>
  <si>
    <t>ТП-87</t>
  </si>
  <si>
    <t>ТП-1.3.6</t>
  </si>
  <si>
    <t>ТП-38, ВЛ фид. "ул. Тумская"</t>
  </si>
  <si>
    <t>д.с.-1, кот.-1</t>
  </si>
  <si>
    <t>шк.-1, кот.-1</t>
  </si>
  <si>
    <t>КТП-857</t>
  </si>
  <si>
    <t>ТП-36</t>
  </si>
  <si>
    <t>ТП-4.5.1СШ ТП-6.8</t>
  </si>
  <si>
    <t xml:space="preserve">м.у.-1, орг.-1, кот.-3, </t>
  </si>
  <si>
    <t xml:space="preserve">П/С Воровского Ф-1009 </t>
  </si>
  <si>
    <t>ТП-2.5.7.10.9.8.</t>
  </si>
  <si>
    <t>ТП-59</t>
  </si>
  <si>
    <t>ТП-157</t>
  </si>
  <si>
    <t>ТП-1.6.7.31.10.47.11.21.41.5.4.33</t>
  </si>
  <si>
    <t>Кот.-1</t>
  </si>
  <si>
    <t>ТП-65</t>
  </si>
  <si>
    <t>ТП 6 Ф. ул. Покровская</t>
  </si>
  <si>
    <t>ТП-183</t>
  </si>
  <si>
    <t>ф.21 ТПС "Петушки"</t>
  </si>
  <si>
    <t>48.2</t>
  </si>
  <si>
    <t>школа-1</t>
  </si>
  <si>
    <t>ВЛ фид. "ул. Сакко, Дзержинского" от ТП 6/0,4 кВ № 20</t>
  </si>
  <si>
    <t>РЭС г.Ковров АО"ОРЭС-Владимирская область"</t>
  </si>
  <si>
    <t>м.у.-2, кот.-1</t>
  </si>
  <si>
    <t>ТП-152</t>
  </si>
  <si>
    <t>ТП-121</t>
  </si>
  <si>
    <t>ТП-26 (ул.Артиллерийская)</t>
  </si>
  <si>
    <t>ТП-20 (ул.Владимирская)</t>
  </si>
  <si>
    <t>ТП-4                    (ул.Пушкина)</t>
  </si>
  <si>
    <t>ТП-17               (пл.Советская)</t>
  </si>
  <si>
    <t>Трансформатор РП-2</t>
  </si>
  <si>
    <t>ТП-43       (ул.Шибанкова)</t>
  </si>
  <si>
    <t>ВЛ фид. "ул. Прудовая" от ТП 6/0,4 кВ № 18</t>
  </si>
  <si>
    <t xml:space="preserve"> РЭС г. Юрьев-Польский</t>
  </si>
  <si>
    <t>РЭС г.Ковров АО "ОРЭС -Владимирская область"</t>
  </si>
  <si>
    <t>д.с.-2, кот.-1, ЦТП-1, м.у.-1</t>
  </si>
  <si>
    <t>ТП-141</t>
  </si>
  <si>
    <t>ПО г .Собинка РЭС г. Владимир АО"ОРЭС-Владимирская  область"</t>
  </si>
  <si>
    <t>ТП-713</t>
  </si>
  <si>
    <t>ТП-123</t>
  </si>
  <si>
    <t>ВЛ фид. "ул. Тумская" от ТП 6/0,4 кВ № 49</t>
  </si>
  <si>
    <t>ТП 13 Ф ул. Виноградова</t>
  </si>
  <si>
    <t>Корректировка НВВ с учетом надежности и качества оказываемых услуг по результатам 2020 года</t>
  </si>
  <si>
    <t>Утверждено на 2020 год</t>
  </si>
  <si>
    <t>числитель</t>
  </si>
  <si>
    <t>правда</t>
  </si>
  <si>
    <t>произведение: время прекращения на отключенные точки</t>
  </si>
  <si>
    <t>отключенные точки</t>
  </si>
  <si>
    <t>откл - это min на который нужно ухудшить показатель</t>
  </si>
  <si>
    <t>кот.-1, вод.-1</t>
  </si>
  <si>
    <t>18.2</t>
  </si>
  <si>
    <t>ф.7 ТПС "Петушки"</t>
  </si>
  <si>
    <t>3.4.1</t>
  </si>
  <si>
    <t>РП пос Панфиловский</t>
  </si>
  <si>
    <t>ТП-5 ВЛ-0,4кВ ф.5 "Октябрьская"</t>
  </si>
  <si>
    <t>ТП-106, ф.2, ВЛ</t>
  </si>
  <si>
    <t>Филиал "Владимирэнерго" ПАО "МРСК Центра и Приволжья"</t>
  </si>
  <si>
    <t>ТП-22, ф.9, ВЛ</t>
  </si>
  <si>
    <t>ТП-43, ф.5, ВЛ</t>
  </si>
  <si>
    <t>ТП-4 РУ-10кВ,ул.Профсоюзная д.49б</t>
  </si>
  <si>
    <t>РП-2, 2 и 4 СШ-10 кВ</t>
  </si>
  <si>
    <t>ТП-3 ВЛ-0,4кВ ф.4</t>
  </si>
  <si>
    <t>ТП-79</t>
  </si>
  <si>
    <t>ТП-2 ВЛ-0,4кВ ф.11</t>
  </si>
  <si>
    <t>1.038</t>
  </si>
  <si>
    <t>ТП-143, ВЛ фид. "ул. Фрунзе"</t>
  </si>
  <si>
    <t>ВЛ фид. "ул. Фрунзе" от ТП 6/0,4 кВ № 143</t>
  </si>
  <si>
    <t>ВЛ фид. "ул. Березовая, Торфяная" от ТП 6/0,4 кВ № 76</t>
  </si>
  <si>
    <t>ВЛ фид. "ул. Новая" от ТП 6/0,4 кВ № 38</t>
  </si>
  <si>
    <t>15.4</t>
  </si>
  <si>
    <t>ТП 558, ТП 580, ТП 559, ТП 560, ТП 581</t>
  </si>
  <si>
    <t>ТП-24 ВЛ-0,4кВ ф.1</t>
  </si>
  <si>
    <t>РП-2 ВЛ-0,4кВ ф.4</t>
  </si>
  <si>
    <t>ВЛ фид. "ул. Московская" от ТП 6/0,4 кВ № 52</t>
  </si>
  <si>
    <t>Ф-1003 П/С Бараки пВяткино</t>
  </si>
  <si>
    <t>ТП-4 ВЛ-0,4кВ ф.3</t>
  </si>
  <si>
    <t>ТП-11 ВЛ-0,4кВ ф.9</t>
  </si>
  <si>
    <t>ТП-4 Ф-4 ВЛ</t>
  </si>
  <si>
    <t>ТП-36 ВЛ-0,4кВ ф.4</t>
  </si>
  <si>
    <t>ТП-89, ф.10, ВЛ</t>
  </si>
  <si>
    <t>ТП324, ТП192, ТП296, ТП465, ТП799, ТП226, ТП310, ТП233, ТП122</t>
  </si>
  <si>
    <t>вод.-2</t>
  </si>
  <si>
    <t>АО ОРЭС Владимирская область РЭС г. Владимир ПО г. Судогда</t>
  </si>
  <si>
    <t>ВЛ фид.Пролетарская</t>
  </si>
  <si>
    <t>ТП-76, ВЛ фид. "ул. Стеклозаводская, Березовая"</t>
  </si>
  <si>
    <t>ТП-21 КЛ-0,4кВ ф.13</t>
  </si>
  <si>
    <t>ПС ВЭМЗ ф.738 ТП428 ТП245, ТП245 - ТП428</t>
  </si>
  <si>
    <t>ТП245, ТП68, ТП24</t>
  </si>
  <si>
    <t>шк.-1, КНС-1</t>
  </si>
  <si>
    <t>ТП-12 КЛ-0,4кВ ф.8</t>
  </si>
  <si>
    <t>ТП-10 ВЛ-0,4кВ ф.5</t>
  </si>
  <si>
    <t>4.4,   4.13</t>
  </si>
  <si>
    <t>ТП-82</t>
  </si>
  <si>
    <t xml:space="preserve">ПС Сунгирь ф.1010  РП11 </t>
  </si>
  <si>
    <t>м.у.-3, орг.-1</t>
  </si>
  <si>
    <t>3.4.11</t>
  </si>
  <si>
    <t>д.с.-1,</t>
  </si>
  <si>
    <t>ТП-8 ВЛ-0,4кВ ф.2</t>
  </si>
  <si>
    <t>ТП-12 ВЛ-0,4кВ ф.17</t>
  </si>
  <si>
    <t>ТП-57, ВЛ фид. "ул. Мира 1-9"</t>
  </si>
  <si>
    <t>ВЛ фид. "ул. Мира 1-9" от ТП 6/0,4 кВ № 57</t>
  </si>
  <si>
    <t>РП-1 Ф-24</t>
  </si>
  <si>
    <t>ТП-5 ВЛ-0,4кВ ф.2</t>
  </si>
  <si>
    <t>ТП-2 ВЛ-0,4кВ ф.1</t>
  </si>
  <si>
    <t>ТП-17, 103, 149, 116, 112, 76, 109, 107.</t>
  </si>
  <si>
    <t>ТП-722, РУ-10 кВ,               РУ-0,4 кВ, д. Юдиха,              БС "Мегафон"</t>
  </si>
  <si>
    <t>ТП-12 КЛ-0,4кВ ф.10</t>
  </si>
  <si>
    <t>ТП-17 ВЛ-0,4кВ ф.7</t>
  </si>
  <si>
    <t>ТП-11 ВЛ-0,4кВ ф.11</t>
  </si>
  <si>
    <t>ТП-186, РУ-6 кВ,                РУ-0,4 кВ, ТМ-1, ТМ-2</t>
  </si>
  <si>
    <t>ТП-25, ВЛ фид. "ул. Свердлова, Революции"</t>
  </si>
  <si>
    <t>г.Собинка ТП-51</t>
  </si>
  <si>
    <t>ТП-8 ВЛ-0,4кВ ф.1</t>
  </si>
  <si>
    <t xml:space="preserve">ПС "Заозерная", фид. 1028 </t>
  </si>
  <si>
    <t>ТП-74, 72(Т-1), 117(Т-2), 118(Т-2), 147(Т-1)</t>
  </si>
  <si>
    <t>Котельная-1, больница-1, ж.д-2, орг.- 6</t>
  </si>
  <si>
    <t>м.у.-1, кот.-2</t>
  </si>
  <si>
    <t>ПС Тракторная ф.669 РП5</t>
  </si>
  <si>
    <t>шк.-1, д.с.-1, ЦТП-1</t>
  </si>
  <si>
    <t>ТП-14 РУ-10кВ, ВВ/TEL-10-20/600 яч. 1 отх. на ТП-12</t>
  </si>
  <si>
    <t>ТП-713 Ф-2 ВЛ</t>
  </si>
  <si>
    <t>о.ж. лист №27</t>
  </si>
  <si>
    <t>ТП-29, КЛ фид. "Вторчермет"</t>
  </si>
  <si>
    <t>КЛ фид. "Вторчермет" от ТП 6/0,4 кВ № 29</t>
  </si>
  <si>
    <t>ТП-2 ВЛ-0,4кВ ф.4</t>
  </si>
  <si>
    <t>ТП-3 ВЛ-0,4кВ ф.8</t>
  </si>
  <si>
    <t>ТП-5 ВЛ-0,4кВ ф.3</t>
  </si>
  <si>
    <t>ТП-10 ВЛ-0,4кВ ф.3</t>
  </si>
  <si>
    <t>ТП-15 ВЛ-0,4кВ ф.12</t>
  </si>
  <si>
    <t>ТП-20 ВЛ-0,4кВ ф.2</t>
  </si>
  <si>
    <t>ТП-20 ВЛ-0,4кВ ф.5</t>
  </si>
  <si>
    <t>ТП-25 ВЛ-0,4кВ ф.8</t>
  </si>
  <si>
    <t>ТП-25 ВЛ-0,4кВ ф.4</t>
  </si>
  <si>
    <t xml:space="preserve">4.13 </t>
  </si>
  <si>
    <t>ТП-37 ВЛ-0,4кВ ф.8</t>
  </si>
  <si>
    <t>д.с.-1, ЦТП-1</t>
  </si>
  <si>
    <t>РТП-11 РУ-10кВ яч.5 РВз-650А  отх.ф.1 ТПС "Киржач"</t>
  </si>
  <si>
    <t xml:space="preserve">ТП-16,27,48,46,25 ,92,57-аб.,20-аб.,58,43,8-аб., 56,104,89,62, 15-аб.,3,60 </t>
  </si>
  <si>
    <t>ТП-57, ВЛ фид. "ул. Зеркальная"</t>
  </si>
  <si>
    <t>ВЛ Ф-4</t>
  </si>
  <si>
    <t>ВЛ Ф-1</t>
  </si>
  <si>
    <t>ВЛ Ф-2</t>
  </si>
  <si>
    <t>ПС Печуга Ф-1004 ТП-761 п. им. Фрунзе</t>
  </si>
  <si>
    <t>ТП 2, ф. 1 - ул. Нагорная</t>
  </si>
  <si>
    <t>ПС Ладога ф.1007 РП20 ТП311</t>
  </si>
  <si>
    <t>ТП 311, ТП 312, ТП 440, ТП 449, КТП 550</t>
  </si>
  <si>
    <t>г.Юрьев-Польский, ВЛ-10 кВ ф.1012 от ТП-9 до ТП-6, 12, 20, 13</t>
  </si>
  <si>
    <t>отказ ВЛ-10 кВ ф.1012 от ТП-9 до ТП-6, 12, 20 ,13</t>
  </si>
  <si>
    <t>КТП-10</t>
  </si>
  <si>
    <t xml:space="preserve">ф.21 ТПС "Петушки" </t>
  </si>
  <si>
    <t xml:space="preserve">м.у.-3, </t>
  </si>
  <si>
    <t>ТП 241 ул. Диктора Левитана 55</t>
  </si>
  <si>
    <t>ж.д.-2</t>
  </si>
  <si>
    <t>ТП-10 ВЛ-0,4кВ ф.1</t>
  </si>
  <si>
    <t>РП-3, ф.30, от РП-3 до ТП-106</t>
  </si>
  <si>
    <t>ф.30, ТП-106, 108, КЛ</t>
  </si>
  <si>
    <t>ТП-17 п.Ликино</t>
  </si>
  <si>
    <t>ТП-103, РУ-6 кВ</t>
  </si>
  <si>
    <t>кнс-1</t>
  </si>
  <si>
    <t>ТП-2 КЛ-0,4кВ ф.10</t>
  </si>
  <si>
    <t>ТП-12 КЛ-0,4кВ ф.6</t>
  </si>
  <si>
    <t>ТП-37 ВЛ-0,4кВ ф.9</t>
  </si>
  <si>
    <t>РП-1 Ф-12</t>
  </si>
  <si>
    <t>4.21.</t>
  </si>
  <si>
    <t>ТП-70</t>
  </si>
  <si>
    <t>ЦРП ВВ яч.18</t>
  </si>
  <si>
    <t>ТП-9 ВЛИ-0,4кВ ф.7</t>
  </si>
  <si>
    <t>РП-1 Ф-11 ТП-41</t>
  </si>
  <si>
    <t>ТП-120, 132</t>
  </si>
  <si>
    <t>ПС Владимирская-750 ф.Ю-2 РП30</t>
  </si>
  <si>
    <t>ТП-126, 127, 130, 131</t>
  </si>
  <si>
    <t>ТП-10 ВЛ-0,4кВ ф.10</t>
  </si>
  <si>
    <t xml:space="preserve"> ПС Берково Ф-1004 ТП-750,753</t>
  </si>
  <si>
    <t>ПС Рпень ф.8 РП3 ТП108, ТП109 - ТП147</t>
  </si>
  <si>
    <t>ТП108, ТП90, ТП715, ТП342, ТП147, ТП109, ТП33</t>
  </si>
  <si>
    <t>ПС Тракторная ф.669 РП5 ТП328, ТП11 - ТП139</t>
  </si>
  <si>
    <t>ТП-788</t>
  </si>
  <si>
    <t>ТП-16 ВЛ-0,4кВ ф.3</t>
  </si>
  <si>
    <t>КТП-980 "Мегафон" д.Красная Яблонь</t>
  </si>
  <si>
    <t xml:space="preserve">КТП-980 "Мегафон" </t>
  </si>
  <si>
    <t>д.с.-1, шк.-1</t>
  </si>
  <si>
    <t>ПС Печуга Ф-1004 ТП-761</t>
  </si>
  <si>
    <t>ТП 150 ул. Бородина 10</t>
  </si>
  <si>
    <t xml:space="preserve"> кот.-1 , шк.-1, д.с.-1</t>
  </si>
  <si>
    <t>ТП-9 ВЛ-0,4кВ ф.3</t>
  </si>
  <si>
    <t>ТП-23 ВЛ-0,4кВ ф.6</t>
  </si>
  <si>
    <t>г.Лакинск Ф-1005 от РП №3</t>
  </si>
  <si>
    <t xml:space="preserve">ТП-14 РУ-10кВ яч.1 ВВ  отх.на ТП-12   </t>
  </si>
  <si>
    <t>ПС Тракторная ф.682, РП1</t>
  </si>
  <si>
    <t>ТП-25, ВЛ фид. "ул. Сердлова, Революции"</t>
  </si>
  <si>
    <t>ЦРП-1, ф.5, от ТП-6 до ТП-151, 179, 194, 97</t>
  </si>
  <si>
    <t>ТП 20 Ф. Аптека</t>
  </si>
  <si>
    <t>ВЛ Ф. Аптека</t>
  </si>
  <si>
    <t>ТП-38, ф.7, ВЛ</t>
  </si>
  <si>
    <t>ТП-25, ф.1, ВЛ</t>
  </si>
  <si>
    <t>Ф-1024                             0т РП-1 г. Собинка</t>
  </si>
  <si>
    <t>РП-2 ВЛ-0,4кВ ф.8</t>
  </si>
  <si>
    <t>ТП-64, 61(Т-2), 90, 91, 9, 41(Т-2), 85, 62(Т-2)</t>
  </si>
  <si>
    <t>Котельная-1, больница-1</t>
  </si>
  <si>
    <t>ПС Дубки, ф. 1006, ТП 584 - вышка Мегафон</t>
  </si>
  <si>
    <t>ТП-12 ВЛ-0,4кВ ф.5</t>
  </si>
  <si>
    <t xml:space="preserve">ТП-35 </t>
  </si>
  <si>
    <t>ВЛ фид. "ул. Каляевская" от ТП 6/0,4 кВ № 30</t>
  </si>
  <si>
    <t>ТП-24 КЛ-0,4кВ ф.2</t>
  </si>
  <si>
    <t>ТП-8 ВЛ-0,4кВ ф.6</t>
  </si>
  <si>
    <t>ТП 400</t>
  </si>
  <si>
    <t>ТП-65, Т-1</t>
  </si>
  <si>
    <t>ТП-29, ф.2</t>
  </si>
  <si>
    <t>ПС Гороховец РУ 6кВ Ф.613 "Выход на ТП28"</t>
  </si>
  <si>
    <t>ТП28, 29</t>
  </si>
  <si>
    <t>ТП-11 ВЛ-0,4кВ ф.4</t>
  </si>
  <si>
    <t>Ф-104 ПС Судогда</t>
  </si>
  <si>
    <t>ТП-35(ул. Свердлова 31)</t>
  </si>
  <si>
    <t>ВЛ фид. "ул. 9-го января" от ТП 6/0,4 кВ № 38</t>
  </si>
  <si>
    <t>ТП 1, ф. 2 - ул. Октябрьская</t>
  </si>
  <si>
    <t>Ф-1001, ТП-46 МРСК, ТП-800, 799,798, 797, 795, 794, 787 ВЛ</t>
  </si>
  <si>
    <t>ТП 6</t>
  </si>
  <si>
    <t>ТП-,26,29,38,44,19,37</t>
  </si>
  <si>
    <t>ПС Второво Ф-1001 СНТ  Н. Жизнь</t>
  </si>
  <si>
    <t>Ф-1001, ТП-46 МРСК, ТП-800, 801, 799,798, 797, 795, 794, 787 ВЛ</t>
  </si>
  <si>
    <t>ТП-15 ВЛ-0,4кВ ф.10</t>
  </si>
  <si>
    <t>ТП-20, ВЛ фид. "ул. Сакко, Суворова"</t>
  </si>
  <si>
    <t xml:space="preserve">ТП-16 </t>
  </si>
  <si>
    <t>ЦРП-1, ф.4</t>
  </si>
  <si>
    <t>ТП-56          (пер.Садовый)</t>
  </si>
  <si>
    <t>орг.-1,</t>
  </si>
  <si>
    <t>ТП-15а</t>
  </si>
  <si>
    <t>ТП-56, ф.4</t>
  </si>
  <si>
    <t>ТП-177</t>
  </si>
  <si>
    <t>ТП-6 ВЛ-0,4кВ ф.6</t>
  </si>
  <si>
    <t>ТП-21, ф.5, ВЛ</t>
  </si>
  <si>
    <t>ТП-15 ВЛ-0,4кВ ф.7</t>
  </si>
  <si>
    <t>ПС Кольчугино, ф. 617 - ЦРП 1</t>
  </si>
  <si>
    <t>д.с.-2, кот.-2</t>
  </si>
  <si>
    <t>ТП-27, ВЛ фид. "ул. А. Невского лев. ст."</t>
  </si>
  <si>
    <t>ВЛ фид. "ул. А. Невского лев. ст." от ТП 6/0,4 кВ № 27</t>
  </si>
  <si>
    <t>ТП-114</t>
  </si>
  <si>
    <t>ТП-83, 27, 69, 37, 46, 38, 36,  35, 63, 65.</t>
  </si>
  <si>
    <t>ТП-2 РУ-0,4кВ ф.1 
"ул. Полевая"</t>
  </si>
  <si>
    <t>ТП-24 КЛ-0,4кВ ф.8</t>
  </si>
  <si>
    <t>КТП-914</t>
  </si>
  <si>
    <t>КТП-665</t>
  </si>
  <si>
    <t>КТП-834</t>
  </si>
  <si>
    <t>КТП-941</t>
  </si>
  <si>
    <t>КТП-714</t>
  </si>
  <si>
    <t>КТП-980</t>
  </si>
  <si>
    <t>КТП-975</t>
  </si>
  <si>
    <t>КТП-929</t>
  </si>
  <si>
    <t xml:space="preserve"> ВЛ фид. "ул. Кирпичная, Парковая" от ТП 6/0,4 кВ № 18</t>
  </si>
  <si>
    <t>ТП-4 ВЛИ-0,4кВ ф.3</t>
  </si>
  <si>
    <t>ТП-119, ВЛ фид. "пос. Лесной нечет. ст."</t>
  </si>
  <si>
    <t>ПС "Берково" Ф-1003 ТП-750, ТП-753 п. им. Артема</t>
  </si>
  <si>
    <t>Ф-1003 ТП-750, ТП-753 ВЛ</t>
  </si>
  <si>
    <t>ТП-8 РУ-0,4кВ ф.2 
"ул.Льва Толстого, пер.Льва Толстого"</t>
  </si>
  <si>
    <t>ТП-11 РУ-0,4кВ ф.11 
"ул.Комсомольская, Республиканская"</t>
  </si>
  <si>
    <t>АО ОРЭС Владимирская область РЭС г. Владимир ПО г.Судогда</t>
  </si>
  <si>
    <t>ТП-15 РУ-0,4кВ ф.7 
"ул.Советская"</t>
  </si>
  <si>
    <t>ВЛ фид. "ул. Тумская" от ТП 6/0,4 кВ № 38</t>
  </si>
  <si>
    <t>ТП 4 Ф. ул. Кремлевская</t>
  </si>
  <si>
    <t>78.1</t>
  </si>
  <si>
    <t>ПС "Берково" Ф-1004 ТП-750, ТП-753 п. им. Артема</t>
  </si>
  <si>
    <t>ТП-3 РУ-0,4кВ ф.4 
"ул.Луначарского"</t>
  </si>
  <si>
    <t>ТП-20 КЛ-0,4 кВ Ф-7 К.Площадь д.16</t>
  </si>
  <si>
    <t>ТП-20 Ф-7 КЛ</t>
  </si>
  <si>
    <t>РТП-708 Ф-33</t>
  </si>
  <si>
    <t>29.11.2021   №216</t>
  </si>
  <si>
    <t>ВЛ фид.Каменная</t>
  </si>
  <si>
    <t>ВЛ фид. "ул. Спортивная" от ТП 6/0,4 кВ № 81</t>
  </si>
  <si>
    <t>ТП-2 РУ-0,4кВ ф.4 
"ул.Мира, Беседина, Полевая"</t>
  </si>
  <si>
    <t>ТПС "Санино" РУ-10кВ Ф.1001</t>
  </si>
  <si>
    <t>Ф-1015 от ПС Собинка</t>
  </si>
  <si>
    <t>ПС "Гусь" фид. 620, ВВ-6 кВ на ТП-67 в стор. ТП-18</t>
  </si>
  <si>
    <t>ТП-100, 101, 114, 102, 103, 104, 105, 106, 146, 141,18,109</t>
  </si>
  <si>
    <t>ТП-146, ВЛ фид. "Коттеджный поселок"</t>
  </si>
  <si>
    <t>ВЛ-0,4кВ ул.Павловского</t>
  </si>
  <si>
    <t>ТП 49, ТП 106, ТП 81, ТП 14, ТП 15, ТП 16, ТП 17, ТП 103, ТП 149, ТП 116, ТП 112, ТП 76, ТП 107, ТП 109</t>
  </si>
  <si>
    <t>ВЛ фид.-1</t>
  </si>
  <si>
    <t xml:space="preserve">ПС Владимирская-750 ф.Ю-1 РП30 ТП618 </t>
  </si>
  <si>
    <t>КТП 941, КТП 707</t>
  </si>
  <si>
    <t>3.4.9.1.</t>
  </si>
  <si>
    <t>ПАО "МРСК Центра и Приволжья" - филиал "Нижновэнерго"</t>
  </si>
  <si>
    <t>Участок Ф-1015 от ТП-75 до ТП-117</t>
  </si>
  <si>
    <t>ТП-61, Т-1</t>
  </si>
  <si>
    <t>ТП 679, 649, 613, 612, 638</t>
  </si>
  <si>
    <t xml:space="preserve">орг.-1, кот.-1, шк.-1, </t>
  </si>
  <si>
    <t>Ф-24 ТП-24, ТП-3, ТП-5А, ТП-10, ТП-9А, ТП-8 ТП-37 ТП-4А КЛ</t>
  </si>
  <si>
    <t>дет.дом-1,шк-1 кот-1</t>
  </si>
  <si>
    <t xml:space="preserve">ПС №10 Красный угол,РУ-6кВ .  ф.1  </t>
  </si>
  <si>
    <t>Нормативная база</t>
  </si>
  <si>
    <t>Министерство энергетики РФ ПРИКАЗ от 18 октября 2017 г. N 976 базовые значения Пsaidi (таблица)</t>
  </si>
  <si>
    <t>Министерство энергетики РФ ПРИКАЗ от 18 октября 2017 г. N 976 базовые значения Пsafi (таблица)</t>
  </si>
  <si>
    <t>+/- 30%</t>
  </si>
  <si>
    <t xml:space="preserve">Приказ Минэнерго России от 29.11.2016 N 1256 (ред. от 21.06.2017) "Об утверждении Методических указаний по расчету уровня надежности и качества поставляемых товаров и оказываемых услуг для организации по управлению единой национальной (общероссийской) электрической сетью и территориальных сетевых организаций" 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</si>
  <si>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</si>
  <si>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</si>
  <si>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</si>
  <si>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</si>
  <si>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</si>
  <si>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</si>
  <si>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</si>
  <si>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</si>
  <si>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</si>
  <si>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</si>
  <si>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Второй долгосрочный период</t>
  </si>
  <si>
    <t>Третий долгосрочный период</t>
  </si>
  <si>
    <t>+/- 29%</t>
  </si>
  <si>
    <t>+/- 28%</t>
  </si>
  <si>
    <t>+/- 27%</t>
  </si>
  <si>
    <t>+/- 26%</t>
  </si>
  <si>
    <t>+/- 25%</t>
  </si>
  <si>
    <t>Форма 8.1 - Журнал учёта данных первичной информации по всем прекращениям передачи электрической энергии, произошедших на объектах электросетевых организаций  за</t>
  </si>
  <si>
    <t>АО "ОРЭС-Владимирская область"</t>
  </si>
  <si>
    <t>наименование электросетевой организации</t>
  </si>
  <si>
    <t>Учет в  показателях надежности, в т.ч. индикативных показателях наджености (0 - нет, 1 - да)</t>
  </si>
  <si>
    <t>Номер прекращения передачи электрической энергии / Номер итоговой строки</t>
  </si>
  <si>
    <t xml:space="preserve">Наименование структурной единицы сетевой организации </t>
  </si>
  <si>
    <t>Вид объекта: КЛ, ВЛ, ПС, ТП, РП, КВЛ</t>
  </si>
  <si>
    <t xml:space="preserve"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 </t>
  </si>
  <si>
    <t>Высший класс напряжения отключенного оборудования сетевой организации, кВ</t>
  </si>
  <si>
    <t>Вид прекращения передачи электроэнергии (П, А, В, В1)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</si>
  <si>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</si>
  <si>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приивело к прекращению передачи электрической энергии потребителям услуг (ПС, ТП, РП, ВЛ, КЛ, КВЛ)</t>
  </si>
  <si>
    <t>ВСЕГО</t>
  </si>
  <si>
    <t>ВН (110 кВ и выше)</t>
  </si>
  <si>
    <t>СН1 (35 кВ)</t>
  </si>
  <si>
    <t>СН2 (6-20 кВ)</t>
  </si>
  <si>
    <t>НН (0,22- 1 кВ)</t>
  </si>
  <si>
    <t>ТП 14 Ввод№1</t>
  </si>
  <si>
    <t>ТП 14 ввод №1</t>
  </si>
  <si>
    <t>1.01.2022, стр 28 ОЖ</t>
  </si>
  <si>
    <t>КЛ Ф. ул.Кремлевская</t>
  </si>
  <si>
    <t>2.01.2022, стр 28 ОЖ</t>
  </si>
  <si>
    <t>ТП 54 Фул. Шевченко</t>
  </si>
  <si>
    <t>ВЛ Фул. Шевченко</t>
  </si>
  <si>
    <t>ТП  Ф. Казанский храм</t>
  </si>
  <si>
    <t>КЛ Ф. Казанский храм</t>
  </si>
  <si>
    <t>3.01.2022, стр 28 ОЖ</t>
  </si>
  <si>
    <t>5.01.2022, стр 29 ОЖ</t>
  </si>
  <si>
    <t>02.01.2022 г., акт №1</t>
  </si>
  <si>
    <t xml:space="preserve"> ТП-71   ф-0.4кВ Ф-3</t>
  </si>
  <si>
    <t>ВЛ-0,4кВ Ф-3</t>
  </si>
  <si>
    <t xml:space="preserve"> опер. журнал      стр.161</t>
  </si>
  <si>
    <t>ТП 111, 57, 8, 58, 152, 50, 86, 110 резерв, 10, 11, 12, 88, 41, 73, 74</t>
  </si>
  <si>
    <t>акт №1 02.01.2022г.</t>
  </si>
  <si>
    <t>ТП 10, 11, 12, 88, 41, 73, 74.</t>
  </si>
  <si>
    <t>ТП 67, 102,117.</t>
  </si>
  <si>
    <t>г.Лакинск ТП-28 ф-2</t>
  </si>
  <si>
    <t>ТП-28 ф-2</t>
  </si>
  <si>
    <t>акт №2 05.01.2022г.</t>
  </si>
  <si>
    <t>г.Лакинск ТП-28 ф-4</t>
  </si>
  <si>
    <t xml:space="preserve"> ТП-28 ф-4</t>
  </si>
  <si>
    <t>акт №3 06.01.2022г.</t>
  </si>
  <si>
    <t>г.Лакинск ТП-26 ф-1</t>
  </si>
  <si>
    <t>ТП-26 ф-1</t>
  </si>
  <si>
    <t>акт №4 07.01.2022г.</t>
  </si>
  <si>
    <t>акт №5 07.01.2022г.</t>
  </si>
  <si>
    <t>ТП-17 РУ-0,4кВ ф.8 
"Поликлинника ЦРБ"</t>
  </si>
  <si>
    <t>ТП-17 КЛ-0,4кВ ф.8</t>
  </si>
  <si>
    <t xml:space="preserve">  ОЖ- лист 63 04.01.2022</t>
  </si>
  <si>
    <t>ПС "Восточная", ф.6101</t>
  </si>
  <si>
    <t>ф.6101, ТП-238,239</t>
  </si>
  <si>
    <t>01.01.2022, №1</t>
  </si>
  <si>
    <t>ТП-126, ф.9,  ул.Сакко-Ванцетти д.15</t>
  </si>
  <si>
    <t>ТП-126, ф.9, ВЛ</t>
  </si>
  <si>
    <t>07.02.2022, №2</t>
  </si>
  <si>
    <t>ф. 1011 ПС "Базовая"</t>
  </si>
  <si>
    <t>№1, 02.01.22</t>
  </si>
  <si>
    <t>№2, 06.01.22</t>
  </si>
  <si>
    <t>№3, 07.01.22</t>
  </si>
  <si>
    <t xml:space="preserve"> акт №285 от 01.01.22</t>
  </si>
  <si>
    <t xml:space="preserve"> акт №287 от 02.01.22</t>
  </si>
  <si>
    <t xml:space="preserve"> акт №288 от 02.01.22</t>
  </si>
  <si>
    <t xml:space="preserve"> акт №289 от 07.01.22</t>
  </si>
  <si>
    <t xml:space="preserve">№ 1  01.01.2022. лист.№46  ОПЖ </t>
  </si>
  <si>
    <t xml:space="preserve">№ 2  01.01.2022. лист.№46  ОПЖ </t>
  </si>
  <si>
    <t xml:space="preserve">№ 3  06.01.2022. лист.№48  ОПЖ </t>
  </si>
  <si>
    <t xml:space="preserve">№ 4  06.01.2022. лист.№48  ОПЖ </t>
  </si>
  <si>
    <t xml:space="preserve">№ 5  06.01.2022. лист.№48  ОПЖ </t>
  </si>
  <si>
    <t>ТП618, 637, 682, 663, 685, 658, 610, КТП СНТ "Искра"</t>
  </si>
  <si>
    <t>01.01.2022 №1 , стр.51 ОЖ</t>
  </si>
  <si>
    <t>ТП 658, 610, КТП СНТ "Искра"</t>
  </si>
  <si>
    <t>01.01.2022 №2 , стр.52 ОЖ</t>
  </si>
  <si>
    <t>ПС "Тракторная" ф.613 РП21 РП17, РП1 - ТП218</t>
  </si>
  <si>
    <t xml:space="preserve">РП 21, ТП 399, ТП 439, ТП 538, ТП 512, ТП 701, ТП 366, ТП 69, ТП 218 , ТП 178, ТП 398, ТП 422, ТП 166, </t>
  </si>
  <si>
    <t xml:space="preserve">    орг.-2</t>
  </si>
  <si>
    <t>03.01.2022, №3, стр.59 ОЖ</t>
  </si>
  <si>
    <t>ПС Химзаводская ф.647 РП15</t>
  </si>
  <si>
    <t>РП15, ТП 379, ТП 392, ТП 460, ТП237, ТП474, ТП480, ТП 470, ТП 45, ТП 283, ТП 423, ТП 66</t>
  </si>
  <si>
    <t xml:space="preserve"> шк.-3, д.с.-4, ж.д.-84 , орг. 6</t>
  </si>
  <si>
    <t>04.01.2022, №4,5 стр.54 ОЖ</t>
  </si>
  <si>
    <t>ПС Юрьевец ф.107 РП28 ТП667, РП28 - ТП667</t>
  </si>
  <si>
    <t>ТП 667</t>
  </si>
  <si>
    <t>09.01.22, №7 стр.57 ОЖ</t>
  </si>
  <si>
    <t xml:space="preserve">г.Собинка ТП-12 </t>
  </si>
  <si>
    <t>ТП-12,86</t>
  </si>
  <si>
    <t>о.ж. лист №168</t>
  </si>
  <si>
    <t>г.Собинка ТП-10</t>
  </si>
  <si>
    <t xml:space="preserve">г.Собинка ф.1006 от ТП-16 </t>
  </si>
  <si>
    <t>ТП-17,149,116,112,76,109,   107</t>
  </si>
  <si>
    <t>о.ж. лист №167</t>
  </si>
  <si>
    <t xml:space="preserve">ТП 685 ВЛ-10кВ к КТП СНТ, КТП 658, ТП 610 </t>
  </si>
  <si>
    <t xml:space="preserve"> ТП 658, ТП 610, ТП СНТ</t>
  </si>
  <si>
    <t>ООО "Капитал Магнезит"</t>
  </si>
  <si>
    <t xml:space="preserve">№ 6 10.01.2022. лист.№49  ОПЖ </t>
  </si>
  <si>
    <t>10-11.01.2022, ОЖ. Л. 86-87, акт 01/10</t>
  </si>
  <si>
    <t>ТП-26, Т-1</t>
  </si>
  <si>
    <t>Больница-1</t>
  </si>
  <si>
    <t>ТП-56, ф .ул. Садовая</t>
  </si>
  <si>
    <t>ВЛ ф. Садовая</t>
  </si>
  <si>
    <t>11.01.2022, стр 31 ОЖ</t>
  </si>
  <si>
    <t>ф. Трудколлектив ЦРП "Виктория" ТП№35-ТП№43</t>
  </si>
  <si>
    <t>ПО Г .Собинка РЭС г. Владимир АО"ОРЭС-Владимирская  область"</t>
  </si>
  <si>
    <t>г. Лакинск ТП-27 Ф.1</t>
  </si>
  <si>
    <t>ТП-27 Ф.1</t>
  </si>
  <si>
    <t>о.ж. лист 168</t>
  </si>
  <si>
    <t>г. Собинка ф.1006 от ТП-16</t>
  </si>
  <si>
    <t>Акт №6                     от 11.01.22</t>
  </si>
  <si>
    <t>г. Собинка ТП-6 Ф.2</t>
  </si>
  <si>
    <t>ТП-6 Ф.2</t>
  </si>
  <si>
    <t>ТП-18 РУ-0,4кВ ф.6 
"ул. Полевая д.39"</t>
  </si>
  <si>
    <t>ТП-18 КЛ-0,4кВ ф.6</t>
  </si>
  <si>
    <t xml:space="preserve">  ОЖ- лист 65 11.01.2022</t>
  </si>
  <si>
    <t xml:space="preserve">№ 7 11.01.2022. лист.№50  ОПЖ </t>
  </si>
  <si>
    <t xml:space="preserve">№ 8 11.01.2022. лист.№50  ОПЖ </t>
  </si>
  <si>
    <t>ТП-28, фид Стекольщиков, ул. Буденного, д. 18</t>
  </si>
  <si>
    <t>ВЛ фид. Стекольщиков</t>
  </si>
  <si>
    <t xml:space="preserve">№ 9 11.01.2022. лист.№9  ЖЗ </t>
  </si>
  <si>
    <t>ТП47 РУ-0,4кВ фидер М.Расковой</t>
  </si>
  <si>
    <t>ТП47</t>
  </si>
  <si>
    <t>ТП-80, Т-1</t>
  </si>
  <si>
    <t>ТП-80 Т-1</t>
  </si>
  <si>
    <t>г. Собинка ТП-40</t>
  </si>
  <si>
    <t>о.ж. лист №169</t>
  </si>
  <si>
    <t>ТП-3 РУ-0,4кВ ф.4 
"ул. Луначарского"</t>
  </si>
  <si>
    <t xml:space="preserve">  ОЖ- лист 65 12.01.2022</t>
  </si>
  <si>
    <t>г. Собинка ТП-13 Ф-3</t>
  </si>
  <si>
    <t>ВЛ фид.-3</t>
  </si>
  <si>
    <t>о.ж. лист №171</t>
  </si>
  <si>
    <t>г. Собинка ТП-13 Ф-1</t>
  </si>
  <si>
    <t xml:space="preserve"> акт №290 от 13.01.22</t>
  </si>
  <si>
    <t>ТП-17 РУ-0,4кВ ф.7 
"Пищеблок"</t>
  </si>
  <si>
    <t xml:space="preserve">  ОЖ- лист 66 14.01.2022</t>
  </si>
  <si>
    <t>ТП-20 РУ-0,4кВ ф.5 
"ул.Южная, Лесная"</t>
  </si>
  <si>
    <t>АКТ №1              ОЖ- лист 67 16.01.2022</t>
  </si>
  <si>
    <t>ф.5, ТП-12, 2, 6, 24 (ТМ-1), 270 (ТМ-2); ТП-151, 97, 179, 194, 202 (абонентские), КВЛ</t>
  </si>
  <si>
    <t>15.01.2022, №3</t>
  </si>
  <si>
    <t xml:space="preserve">акт расследования №7                </t>
  </si>
  <si>
    <t>п.г.т.Ставрово ТП-1 ф-4</t>
  </si>
  <si>
    <t>ТП-1 ф-4</t>
  </si>
  <si>
    <t xml:space="preserve">акт №8 14.01.2022г. </t>
  </si>
  <si>
    <t>г.Лакинск ТП-46 ф-3</t>
  </si>
  <si>
    <t>ТП-46 ф-3</t>
  </si>
  <si>
    <t xml:space="preserve">акт №9 14.01.2022г. </t>
  </si>
  <si>
    <t>г.Лакинск ТП-63 ф-2</t>
  </si>
  <si>
    <t>ТП-63 ф-2</t>
  </si>
  <si>
    <t xml:space="preserve">акт №10 14.01.2022г. </t>
  </si>
  <si>
    <t>г.Лакинск ТП-26 ф-5</t>
  </si>
  <si>
    <t>ТП-26 ф-5</t>
  </si>
  <si>
    <t xml:space="preserve">акт №11 15.01.2022г. </t>
  </si>
  <si>
    <t>ТП 55, ф. 3 - ул. Владмирская</t>
  </si>
  <si>
    <t>№ 282 ж.з. от 15.01.22</t>
  </si>
  <si>
    <t>ТП 7, ф. 1 - ул. Металлургов</t>
  </si>
  <si>
    <t>№ 283 ж.з. от 15.01.22</t>
  </si>
  <si>
    <t>ТП 8, ф. 9 - ул. Металлургов</t>
  </si>
  <si>
    <t>№ 284 ж.з. от 16.01.22</t>
  </si>
  <si>
    <t>Ф-1010 П/СБараки пВяткино</t>
  </si>
  <si>
    <t xml:space="preserve">ТП-4..2СШ </t>
  </si>
  <si>
    <t>154.4</t>
  </si>
  <si>
    <t xml:space="preserve"> №10 14.01.2022. лист.№52  ОПЖ </t>
  </si>
  <si>
    <t>ТП-7, фид Октябрская, ул. Октябрская, д. 53</t>
  </si>
  <si>
    <t>ВЛ фид.Октябрская</t>
  </si>
  <si>
    <t xml:space="preserve">№ 11 14.01.2022. лист.№9  ЖЗ </t>
  </si>
  <si>
    <t>ТП-24, фид Халтурина, ул. Халтурина, д. 65</t>
  </si>
  <si>
    <t>ВЛ фид.Халтурина</t>
  </si>
  <si>
    <t xml:space="preserve">№ 12 14.01.2022. лист.№9  ЖЗ </t>
  </si>
  <si>
    <t>ТП-30, фид 70лет Октября, ул. 70лет Октября 22</t>
  </si>
  <si>
    <t>ВЛ фид.70 лет Октября</t>
  </si>
  <si>
    <t xml:space="preserve">№ 13 16.01.2022. лист.№9  ЖЗ </t>
  </si>
  <si>
    <t>КЛ-10 кВ от ТП-10 до ТП-43 каб. "А"</t>
  </si>
  <si>
    <t>ТП-9 Ф-24 РП-1 ул. Дорофеечева д.7А</t>
  </si>
  <si>
    <t xml:space="preserve"> ТП-9А КЛ</t>
  </si>
  <si>
    <t>17.01.2021г., акт №2</t>
  </si>
  <si>
    <t>№ 285 ж.з. от 17.01.</t>
  </si>
  <si>
    <t xml:space="preserve">ТП-130, ВЛ фид. "ул. Садовая" </t>
  </si>
  <si>
    <t xml:space="preserve">ВЛ фид. "ул. Садовая" от ТП 6/0,4 кВ № 130 </t>
  </si>
  <si>
    <t>г. Собинка ТП-6 ф-1</t>
  </si>
  <si>
    <t>ТП-6 Ф-1</t>
  </si>
  <si>
    <t>о.ж. лист №176</t>
  </si>
  <si>
    <t>г. Собинка ТП-44 ф-4</t>
  </si>
  <si>
    <t>ТП-44 ф-4</t>
  </si>
  <si>
    <t>г. Собинка ТП-48 ф-1</t>
  </si>
  <si>
    <t>ТП-48 ф-1</t>
  </si>
  <si>
    <t>г. Лакинск ТП-66 ф-4</t>
  </si>
  <si>
    <t>ТП-66 ф-4</t>
  </si>
  <si>
    <t>г. Лакинск ТП-26 ф-5</t>
  </si>
  <si>
    <t>ТП 26 Ф-5</t>
  </si>
  <si>
    <t>акт №12 18.01.2022г. о.ж. лист №176</t>
  </si>
  <si>
    <t xml:space="preserve"> ПС Садовая ф.1003</t>
  </si>
  <si>
    <t>КТП 705, КТП 875</t>
  </si>
  <si>
    <t xml:space="preserve">18.01.2022 № 8, стр.65  ОЖ </t>
  </si>
  <si>
    <t>ТП-1 РУ-0,4кВ яч №18 .  фидер ООО "Лерер"</t>
  </si>
  <si>
    <t>ВЛ фидер ООО "Лерер"</t>
  </si>
  <si>
    <t xml:space="preserve"> акт №4 от 18.01.22              стр.214 ОЖ</t>
  </si>
  <si>
    <t>4.20</t>
  </si>
  <si>
    <t>г. Лакинск ТП-26 ф-1</t>
  </si>
  <si>
    <t>ТП-26 Ф-1</t>
  </si>
  <si>
    <t>акт №13  от 19.01.2022г.</t>
  </si>
  <si>
    <t>ТП-28 РУ-0,4кВ ф.8 
"КНС"</t>
  </si>
  <si>
    <t>ТП-28 КЛ-0,4кВ ф.8</t>
  </si>
  <si>
    <t>АКТ №2              ОЖ- лист 68 19.01.2022</t>
  </si>
  <si>
    <t>РП-1, ф.67, от РП-1 к ТП-198</t>
  </si>
  <si>
    <t>ф.67, ТП-198, 207, 174, 176, 216, 219, 212, 213</t>
  </si>
  <si>
    <t>кот.-4, д.к.-4</t>
  </si>
  <si>
    <t>19.01.2022, №4</t>
  </si>
  <si>
    <t>ТП 102 ул. Усти на Лабе 21/53</t>
  </si>
  <si>
    <t>ТП102, фид."ВЛ ул. Мира, 51,53/21, 1-я Пионерская, 55"</t>
  </si>
  <si>
    <t>19.01.2022, №9, стр. 8 ЖЗ</t>
  </si>
  <si>
    <t>ТП 223 ул. Василисина 12-а</t>
  </si>
  <si>
    <t>ТП223, фид."ВЛ-2  ул. Василисина, 10а, 12а, 12б, 14а"</t>
  </si>
  <si>
    <t>19.01.2022, №10, стр. 8 ЖЗ</t>
  </si>
  <si>
    <t>ТП 173 ул. Мира 70</t>
  </si>
  <si>
    <t>ТП173, фид."ВЛ ул. Мира; ул. Усти-на-Лабе; ул. Труда"</t>
  </si>
  <si>
    <t>19.01.2022, №11, стр. 8 ЖЗ</t>
  </si>
  <si>
    <t>ТП 485 ул. Ломоносова 2</t>
  </si>
  <si>
    <t>ТП485, фид."ВЛ-2  ул.Бакулинская, Ломоносова, МОПРа"</t>
  </si>
  <si>
    <t>19.01.2022, №12, стр. 8 ЖЗ</t>
  </si>
  <si>
    <t>г.Лакинск ТП-35   ф-2</t>
  </si>
  <si>
    <t xml:space="preserve"> ТП-35 Ф-2</t>
  </si>
  <si>
    <t>О.Ж.лист №177</t>
  </si>
  <si>
    <t>ТП-23 РУ-0,4кВ ф.2 
"Горгаз"</t>
  </si>
  <si>
    <t>ТП-23 ВЛ-0,4кВ ф.2</t>
  </si>
  <si>
    <t>ОЖ- лист 68 20.01.2022</t>
  </si>
  <si>
    <t>ТП-28 РУ-0,4кВ ф.6 
"КНС резерв"</t>
  </si>
  <si>
    <t>ТП-28 КЛ-0,4кВ ф.6</t>
  </si>
  <si>
    <t>АКТ №3              ОЖ- лист 68 20.01.2022</t>
  </si>
  <si>
    <t>ТП 529, ул.Тихонравова, 11</t>
  </si>
  <si>
    <t>ТП 529 РУ 0,4кв секц. Т-2</t>
  </si>
  <si>
    <t>20.01.2022, №12 стр. 9 ЖЗ</t>
  </si>
  <si>
    <t xml:space="preserve"> ПС Садовая фид. 1003 ( МРСК)</t>
  </si>
  <si>
    <t>ТП 705, ТП 875,ТП 402</t>
  </si>
  <si>
    <t>ТП-83 (ул. Фрезерная 5)</t>
  </si>
  <si>
    <t>ТП-120 (пос. Гусевский)</t>
  </si>
  <si>
    <t>ТП-120(пос. Гусевский)</t>
  </si>
  <si>
    <t>ВЛ-6 кВ фид. 627 ПС "Анопино"</t>
  </si>
  <si>
    <t>ТП-44, ВЛ фид. "ул. Каляевская" и "СЭС"</t>
  </si>
  <si>
    <t>ВЛ фид. "ул. Каляевская" и "СЭС" от ТП 10/0,4 кВ № 44</t>
  </si>
  <si>
    <t>ТП-4 Ф-4 ул. Долбилкина д.63</t>
  </si>
  <si>
    <t>22.01.2022г., акт №3</t>
  </si>
  <si>
    <t>ТП-234, ф.7,  ул.Белинского д.6</t>
  </si>
  <si>
    <t>ТП-234, ф.7, ВЛ</t>
  </si>
  <si>
    <t>21.02.2022, стр.254, АЖ, №5</t>
  </si>
  <si>
    <t xml:space="preserve"> акт №291                         от 21.01.22</t>
  </si>
  <si>
    <t>ПС"Владимирская-750" ф.Ю-2 РП30 ТП683, ВЛ-10кВ - ТП636</t>
  </si>
  <si>
    <t>ТП627,626,633,625, 683, 680, 660,629,662,631,632,630,645,640,681,549,634,646,647,636,644</t>
  </si>
  <si>
    <t>22.01.2021,  №15</t>
  </si>
  <si>
    <t xml:space="preserve">ТП177 Судогодское шоссе, 3а </t>
  </si>
  <si>
    <t>ТП177 ф."ул.Набережная"</t>
  </si>
  <si>
    <t>22.01.2021,  №16</t>
  </si>
  <si>
    <t xml:space="preserve"> ПС"Сунгирь" ф.1010 РП11 ТП 359, ТП359 - ТП532</t>
  </si>
  <si>
    <t>ТП 359, ТП 532, ТП 435, 152, 836, 386, 772</t>
  </si>
  <si>
    <t>23.01.2021,  №17</t>
  </si>
  <si>
    <t>ПС "Гусь", ВВ-6 кВ фид. 614</t>
  </si>
  <si>
    <t>ВВ-6 кВ фид. 614 ПС "Гусь"</t>
  </si>
  <si>
    <t>ТП-ЗПТО РУ-0,4кВ ф.7 ВЛ-0,4кВ ул. Набережная</t>
  </si>
  <si>
    <t>ТП-ЗПТО ВЛ-0,4кВ ф.7</t>
  </si>
  <si>
    <t>ОЖ- лист 70 24.01.2022</t>
  </si>
  <si>
    <t>ТП 21, ф. 4 - ул. Металлургов, 134</t>
  </si>
  <si>
    <t>№ 290 ж.з. от 24.01.22</t>
  </si>
  <si>
    <t>ПС "Гусь", ВВ-6 кВ фид. 620</t>
  </si>
  <si>
    <t>ВВ-6 кВ фид. 620 ПС "Гусь"</t>
  </si>
  <si>
    <t xml:space="preserve">ТП-59, РУ-0,4 кВ, 2 СШ-0,4 кВ </t>
  </si>
  <si>
    <t>ТП-59, РУ-0,4 кВ, 2 СШ-0,4 кВ</t>
  </si>
  <si>
    <t>ТП-26 РУ-0,4кВ ф.ул. Рыженкова</t>
  </si>
  <si>
    <t>ВЛ ул. Рыженкова</t>
  </si>
  <si>
    <t xml:space="preserve"> акт №5 от 25.01.22              стр.221 ОЖ</t>
  </si>
  <si>
    <t xml:space="preserve"> 25.01.2022. лист.№54  ОПЖ </t>
  </si>
  <si>
    <t>ПС "Гусь", фид. 612, РП-1 направл. 117</t>
  </si>
  <si>
    <t>ТП-34, 1, 12, 47, 29</t>
  </si>
  <si>
    <t>Д/сад-1, орг.-1</t>
  </si>
  <si>
    <t>25.01.2022, ОЖ. Л. 94-95, акт № 02/01</t>
  </si>
  <si>
    <t>ПС "Гусь", ВВ-6 кВ фид. 622</t>
  </si>
  <si>
    <t>ВВ-6 кВ фид. 622 ПС "Гусь"</t>
  </si>
  <si>
    <t>ТП-33, ВЛ фид. "ул. Каляевская"</t>
  </si>
  <si>
    <t>г.Собинка ТП-51 Ф-1</t>
  </si>
  <si>
    <t>ТП-51 Ф-1</t>
  </si>
  <si>
    <t>акт №14                 о.ж. лист №181</t>
  </si>
  <si>
    <t>ОЖ- лист 71 26.01.2022</t>
  </si>
  <si>
    <t>ТП 61, ф. 15 - ул. Добровольского, 15</t>
  </si>
  <si>
    <t>№ 291 ж.з. от 27.01.22</t>
  </si>
  <si>
    <t>г. Лакинск ТП-53 ф-3</t>
  </si>
  <si>
    <t>ТП-53 Ф-3</t>
  </si>
  <si>
    <t>о.ж. лист №182</t>
  </si>
  <si>
    <t>г. Лакинск ТП-37 ф-4</t>
  </si>
  <si>
    <t>ТП-37 Ф-4</t>
  </si>
  <si>
    <t>г. Собинка ТП-6 ф-2</t>
  </si>
  <si>
    <t>ТП-6 Ф-2</t>
  </si>
  <si>
    <t>о.ж. лист №183</t>
  </si>
  <si>
    <t>ТП-82, ВЛ фид. "ул. Дорожная, Фрезерная"</t>
  </si>
  <si>
    <t>ВЛ фид. "ул. Дорожная, Фрезерная" от ТП 6/0,4 кВ № 82</t>
  </si>
  <si>
    <t>ТП-114 (ул. Карьерная)</t>
  </si>
  <si>
    <t>ОЖ- лист 70 27.01.2022</t>
  </si>
  <si>
    <t>ТП-1, ф.6,  ул. Гагарина-ул. Абельмана</t>
  </si>
  <si>
    <t>ТП-1, ф.6</t>
  </si>
  <si>
    <t>27.02.2022, стр.256, АЖ, №6</t>
  </si>
  <si>
    <t>г. Юрьев-Польский, ВЛ-0,4 кВ от ТП-43, ф.22,ф.23, оп.8, ул. Владимирская</t>
  </si>
  <si>
    <t>ВЛ-0,4 кВ ф.22, 23 от ТП-43, линия не отключалась, опора временно укреплена, 28.01.22 будет произведена замена опоры</t>
  </si>
  <si>
    <t>ЖУАЗ, стр.42, 27.01.22</t>
  </si>
  <si>
    <t>ВЛ фид. "ул. Щербакова, Фрунзе" от ТП 6/0,4 кВ № 27</t>
  </si>
  <si>
    <t xml:space="preserve">КТП-21 РУ-0,4кВ 1СШ </t>
  </si>
  <si>
    <t>КТП-21 РУ-0,4 1СШ</t>
  </si>
  <si>
    <t>ТП-10 РУ-0,4кВ ф.3 
"ул. Кирова 9-13"</t>
  </si>
  <si>
    <t>ОЖ- лист 71 28.01.2022</t>
  </si>
  <si>
    <t>РЭС г. Ковров АО"ОРЭС- Владимирская область"</t>
  </si>
  <si>
    <t>ПС"Ковров" , ЦРП-1, 1 СШ, ф.612, ф.14 от ЦРП-1 до ТП-1 УТТ</t>
  </si>
  <si>
    <t xml:space="preserve">ф.612, ТП-12, 2, 6, 24 (ТМ-1),72, 33, 77, 34, 177, 41, 65, 168, 3, 35, 203, 178, 221, 76, 47, 237, 115, 20, ТП-220, 184, 208, 151, 97, 179, 194, 202, ТП-1 УТТ  абонентские, КЛ  </t>
  </si>
  <si>
    <t xml:space="preserve">шк.-2, кот.-5, м.у.-2, </t>
  </si>
  <si>
    <t>30.01.2022, №7</t>
  </si>
  <si>
    <t>г. Собинка ТП-51</t>
  </si>
  <si>
    <t>о.ж. лист №185</t>
  </si>
  <si>
    <t>ТП502  ул. Строителей, 10</t>
  </si>
  <si>
    <t>ТП502, ф."ВЛ ул. Строителей-8,10,12,ул.Горького 69,71,73"</t>
  </si>
  <si>
    <t>28.01.2022, №18 стр. 15 ЖЗ</t>
  </si>
  <si>
    <t>ТП305, ул. Комисарова 67</t>
  </si>
  <si>
    <t>ТП 305</t>
  </si>
  <si>
    <t>30.01.2022, №19</t>
  </si>
  <si>
    <t xml:space="preserve">ТП15 ул. Усти-на-Лабе, 27  </t>
  </si>
  <si>
    <t>ТП15 ф."ВЛ ул. Крупской, Северная"</t>
  </si>
  <si>
    <t>30.01.2022, №20 стр. 18 ЖЗ</t>
  </si>
  <si>
    <t>ТП 54 Ф. пер. Шевченко</t>
  </si>
  <si>
    <t>ВЛ Ф. пер Шевченко</t>
  </si>
  <si>
    <t>31.01.2022, стр 295, ОЖ</t>
  </si>
  <si>
    <t>г. Лакинск Ф.1013 от       РП-3</t>
  </si>
  <si>
    <t xml:space="preserve">ТП-26,124,128,32,78,24,25. </t>
  </si>
  <si>
    <t>о.ж. лист  №185</t>
  </si>
  <si>
    <t>ТП-19 РУ-0,4кВ ф.2 
"магазин №5"</t>
  </si>
  <si>
    <t>ТП-19 КЛ-0,4кВ ф.2</t>
  </si>
  <si>
    <t>ОЖ- лист 72 31.01.2022</t>
  </si>
  <si>
    <t>ТП-19 РУ-0,4кВ ф.1 
"ул. Мира д.27"</t>
  </si>
  <si>
    <t>ТП-19 КЛ-0,4кВ ф.1</t>
  </si>
  <si>
    <t>ТП-37 РУ-0,4кВ ф.9 
"ул. Кутузова"</t>
  </si>
  <si>
    <t xml:space="preserve">№14 31.01.2022. лист.№56 ОПЖ </t>
  </si>
  <si>
    <t>филиал "Владимирэнерго" ПАО "Россети Центр и Приволжье"</t>
  </si>
  <si>
    <t>г. Собинка ТП-48 Ф.1</t>
  </si>
  <si>
    <t>ВЛ-0,4 ул. Гоголя 3а, 3б,      Фабричная 2а.</t>
  </si>
  <si>
    <t>о.ж. лист №186</t>
  </si>
  <si>
    <t>г. Лакинск ТП-36 ф-3</t>
  </si>
  <si>
    <t>ТП-36 Ф-3</t>
  </si>
  <si>
    <t>акт №15 01.02.2022г. о.ж. лист186</t>
  </si>
  <si>
    <t>ТП-83, ВЛ фид. "ул. Окружная, Мостовая 7, 9 проезд"</t>
  </si>
  <si>
    <t>ВЛ фид. "ул. Окружная, Мостовая 7, 9 проезд" от ТП 6/0,4 кВ № 83.</t>
  </si>
  <si>
    <t>ТП-3 РУ-0,4кВ 1СШ</t>
  </si>
  <si>
    <t>АО ОРЭС Владимирская область РЭС Западный ПО г. Киржач</t>
  </si>
  <si>
    <t xml:space="preserve">ПС №10 Красный угол, РУ-6кВ .  ф.1  </t>
  </si>
  <si>
    <t xml:space="preserve"> акт №292 от 01.02.22</t>
  </si>
  <si>
    <t>ТП-13 Ф-2 РП-1 ул. Победы д.81</t>
  </si>
  <si>
    <t>ТП-13 Ф-2 ВЛ</t>
  </si>
  <si>
    <t xml:space="preserve">01.02.2022г., акт №4 </t>
  </si>
  <si>
    <t>ТП-10 РУ-0,4кВ ф.3 
"ул. Кирова "</t>
  </si>
  <si>
    <t>АКТ №4                ОЖ- лист 73 01.02.2022</t>
  </si>
  <si>
    <t>ТП-2 РУ-0,4кВ ф.11 
"ул. Мира 16-22"</t>
  </si>
  <si>
    <t>ОЖ- лист 73 01.02.2022</t>
  </si>
  <si>
    <t>ТП-14 РУ-0,4кВ ф.5 
"ул. Краснова"</t>
  </si>
  <si>
    <t>ТП-14 ВЛ-0,4кВ ф.3</t>
  </si>
  <si>
    <t>ТП-234, ф.7,  ул. Белинского д.16</t>
  </si>
  <si>
    <t>01.02.2022, стр.258, АЖ, №8</t>
  </si>
  <si>
    <t>ТП-17, ф.5,  ул.Генералова д.86</t>
  </si>
  <si>
    <t>ТП-17, ф.5, ВЛ</t>
  </si>
  <si>
    <t>01.02.2022, стр.258, АЖ, №9</t>
  </si>
  <si>
    <t>ТП-106, ф.1,   ул.Мопра д.29</t>
  </si>
  <si>
    <t>ТП-106, ф.1, ВЛ</t>
  </si>
  <si>
    <t>01.02.2022, стр.258, АЖ, №10</t>
  </si>
  <si>
    <t xml:space="preserve">ТП-124, ф.3, ул. Пугачева д. 34                       </t>
  </si>
  <si>
    <t>ТП-124, ф.3</t>
  </si>
  <si>
    <t>01.02.2022, стр.258, АЖ, №11</t>
  </si>
  <si>
    <t>ТП-3, ф.1,  ул. Советская д.22</t>
  </si>
  <si>
    <t>ТП-3, ф.1, ВЛ</t>
  </si>
  <si>
    <t>01.02.2022, стр.258, АЖ, №12</t>
  </si>
  <si>
    <t>ТП-106, ф.4,  ул. Грызлова д.5а</t>
  </si>
  <si>
    <t>ТП-106, ф.4, ВЛ</t>
  </si>
  <si>
    <t>01.02.2022, стр.258, АЖ, №13</t>
  </si>
  <si>
    <t>г. Лакинск ТП-65   Ф-3</t>
  </si>
  <si>
    <t>ТП-65 Ф 3</t>
  </si>
  <si>
    <t>о.ж. лист №187</t>
  </si>
  <si>
    <t>г. Собинка ТП №13 Ф-1</t>
  </si>
  <si>
    <t>о.ж. лист №188</t>
  </si>
  <si>
    <t>г. Собинка ТП №55 Ф-2</t>
  </si>
  <si>
    <t>КЛ Ф-2</t>
  </si>
  <si>
    <t>г. Лакинск ТП-38   Ф-1</t>
  </si>
  <si>
    <t>ТП-38 Ф 1</t>
  </si>
  <si>
    <t>г. Собинка ТП-6   Ф-2</t>
  </si>
  <si>
    <t>ТП-6 Ф 3</t>
  </si>
  <si>
    <t>г. Собинка ТП-81  Ф-1</t>
  </si>
  <si>
    <t>ТП-81 Ф 3</t>
  </si>
  <si>
    <t>г. Лакинск ТП-26   Ф-5</t>
  </si>
  <si>
    <t>ТП-26 Ф.5</t>
  </si>
  <si>
    <t>г. Лакинск ТП-26   Ф-1</t>
  </si>
  <si>
    <t>ТП-26 Ф.1</t>
  </si>
  <si>
    <t>ПС Сунгирь ф.1007 ТП229, ТП229 - ТП409</t>
  </si>
  <si>
    <t>ТП 229, 409, 718, 390, 347, 488, 489, 798</t>
  </si>
  <si>
    <t>01.02.2022,  №21, стр. 78 ОЖ</t>
  </si>
  <si>
    <t>КТП-1, КТП-16, КТП-20, КТП-36, ТП-50</t>
  </si>
  <si>
    <t>ТП-11 РУ-0,4кВ, ул. Лесная, д.5б</t>
  </si>
  <si>
    <t>КТП-735 ВЛ-0,4кВ ф.1 "Вокзальная левая", ф.2. "Вокзальная правая"</t>
  </si>
  <si>
    <t>ТП-49 РУ-0,4кВ, ул. Фабричный пр-д, д.8а</t>
  </si>
  <si>
    <t xml:space="preserve">№15 01.02.2022. лист.№56 ОПЖ </t>
  </si>
  <si>
    <t xml:space="preserve">№16 01.02.2022. лист.№56 ОПЖ </t>
  </si>
  <si>
    <t>Ф-1007 П/С Мошок п. К.Куст</t>
  </si>
  <si>
    <t xml:space="preserve">№17 01.02.2022. лист.№56 ОПЖ </t>
  </si>
  <si>
    <t>ТП-29, ВЛ фид. "Гаражи"</t>
  </si>
  <si>
    <t>ВЛ фид. "Гаражи" от ТП 6/0,4 кВ № 29</t>
  </si>
  <si>
    <t>ТП-2 Ф-1 РП-1 ул. Победы д.8</t>
  </si>
  <si>
    <t>ТП-2 Ф-1 ВЛ</t>
  </si>
  <si>
    <t xml:space="preserve">02.02.2022г., акт №5 </t>
  </si>
  <si>
    <t>РП-1Ф-25</t>
  </si>
  <si>
    <t>Ф-25 ТП-19,32,34,35,44,46,48,724 ВЛ</t>
  </si>
  <si>
    <t>ТП-9 РУ-0,4кВ ф.3
"ул. Пионерская"</t>
  </si>
  <si>
    <t>ОЖ- лист 73 02.02.2022</t>
  </si>
  <si>
    <t>ТП-36 РУ-0,4кВ ф.4
"ул. Набережная"</t>
  </si>
  <si>
    <t>ОЖ- лист 74 02.02.2022</t>
  </si>
  <si>
    <t>г. Собинка ТП-81  Ф-3</t>
  </si>
  <si>
    <t>ТП-81 ВЛ Ф. 3</t>
  </si>
  <si>
    <t>о.ж. лист №189</t>
  </si>
  <si>
    <t>Г. Лакинск ТП-26 Ф-1</t>
  </si>
  <si>
    <t>ТП-26 ВЛ Ф.1</t>
  </si>
  <si>
    <t>о.ж. лист №190</t>
  </si>
  <si>
    <t xml:space="preserve">г. Лакинск ТП №30 </t>
  </si>
  <si>
    <t>г. Собинка ТП №44 Ф-2</t>
  </si>
  <si>
    <t>ТП №44 ВЛ Ф-2</t>
  </si>
  <si>
    <t>о.ж. лист №</t>
  </si>
  <si>
    <t>г. Лакинск  ТП №37 Ф-3</t>
  </si>
  <si>
    <t>ТП №37 ВЛ Ф-3</t>
  </si>
  <si>
    <t>ПС "Южная", ф.673, РП-8, от ТП-159 до ТП-199</t>
  </si>
  <si>
    <t>ф.673, ТП-199, 125, 136, 107, 193, 206, 249, ТП-185 (абонентская), КЛ</t>
  </si>
  <si>
    <t>02.02.2022, №14</t>
  </si>
  <si>
    <t xml:space="preserve"> ТП №44 ВЛ Ф-2</t>
  </si>
  <si>
    <t>о.ж. лист № 192</t>
  </si>
  <si>
    <t>ТП-15 РУ-0,4кВ ф.12
"ул.Саваренского"</t>
  </si>
  <si>
    <t>ОЖ- лист 74 03.02.2022</t>
  </si>
  <si>
    <t>ТП-3 РУ-0,4кВ ф.4
"ул. Луначарского"</t>
  </si>
  <si>
    <t>ТП-4 РУ-0,4кВ ф.3
"ул. Ленина"</t>
  </si>
  <si>
    <t>ф. Трудколлектив ЦРП "Виктория" ВЛ-10кВ ТП№37-КТП№9</t>
  </si>
  <si>
    <t>КТП-10, КТП-12, ТП-55, КТП-19, ТП-11, КТП-17, КТП-9</t>
  </si>
  <si>
    <t>№4, 03.02.22</t>
  </si>
  <si>
    <t>п. Городищи ф."Посёлок-1" ЦРП "ГОФ" ВЛ-10кВ ЛР№5-КТП№10</t>
  </si>
  <si>
    <t>№5, 03.02.22</t>
  </si>
  <si>
    <t>ТП 83, ф. 4 - ул. Вокзальная, 11</t>
  </si>
  <si>
    <t>№ 296 ж.з. от 03.02.22</t>
  </si>
  <si>
    <t>ТП24, ул. Труда, 2/7</t>
  </si>
  <si>
    <t>ТП24 ф."ВЛ Энергетический проезд, Грибоедова, Труда,2"</t>
  </si>
  <si>
    <t>03.02.2022, №22 стр. 20 ЖЗ</t>
  </si>
  <si>
    <t>ТП192, ул. Чайковского д.44-а</t>
  </si>
  <si>
    <t>ТП192 ф."ВЛ-4  ул. Чайковского, 44а"</t>
  </si>
  <si>
    <t>03.02.2022, №23 стр. 21 ЖЗ</t>
  </si>
  <si>
    <t>ТП188, прт.Ленина д.15</t>
  </si>
  <si>
    <t>ТП188 ф."ВЛ-2 - пр-т Ленина, 11, 13, 15"</t>
  </si>
  <si>
    <t>03.02.2022, №24 стр. 21 ЖЗ</t>
  </si>
  <si>
    <t>ПС "Заозерная", фид. 1017, РП-2 направл. 206</t>
  </si>
  <si>
    <t>ТП-53, 59(Т-1)</t>
  </si>
  <si>
    <t>07.02.2022, ОЖ. Л.98-99, акт № 01/02</t>
  </si>
  <si>
    <t>ТП-78, Т-1</t>
  </si>
  <si>
    <t>ТП-1, ру-0,4кВ, ф. ул Гагарина д.24</t>
  </si>
  <si>
    <t>ТП-ЗПТО РУ-0,4кВ ф.7 ВЛ-0,4кВ ул.Набережная</t>
  </si>
  <si>
    <t>ОЖ- лист 75 07.02.2022</t>
  </si>
  <si>
    <t>г.Лакинск ТП №35 Ф-4</t>
  </si>
  <si>
    <t xml:space="preserve"> ТП №35 ВЛ Ф-4</t>
  </si>
  <si>
    <t>о.ж. лист № 194</t>
  </si>
  <si>
    <t>г.Лакинск ТП №28 Ф-2</t>
  </si>
  <si>
    <t xml:space="preserve"> ТП №28 ВЛ Ф-2</t>
  </si>
  <si>
    <t>ТП-78, Т-2</t>
  </si>
  <si>
    <t>ТП 7 Ф. ул.Слободская</t>
  </si>
  <si>
    <t>ВЛ Ф. ул. Слободская</t>
  </si>
  <si>
    <t>8.02.2022, стр 304, ОЖ</t>
  </si>
  <si>
    <t>4.13.</t>
  </si>
  <si>
    <t>ТП-2 Ф-1 РП-1 ул.Победы д.31</t>
  </si>
  <si>
    <t>08.02.2022г., акт №6</t>
  </si>
  <si>
    <t>ТП-36 РУ-0,4кВ ф.4
"ул.Набережная"</t>
  </si>
  <si>
    <t>ОЖ- лист 76 02.02.2022</t>
  </si>
  <si>
    <t>ТП-10 РУ-0,4кВ ф.5 
"ул.Кирова, Мира "</t>
  </si>
  <si>
    <t>АКТ №5                ОЖ- лист 76 08.02.2022</t>
  </si>
  <si>
    <t>г.Лакинск ТП-46 Ф.3</t>
  </si>
  <si>
    <t>ВЛ Ф.3</t>
  </si>
  <si>
    <t>акт №16 08.02.2022г. о.ж. лист №194</t>
  </si>
  <si>
    <t>г.Лакинск ТП-63 Ф.2</t>
  </si>
  <si>
    <t>ВЛ Ф.2</t>
  </si>
  <si>
    <t>акт №17 08.02.2022г. о.ж. лист №195</t>
  </si>
  <si>
    <t>г.Собинка ТП-48 Ф.4</t>
  </si>
  <si>
    <t>ВЛ Ф.4</t>
  </si>
  <si>
    <t>акт №18 08.02.2022г. о.ж. лист №195</t>
  </si>
  <si>
    <t>г. Собинка ТП-12 Ф.2</t>
  </si>
  <si>
    <t>акт №19 08.02.2022г. о.ж. лист №195</t>
  </si>
  <si>
    <t xml:space="preserve">     г.Собинка ТП-10 Ф.4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</si>
  <si>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акт №20 08.02.2022г. о.ж. лист №196</t>
  </si>
  <si>
    <t xml:space="preserve">   г.Лакинск ТП-46 Ф.1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</si>
  <si>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ВЛ Ф.1</t>
  </si>
  <si>
    <t>акт №21 08.02.2022г. о.ж. лист №196</t>
  </si>
  <si>
    <t>г.Лакинск ТП-27 Ф.2</t>
  </si>
  <si>
    <t>акт №22 08.02.2022г. о.ж. лист №196</t>
  </si>
  <si>
    <t>г.Лакинск ТП-26 Ф.5</t>
  </si>
  <si>
    <t>ВЛ Ф.5</t>
  </si>
  <si>
    <t>акт №23 08.02.2022г. о.ж. лист №196-197</t>
  </si>
  <si>
    <t>п.г.т. Ставрово ТП-3 Ф.4</t>
  </si>
  <si>
    <t>акт №24 08.02.2022г. о.ж. лист №196</t>
  </si>
  <si>
    <t>п.г.т. Ставрово ТП-1 Ф.4</t>
  </si>
  <si>
    <t>акт №25 08.02.2022г. о.ж. лист №196</t>
  </si>
  <si>
    <t>ТП-10, ру-0,4кВ, ф. ул Гайдара</t>
  </si>
  <si>
    <t>ВЛ-0,4кВ ул. Гайдара д.32</t>
  </si>
  <si>
    <t xml:space="preserve"> акт №6 от 08.02.22              стр.231 ОЖ</t>
  </si>
  <si>
    <t>ТП-23 РУ-0,4кВ ф.ул.  Комарова</t>
  </si>
  <si>
    <t>ВЛ-0,4кВ ул.Комарова д.34</t>
  </si>
  <si>
    <t xml:space="preserve"> акт №7 от 08.02.22              стр.231 ОЖ</t>
  </si>
  <si>
    <t>ТП-11  фид.3 ул.Фурманова  мкр-н Кр.Октябрь</t>
  </si>
  <si>
    <t>ВЛ-0,4кВ ул.Фурманова д.41</t>
  </si>
  <si>
    <t xml:space="preserve"> акт №8 от 08.02.22              стр.232 ОЖ</t>
  </si>
  <si>
    <t>ТП-14 РУ-0,4кВ ф.ул. Свобода</t>
  </si>
  <si>
    <t>ВЛ-0,4кВ ул.Свобода д.52-А</t>
  </si>
  <si>
    <t xml:space="preserve"> акт №9 от 08.02.22              стр.232 ОЖ</t>
  </si>
  <si>
    <t>ТП 91, ф. 17 - ул. Ломако, 13</t>
  </si>
  <si>
    <t>№ 297 ж.з. от 03.02.22</t>
  </si>
  <si>
    <t>ТП137 ул.Урицкого, 40</t>
  </si>
  <si>
    <t>ТП137 ВЛ-0,4кВ ф."ул.Клязьменская,ул.Урицкого" ввод на д.40 по ул.Урицкого</t>
  </si>
  <si>
    <t>08.02.2022,акт №25, стр.24 ЖЗ</t>
  </si>
  <si>
    <t>ПС "Новоалександрово" фид. 1008 (МРСК)</t>
  </si>
  <si>
    <t>08.02.2022,акт №26, стр  83 ОЖ</t>
  </si>
  <si>
    <t>ТП230 ул. Усти - на - Лабе, 2</t>
  </si>
  <si>
    <t>ТП230 ВЛ-0,4кВ ф."ул.Усти-на-Лабе, 2, магазин" ввод на д.2 по ул.Усти-на-Лабе</t>
  </si>
  <si>
    <t>08.02.2022, акт №27,стр. 25 ЖЗ</t>
  </si>
  <si>
    <t>ТП252 ул. Ново-Ямская, 3</t>
  </si>
  <si>
    <t>ТП252 ВЛ-0,4кВ ф."ВЛ-1" ввод на д.3 по ул.Ново-Ямская</t>
  </si>
  <si>
    <t>08.02.2022, акт №28,стр. 25 ЖЗ</t>
  </si>
  <si>
    <t>ВЛ-0,4 кВ от ТП-4, ф.2, оп.3, ул.Набережная</t>
  </si>
  <si>
    <t>ТП-4, ф.2</t>
  </si>
  <si>
    <t>ЖУАЗ, стр.42, 08.02.22</t>
  </si>
  <si>
    <t>п.г.т. Ставрово ТП-1   Ф.2</t>
  </si>
  <si>
    <t>акт №26 07.02.2022г. о.ж. лист №196</t>
  </si>
  <si>
    <t>г.Собинка ТП-7 Ф.3</t>
  </si>
  <si>
    <t>акт №27    09.02.2022г. о.ж. лист №198</t>
  </si>
  <si>
    <t>г.Собинка ТП-1     Ф.3</t>
  </si>
  <si>
    <t>акт №28   09.02.2022г. о.ж. лист №198</t>
  </si>
  <si>
    <t>акт №29 08.02.2022г. о.ж. лист №196</t>
  </si>
  <si>
    <t>ТП-22, ф.1,                      ул.  Правды д.52</t>
  </si>
  <si>
    <t>ТП-22, ф.1,ВЛ</t>
  </si>
  <si>
    <t>09.02.2022, стр.260, АЖ, №15</t>
  </si>
  <si>
    <t>ТП-200, ф.2,                       ул. Хвойная д.45</t>
  </si>
  <si>
    <t>ТП-200, ф.2 ,ВЛ</t>
  </si>
  <si>
    <t>09.02.2022, стр.261, АЖ, №16</t>
  </si>
  <si>
    <t>ТП-126, ф.2,                      ул. Энгельса д.13</t>
  </si>
  <si>
    <t>ТП-126, ф.2, ВЛ</t>
  </si>
  <si>
    <t>09.02.2022, стр.261,АЖ,№17</t>
  </si>
  <si>
    <t>ТП-126, ф.2,                       ул. К.Маркса д.63</t>
  </si>
  <si>
    <t>ТП-126 ф.3, ВЛ</t>
  </si>
  <si>
    <t>09.02.2022, стр.261, АЖ, №18</t>
  </si>
  <si>
    <t>ТП-85, РУ-0.4 кВ, ТМ-1, ТМ-2</t>
  </si>
  <si>
    <t>ТП-85, РУ-0,4 кВ</t>
  </si>
  <si>
    <t>ф. Трудколлектив ЦРП "Виктория" КТП№19-КТП№9</t>
  </si>
  <si>
    <t>КТП-9, КТП-17, КТП-19, ТП-11</t>
  </si>
  <si>
    <t>ТП-15 РУ-0,4кВ ф.12 
"ул.Саваренского "</t>
  </si>
  <si>
    <t xml:space="preserve"> ОЖ- лист 76 09.02.2022</t>
  </si>
  <si>
    <t>ТП-8 РУ-0,4кВ ф.2 
"ул.Льва Толстого "</t>
  </si>
  <si>
    <t>АКТ №6                ОЖ- лист 76 09.02.2022</t>
  </si>
  <si>
    <t>ТП-3 РУ-0,4кВ ф.8 
"ул.Беседина, Гоголя" "</t>
  </si>
  <si>
    <t>АКТ №7                ОЖ- лист 76 09.02.2022</t>
  </si>
  <si>
    <t>АО ОРЭС Владимирская область РЭС г. Владимир</t>
  </si>
  <si>
    <t>ТП-22, фид. Ленина, ул. Ленина, д. 63</t>
  </si>
  <si>
    <t>ВЛ фид.Ленина</t>
  </si>
  <si>
    <t>№ 18 09.02.2022, стр 10 ОЖ</t>
  </si>
  <si>
    <t>ТП137, ул.Вокзальная, 15-а</t>
  </si>
  <si>
    <t>ТП137 ф."ул.Вокзальная,15-а, 16-а" ввод на д.15-а по ул.Вокзальная</t>
  </si>
  <si>
    <t>09.02.2022, акт № 29,стр. 25 ЖЗ</t>
  </si>
  <si>
    <t>ТП-13  фид. ул.Фурманова  мкр-н Кр.Октябрь</t>
  </si>
  <si>
    <t>ВЛ-0,4кВ ул.Фурманова д.24</t>
  </si>
  <si>
    <t xml:space="preserve"> акт №9 от 09.02.22              стр.233 ОЖ</t>
  </si>
  <si>
    <t>ТП219,
ул. Никитская, 9</t>
  </si>
  <si>
    <t>ТП219 фид."ВЛ-1" ввод на д. 9 по ул. Никитская</t>
  </si>
  <si>
    <t>10.02.2022, №30, стр.26 ЖЗ</t>
  </si>
  <si>
    <t>г. Собинка ТП №48 Ф-3</t>
  </si>
  <si>
    <t>ВЛ Ф-3</t>
  </si>
  <si>
    <t>о.ж. лист № 198</t>
  </si>
  <si>
    <t>г. Лакинск ТП №48 Ф-4</t>
  </si>
  <si>
    <t>г. Лакинск ТП-20 Ф.2</t>
  </si>
  <si>
    <t>акт №30 10.02.2022г. о.ж. лист №199</t>
  </si>
  <si>
    <t>ТП-28, фид.Стекольщиков, ул. Буденного, д. 22</t>
  </si>
  <si>
    <t>ВЛ фид.Стекольщиков</t>
  </si>
  <si>
    <t>№ 19 10.02.2022, стр 10 ОЖ</t>
  </si>
  <si>
    <t>ТП-57  РУ-0,4кВ фид. Ул. Линейная</t>
  </si>
  <si>
    <t>ВЛ-0,22кВ ул. Линейная д.2а</t>
  </si>
  <si>
    <t>Акт №10 от  10.02.22              стр.234 ОЖ</t>
  </si>
  <si>
    <t xml:space="preserve">АО ОРЭС Владимирская область РЭС Западный ПО </t>
  </si>
  <si>
    <t>ТП-83 РУ-0,4кВ фид. Ул. Мичурина</t>
  </si>
  <si>
    <t>ВЛ-0,4кВ ул. Мичурина д.6</t>
  </si>
  <si>
    <t>Акт №11 от  11.02.22              стр.235 ОЖ</t>
  </si>
  <si>
    <t>ТП-13 РУ-0,4кВ фид. Ул. Фурманова Кр.Октябрь</t>
  </si>
  <si>
    <t>ВЛ-0,4кВ ул. Фурманова д.18</t>
  </si>
  <si>
    <t>Акт №12 от  11.02.22              стр.235 ОЖ</t>
  </si>
  <si>
    <t>ТП-3, ф.2,                     ул. Советская д.9</t>
  </si>
  <si>
    <t>ТП-3, ф.2, ВЛ</t>
  </si>
  <si>
    <t>10.02.2022, стр.262,  АЖ,  №19</t>
  </si>
  <si>
    <t>ТП 11, ф. 12 - ул. Колхозная, Р. Люксембург</t>
  </si>
  <si>
    <t>№ 301 ж.з. от 11.02.22</t>
  </si>
  <si>
    <t>ВЛ-0,4 от ТП-4, ф.2, оп.4, ул. Набережная д.38</t>
  </si>
  <si>
    <t>ЖУАЗ, стр.43, 11.02.22</t>
  </si>
  <si>
    <t>РП-2 РУ-0,4кВ ф.4 
"ул. Московская "</t>
  </si>
  <si>
    <t xml:space="preserve"> ОЖ- лист 77 10.02.2022</t>
  </si>
  <si>
    <t>ТП-4 РУ-0,4кВ ф.3 
"ул. Ленина, ул. Набережная "</t>
  </si>
  <si>
    <t>ТП-2 РУ-0,4кВ ф.11 
"Мини-рынок, ул. Мира 16,18,20,22 "</t>
  </si>
  <si>
    <t>14.02.2022 г., акт №7</t>
  </si>
  <si>
    <t>ТП-27  РУ-0,4кВ фид. Ул.Мирная</t>
  </si>
  <si>
    <t>ВЛ-0,4кВ ул.Мирная д.13</t>
  </si>
  <si>
    <t>Акт №13 от  11.02.22              стр.236 ОЖ</t>
  </si>
  <si>
    <t>ТП-92  РУ-0,4кВ фид. Ул.Магистральная</t>
  </si>
  <si>
    <t>ВЛ-0,4кВ ул.Магистральная д5</t>
  </si>
  <si>
    <t>Акт №14 от  11.02.22              стр.236 ОЖ</t>
  </si>
  <si>
    <t>ТП-13 РУ-0,4кВ фид. Ул.Пушкина  Кр.Октябрь</t>
  </si>
  <si>
    <t>ВЛ-0,4кВ ул.Пушкина д.26</t>
  </si>
  <si>
    <t>Акт №15 от  11.02.22              стр.236 ОЖ</t>
  </si>
  <si>
    <t>ТП-13 РУ-0,4кВ фид. Ул.Пушкина Кр.Октябрь</t>
  </si>
  <si>
    <t>ВЛ-0,4кВ ул.Пушкина д.25</t>
  </si>
  <si>
    <t>Акт №16 от  12.02.22              стр.237 ОЖ</t>
  </si>
  <si>
    <t>ТП-2  РУ-0,4кВ фид. Ул.Ленинградская</t>
  </si>
  <si>
    <t>ВЛ-0,22кВ ул.Ленинградская д56</t>
  </si>
  <si>
    <t>Акт №17 от  12.02.22              стр.237 ОЖ</t>
  </si>
  <si>
    <t>ТП-88  РУ-0,4кВ фид. Ул.Наседскинская</t>
  </si>
  <si>
    <t>ВЛ-0,22кВ ул.Наседскинская д19</t>
  </si>
  <si>
    <t>Акт №18 от  12.02.22              стр.237 ОЖ</t>
  </si>
  <si>
    <t>ТП-47  РУ-0,4кВ фид. Ул.Марины Расковой</t>
  </si>
  <si>
    <t>ВЛ-0,22кВ ул.Марины Расковой д.9</t>
  </si>
  <si>
    <t>Акт №19 от  12.02.22              стр.237 ОЖ</t>
  </si>
  <si>
    <t>КТП-7.1 РУ-10кВ,ул.Пролетарская, д.4а</t>
  </si>
  <si>
    <t>КТП-7.1</t>
  </si>
  <si>
    <t>ТП-30 РУ-10кВ,ул.Московская, д.8а</t>
  </si>
  <si>
    <t>ТП 38, ф. 8 - ул. Котовского, 11</t>
  </si>
  <si>
    <t>№ 04 ж.з. от 12.02.22</t>
  </si>
  <si>
    <t>ТП-10 РУ-0,4кВ ф.5 
"ул.Кирова" "</t>
  </si>
  <si>
    <t>АКТ №8                ОЖ- лист 78 11.02.2022</t>
  </si>
  <si>
    <t>4.4, 4.12,  4.13</t>
  </si>
  <si>
    <t>РП-2 РУ-0,4кВ ф.4 
"ул.Московская "</t>
  </si>
  <si>
    <t xml:space="preserve"> ОЖ- лист 78 11.02.2022</t>
  </si>
  <si>
    <t>АКТ №9                ОЖ- лист 78 11.02.2022</t>
  </si>
  <si>
    <t>ТП-6 РУ-0,4кВ ф.8 
"ул.Парковая, Республиканская "</t>
  </si>
  <si>
    <t>ТП-6 ВЛ-0,4кВ ф.8</t>
  </si>
  <si>
    <t>ТП-15 РУ-0,4кВ ф.12 
"ул.Саваренского"</t>
  </si>
  <si>
    <t>АКТ №10                ОЖ- лист 78 12.02.2022</t>
  </si>
  <si>
    <t>г.Собинка ТП №7 Ф-1</t>
  </si>
  <si>
    <t>о.ж. лист № 200</t>
  </si>
  <si>
    <t>акт №31    11.02.2022г. о.ж. лист №200</t>
  </si>
  <si>
    <t>г.Лакинск ТП №28 Ф-4</t>
  </si>
  <si>
    <t>о.ж. лист № 201</t>
  </si>
  <si>
    <t>г.Лакинск ТП №33 Ф-2</t>
  </si>
  <si>
    <t>акт №32    11.02.2022г. о.ж. лист №201</t>
  </si>
  <si>
    <t>акт №33 11.02.2022г. о.ж. лист №201</t>
  </si>
  <si>
    <t>г.Лакинск ТП №28 Ф4</t>
  </si>
  <si>
    <t>ВЛ Ф- 4</t>
  </si>
  <si>
    <t>акт №34  12.02.2022г. о.ж. лист №001</t>
  </si>
  <si>
    <t>г.Лакинск ТП №28 Ф.4</t>
  </si>
  <si>
    <t>акт №35  12.02.2022г. о.ж. лист №001</t>
  </si>
  <si>
    <t>ТП-17, ф.4,                     ул.Генералова д.64а</t>
  </si>
  <si>
    <t>ТП-17, ф.4, ВЛ</t>
  </si>
  <si>
    <t>11.02.2022, стр.262, АЖ,  №20</t>
  </si>
  <si>
    <t>ТП-272, ф.7,                      пр-д. Муромский д.3,5,7,9</t>
  </si>
  <si>
    <t>ТП-272, ф.7, ВЛ</t>
  </si>
  <si>
    <t>12.02.2022, стр.264, АЖ,  №21</t>
  </si>
  <si>
    <t>ТП-17, ф.4,                      ул.Челюскинцев д.131а</t>
  </si>
  <si>
    <t>12.02.2022, стр.264,  АЖ,  №22</t>
  </si>
  <si>
    <t>ТП-41, ф.1,                      ул.Васильева д.39</t>
  </si>
  <si>
    <t>ТП-41, ф.1, ВЛ</t>
  </si>
  <si>
    <t>12.02.2022, стр.264,  АЖ,  №23</t>
  </si>
  <si>
    <t>ТП-9, фид.Халтурина, ул. Халтурина, д. 17</t>
  </si>
  <si>
    <t>№ 20 11.02.2022, стр. 10 ОЖ</t>
  </si>
  <si>
    <t>ТП-10, фид.Краснознаменная, ул.Краснознаменная, д. 36</t>
  </si>
  <si>
    <t>ВЛ фид.Краснознаменная</t>
  </si>
  <si>
    <t>№ 21 11.02.2022, стр. 10 ОЖ</t>
  </si>
  <si>
    <t>ТП-20, фид.Муромская, ул. Муромская, д. 1</t>
  </si>
  <si>
    <t>ВЛ фид.Муромская</t>
  </si>
  <si>
    <t>№ 22 12.02.2022, стр. 10 ОЖ</t>
  </si>
  <si>
    <t xml:space="preserve">филиал "Владимирэнерго" ПАО "Россети Центр и Приволжье" </t>
  </si>
  <si>
    <t>ТП-21 Ф-6 ул.К.Цеткин д.18</t>
  </si>
  <si>
    <t>ТП-21 Ф-6 ВЛ</t>
  </si>
  <si>
    <t>14.02.2022г., акт №8</t>
  </si>
  <si>
    <t>ТП-20 Ф-1 ул.К.Площадь д.109</t>
  </si>
  <si>
    <t>ТП-20 Ф-1 ВЛ</t>
  </si>
  <si>
    <t>14.02.2022г., акт №9</t>
  </si>
  <si>
    <t>ТП-8 РУ-0,4кВ ф.7 
"ул.Горького "</t>
  </si>
  <si>
    <t>ТП-8 ВЛ-0,4кВ ф.7</t>
  </si>
  <si>
    <t xml:space="preserve"> ОЖ- лист 79 14.02.2022</t>
  </si>
  <si>
    <t>ТП-114 , РУ-0,4 кВ,               2 СШ</t>
  </si>
  <si>
    <t>ТП-114, РУ-0,4 кВ, 2 СШ</t>
  </si>
  <si>
    <t>ТП-31  РУ-0,4кВ фид. Ул.Сосновая</t>
  </si>
  <si>
    <t>ВЛ-0,22кВ ул.Сосновая 7</t>
  </si>
  <si>
    <t>Акт №20 от  14.02.22              стр.238 ОЖ</t>
  </si>
  <si>
    <t>ТП-83, ВЛ фид. "ул.Окружная, Мостовая 7, 9 проезд"</t>
  </si>
  <si>
    <t>ВЛ фид. "ул.Окружная, Мостовая 7, 9 проезд" от ТП 6/0,4 кВ № 83.</t>
  </si>
  <si>
    <t>ПС "Гусь", МВ-6 кВ фид. 621</t>
  </si>
  <si>
    <t>МВ-6 кВ фид. 621 ПС "Гусь"</t>
  </si>
  <si>
    <t>ТП 62, ф. 5 - ул. Комсомольская, Куйбышева, Молодежная</t>
  </si>
  <si>
    <t>№ 07 ж.з. от 14.02.22</t>
  </si>
  <si>
    <t>ТП 502, ул.Строителей 12</t>
  </si>
  <si>
    <t>ТП502 ф."ВЛ ул.Строителей-8,10,12, ул.Горького 69,71,73" ввод на д.12 по ул.Строителей</t>
  </si>
  <si>
    <t>14.02.2022, №31, стр.26 ЖЗ</t>
  </si>
  <si>
    <t>ПС Химзаводская ф.610 РП10 РП18, ТП481 - ТП486</t>
  </si>
  <si>
    <t>ТП486, ТП481, ТП518</t>
  </si>
  <si>
    <t>14.02.2022, №32, стр.26 ОЖ</t>
  </si>
  <si>
    <t>ПС Сунгирь ф.1007 ТП229, ТП390 - КТП719</t>
  </si>
  <si>
    <t>14.02.2022, №33, стр.88 ОЖ</t>
  </si>
  <si>
    <t>ТП 2, ф. 1 - ул. Нагорная, 18</t>
  </si>
  <si>
    <t>№ 08 ж.з. от 15.02.22</t>
  </si>
  <si>
    <t>ТП-40 РУ-10кВ,дер.Старые Петушки ЦРБ</t>
  </si>
  <si>
    <t>Ф-1013                             от РП-3 г. Лакинск</t>
  </si>
  <si>
    <t>ТП-24,25,26,32,78,124,128.</t>
  </si>
  <si>
    <t>2 орг.</t>
  </si>
  <si>
    <t xml:space="preserve">акт №36 15.02.22г. о.ж. лист №3-4           </t>
  </si>
  <si>
    <t>г. Лакинск ТП-63 Ф.2</t>
  </si>
  <si>
    <t>ТП-63 ВЛ Ф.2</t>
  </si>
  <si>
    <t>акт №37 15.02.2022г. о.ж. лист №4</t>
  </si>
  <si>
    <t>г.Собинка ТП-16 Ф.1</t>
  </si>
  <si>
    <t>акт №38 16.02.2022г. о.ж. лист №5</t>
  </si>
  <si>
    <t>ПС Суздаль ВВ Ф. 110</t>
  </si>
  <si>
    <t>ТП-67 А.17,30,21 А,22 А,23,А,24А,25А,27А,14А,37А,38А,39А,36А,6,58,65</t>
  </si>
  <si>
    <t>Котельная-4,д.с.-2,КНС-6,больница-2,водозабор-2</t>
  </si>
  <si>
    <t>№ 1, 16.02.2022</t>
  </si>
  <si>
    <t>ПС Суздаль ВВ.Ф.112,114,116</t>
  </si>
  <si>
    <t>ТП-33А,34А,35,1Б,54,13,9,28А,18А,32А,59А,56А,</t>
  </si>
  <si>
    <t>КНС-6,Очистные сооружения-2,котельная-2 д.с-2,школа-2,мед.учр.-2</t>
  </si>
  <si>
    <t>№ 2, 16.02.2022</t>
  </si>
  <si>
    <t>ТП-13 РУ-10кВ,ул.Маяковского, д.19б</t>
  </si>
  <si>
    <t>ТП 241 РУ 0,4 кВ , сек. Т-2</t>
  </si>
  <si>
    <t>кот.-1, ж.д.-1</t>
  </si>
  <si>
    <t>ТП-45  РУ-0,4кВ фид. ул.Гайдара</t>
  </si>
  <si>
    <t>ВЛ-0,22кВ ул.Гайдара д.37</t>
  </si>
  <si>
    <t>Акт №21 от 16.02.22 стр.240 ОЖ</t>
  </si>
  <si>
    <t>ТП-10 ж/д РУ-0,4кВ фид. ул.Привокзальная</t>
  </si>
  <si>
    <t>ВЛ-0,4кВ ул.Привокзальная д.1</t>
  </si>
  <si>
    <t>Акт №22 от 16.02.22 стр.240 ОЖ</t>
  </si>
  <si>
    <t>ТП-34, ВЛ фид. "ул. Ленина, Красноармейская"</t>
  </si>
  <si>
    <t>ВЛ фид. "ул. Ленина, Красноармейская" от ТП 6/0,4 кВ № 34</t>
  </si>
  <si>
    <t>г.Собинка ТП-42 Ф.4</t>
  </si>
  <si>
    <t xml:space="preserve"> ТП-42 ВЛ Ф.4</t>
  </si>
  <si>
    <t>17.02.2022г. о.ж. лист №7</t>
  </si>
  <si>
    <t>г.Лакинск ТП-34  Ф.2</t>
  </si>
  <si>
    <t>ТП-34 ВЛ Ф.2</t>
  </si>
  <si>
    <t>акт №39  18.02.2022г. о.ж. лист №7</t>
  </si>
  <si>
    <t>г.Лакинск ТП-37  Ф.1</t>
  </si>
  <si>
    <t>ТП-37 ВЛ Ф.1</t>
  </si>
  <si>
    <t>акт №40  18.02.2022г. о.ж. лист №7</t>
  </si>
  <si>
    <t>ТП-7 ВЛ Ф.3</t>
  </si>
  <si>
    <t>акт №41  18.02.2022г. о.ж. лист №7</t>
  </si>
  <si>
    <t xml:space="preserve"> ТП №28 ВЛ Ф. 4</t>
  </si>
  <si>
    <t>акт №42  12.02.2022г. о.ж. лист №001</t>
  </si>
  <si>
    <t>ТП 14 Ф. ул. Коровники</t>
  </si>
  <si>
    <t>ТП 14 ВЛ Ф. ул. Коровники</t>
  </si>
  <si>
    <t>17.02.2022, стр 315 ОЖ</t>
  </si>
  <si>
    <t>ТП 13 Ф. ул. Виноградова</t>
  </si>
  <si>
    <t>ТП 13 ВЛ Ф. ул. Виноградова</t>
  </si>
  <si>
    <t>17.02.2022, стр 316 ОЖ</t>
  </si>
  <si>
    <t>ТП-12 РУ-0,4кВ ф.17 
"ул.Горького, Льва Толстого "</t>
  </si>
  <si>
    <t xml:space="preserve"> ОЖ- лист 80 17.02.2022</t>
  </si>
  <si>
    <t>ТП-144, ф.8,                       пр. Ленина д. 54 а</t>
  </si>
  <si>
    <t>ТП-144, ф.8, ВЛ</t>
  </si>
  <si>
    <t>17.02.2022, стр.266, АЖ, №24</t>
  </si>
  <si>
    <t>ТП-4, ф.1,                             ул. Свердлова д. 10</t>
  </si>
  <si>
    <t>ТП-4, ф.1, ВЛ</t>
  </si>
  <si>
    <t>17.02.2022, стр.266, АЖ, №25</t>
  </si>
  <si>
    <t>ТП-20, ф.5,                        ул. Щеглова д. 47</t>
  </si>
  <si>
    <t>ТП-20, ф.5, ВЛ</t>
  </si>
  <si>
    <t>17.02.2022, стр.266, АЖ, №26</t>
  </si>
  <si>
    <t>ТП-211, ф.5,                    ул. Сосновая д. 3</t>
  </si>
  <si>
    <t>ТП-211, ф.5, ВЛ</t>
  </si>
  <si>
    <t>17.02.2022, стр.266, АЖ, №27</t>
  </si>
  <si>
    <t>ТП 271 ул. Балакирева 27</t>
  </si>
  <si>
    <t>ТП 271 РУ 0,4 кВ , сек. Т-1</t>
  </si>
  <si>
    <t>ТП 33 ул. Большая Нижегородская 36</t>
  </si>
  <si>
    <t>ТП 33 РУ 0,4 кВ , сек. Т-1</t>
  </si>
  <si>
    <t>ТП 222  ул. Завадского 15</t>
  </si>
  <si>
    <t>ТП 222  фид. ВЛ-2  0,4 кВ</t>
  </si>
  <si>
    <t xml:space="preserve">№23 18.02.2022. лист.№60  ОПЖ </t>
  </si>
  <si>
    <t>ЦРП 2, РУ-6 кВ, ф. 8</t>
  </si>
  <si>
    <t>ТП 77, 12, 47, 55</t>
  </si>
  <si>
    <t>стр. 49 о.ж. от 17.02</t>
  </si>
  <si>
    <t>ТП 20, ф. 10 - ул. Московская, 10</t>
  </si>
  <si>
    <t>№ 12 ж.з. от 17.02.22</t>
  </si>
  <si>
    <t>ТП-44  РУ-0,4кВ фид. ул.Свобода</t>
  </si>
  <si>
    <t xml:space="preserve">ВЛ-0,22кВ ул. Свобода д.5 </t>
  </si>
  <si>
    <t>3.4.13.1</t>
  </si>
  <si>
    <t>ТП-86  РУ-0,4кВ фид. ул.Рощина</t>
  </si>
  <si>
    <t>ВЛ-0,38кВ ул.Рощина д.29</t>
  </si>
  <si>
    <t>Акт №23 от 16.02.22 стр.240 ОЖ</t>
  </si>
  <si>
    <t>Акт №24от 16.02.22 стр.240 ОЖ</t>
  </si>
  <si>
    <t>ТП-1  РУ-0,4кВ фид. ул.Серегина</t>
  </si>
  <si>
    <t>ВЛ-0,22кВ ул.Серегинад.16</t>
  </si>
  <si>
    <t>Акт №25 от 16.02.22 стр.240 ОЖ</t>
  </si>
  <si>
    <t>ТП-45, ВЛ фид. "ул. Набережная"</t>
  </si>
  <si>
    <t>ОЖ. 0,4 кВ , л. 35-36, акт 02/02</t>
  </si>
  <si>
    <t>ТП-1, ВЛ фид. "ул. Писарева"</t>
  </si>
  <si>
    <t>ОЖ. 0,4 кВ , л. 35-36, акт 03/02</t>
  </si>
  <si>
    <t>ОЖ. 0,4 кВ , л. 35-36, акт 04/02</t>
  </si>
  <si>
    <t>ТП-80, ВЛ фид. "ул. Прудинская"</t>
  </si>
  <si>
    <t>Корпус школы № 5</t>
  </si>
  <si>
    <t>ОЖ. 0,4 кВ , л. 36-37, акт 05/02</t>
  </si>
  <si>
    <t>20.02.2022, стр 316, ОЖ</t>
  </si>
  <si>
    <t xml:space="preserve">ТП-1А Ф-7 ул. Совхозная д.16 кв.2 </t>
  </si>
  <si>
    <t>ТП-1А Ф-7 ВЛ</t>
  </si>
  <si>
    <t>18.02.2022г., акт №10</t>
  </si>
  <si>
    <t>ТП-713 Ф-2 ул. Шоссейная д.15 п. 1</t>
  </si>
  <si>
    <t>19.02.2022г., акт №11</t>
  </si>
  <si>
    <t>ТП-40 Ф-1 ул.Заозерная д.31</t>
  </si>
  <si>
    <t>ТП-40 Ф-1 ВЛ</t>
  </si>
  <si>
    <t>20.02.2022г., акт №12</t>
  </si>
  <si>
    <t>ТП-6 Ф-3 ул. Текстильщиков д.9</t>
  </si>
  <si>
    <t>ТП-9 Ф-3 ВЛ</t>
  </si>
  <si>
    <t>20.02.2022г., акт №13</t>
  </si>
  <si>
    <t>ТП-6 РУ-0,4кВ ф.6 
"ул. Парковая, Мичурина, Гражданская"</t>
  </si>
  <si>
    <t xml:space="preserve"> ОЖ- лист 80 18.02.2022</t>
  </si>
  <si>
    <t>г. Лакинск ТП №24 Ф.1</t>
  </si>
  <si>
    <t>ВЛ Ф. 4</t>
  </si>
  <si>
    <t>акт №43  18.02.2022г. о.ж. лист №008</t>
  </si>
  <si>
    <t>г. Лакинск ТП №25 Ф.2</t>
  </si>
  <si>
    <t>ВЛ Ф. 2</t>
  </si>
  <si>
    <t>акт №44  18.02.2022г. о.ж. лист №008</t>
  </si>
  <si>
    <t>г. Лакинск ТП №26 Ф.2</t>
  </si>
  <si>
    <t>акт №45  18.02.2022г. о.ж. лист №008</t>
  </si>
  <si>
    <t>г. Собинка ТП №13 Ф.2</t>
  </si>
  <si>
    <t>акт№46 18.02.2022г. о.ж. лист №008</t>
  </si>
  <si>
    <t>г. Лакинск ТП №68</t>
  </si>
  <si>
    <t>ТП 68</t>
  </si>
  <si>
    <t>акт №47 18.02.2022г. о.ж. лист №008</t>
  </si>
  <si>
    <t>г.СобинкаТП № 42 Ф.4</t>
  </si>
  <si>
    <t>акт №48 18.02.2022г. о.ж. лист №10</t>
  </si>
  <si>
    <t>г. Лакинск ТП № 54 Ф.4</t>
  </si>
  <si>
    <t>акт №49 19.02.2022г. о.ж. лист №12</t>
  </si>
  <si>
    <t>г. Собинка ТП №57 Ф.3</t>
  </si>
  <si>
    <t>ВЛ Ф. 3</t>
  </si>
  <si>
    <t>о.ж. лист №10-11 от 19.02.2022г.</t>
  </si>
  <si>
    <t>г.СобинкаТП № 48 Ф.2</t>
  </si>
  <si>
    <t>акт№50 19.02.2022г. о.ж. лист №12</t>
  </si>
  <si>
    <t>г. Собинка РП №1 Ф.1021</t>
  </si>
  <si>
    <t xml:space="preserve">ТП9,13,45,48,87,104,110 </t>
  </si>
  <si>
    <t>4 орг.</t>
  </si>
  <si>
    <t>акт№51 20.02.2022г. о.ж. лист №13</t>
  </si>
  <si>
    <t>г. Лакинск ТП-27 Ф.2</t>
  </si>
  <si>
    <t>акт №52 20.02.2022г. о.ж. лист №13</t>
  </si>
  <si>
    <t>г.СобинкаТП № 48 Ф.6</t>
  </si>
  <si>
    <t>ВЛ Ф.6</t>
  </si>
  <si>
    <t>акт№53 20.02.2022г. о.ж. лист №13</t>
  </si>
  <si>
    <t>г.СобинкаТП №13 Ф.3</t>
  </si>
  <si>
    <t>акт №54 20.02.2022г. о.ж. лист №13</t>
  </si>
  <si>
    <t>ПС Химзаводская ф.623 РП18</t>
  </si>
  <si>
    <t>РП18, ТП554, ТП565, ТП257, ТП370, ТП486, ТП481, ТП518, ТП340, ТП476, ТП472, ТП414, ТП406, ТП415, ТП413</t>
  </si>
  <si>
    <t>кот.-4, шк.-2, д.с.-2</t>
  </si>
  <si>
    <t>18.02.2022,  №34 стр.93 ОЖ</t>
  </si>
  <si>
    <t>ТП 138  ул. Лакина 177</t>
  </si>
  <si>
    <t>ТП 138</t>
  </si>
  <si>
    <t xml:space="preserve">шк.-2 </t>
  </si>
  <si>
    <t xml:space="preserve">ТП 389, ул. Юрьевская, 26 </t>
  </si>
  <si>
    <t>ТП 389, фид."ВЛ ул.Матрососва, ул.Кулибина, ул. Юрьевская" ввод на д.26 по ул. Юрьевская</t>
  </si>
  <si>
    <t>19.02.2022, №35, стр. 34 ЖЗ</t>
  </si>
  <si>
    <t>ТП-109, ф.5,                             ул. Молодогвардейская          д. 14</t>
  </si>
  <si>
    <t>ТП-109, ф.5, ВЛ</t>
  </si>
  <si>
    <t>18.02.2022, стр.268, АЖ, №28</t>
  </si>
  <si>
    <t>ТП-12, ф.2,                             пер. Советский д. 3</t>
  </si>
  <si>
    <t>ТП-12, ф.2, ВЛ</t>
  </si>
  <si>
    <t>18.02.2022, стр.268, АЖ, №29</t>
  </si>
  <si>
    <t>ТП-234, ф.7,                             ул. Белинского д. 6</t>
  </si>
  <si>
    <t>18.02.2022, стр.268, АЖ, №30</t>
  </si>
  <si>
    <t>ТП-88, ф.4,                             ул. Свердлова д. 1а</t>
  </si>
  <si>
    <t>ТП-88, ф.4, ВЛ</t>
  </si>
  <si>
    <t>20.02.2022, стр.270, АЖ, №31</t>
  </si>
  <si>
    <t>ТП-20, ф.1,                             ул. Щеглова д. 13</t>
  </si>
  <si>
    <t>ТП-20, ф.1, ВЛ</t>
  </si>
  <si>
    <t>20.02.2022, стр.270, АЖ, №32</t>
  </si>
  <si>
    <t>ТП-272, ф.4,                             ул. Киркижа д. 3</t>
  </si>
  <si>
    <t>ТП-272, ф.4, ВЛ</t>
  </si>
  <si>
    <t>20.02.2022, стр.270, АЖ, №33</t>
  </si>
  <si>
    <t>ТП-212, ф.4,                             ул. Киркижа д. 13</t>
  </si>
  <si>
    <t>ТП-212, ф.4, ВЛ</t>
  </si>
  <si>
    <t>20.02.2022, стр.270, АЖ, №34</t>
  </si>
  <si>
    <t>ТП-234, ф.7,                             ул. Белинского д. 12</t>
  </si>
  <si>
    <t>20.02.2022, стр.270, АЖ, №35</t>
  </si>
  <si>
    <t>ТП-5( Кр. Окт.) РУ-0,4кВ фид. ул. Октябрьская</t>
  </si>
  <si>
    <t xml:space="preserve">ВЛ-0,22кВ улОктябрьская д.7 </t>
  </si>
  <si>
    <t>Акт №26 от 18.02.22 стр.242ОЖ</t>
  </si>
  <si>
    <t>ТП-29  РУ-0,4кВ фид. ул. Заводская</t>
  </si>
  <si>
    <t>ВЛ-0,38кВ ул. Заводская д.5</t>
  </si>
  <si>
    <t>Акт №27 от 20.02.22 стр.243ОЖ</t>
  </si>
  <si>
    <t xml:space="preserve"> ВЛ фид. "ул. Зеркальная"</t>
  </si>
  <si>
    <t>ОЖ. 0,4 кВ , л. 38-39, акт 06/02</t>
  </si>
  <si>
    <t>РП-5 Радугаэнерго Ф-РП-5 Радугаэнерго</t>
  </si>
  <si>
    <t xml:space="preserve">ТП-3-1; 4-1 </t>
  </si>
  <si>
    <t>114.5</t>
  </si>
  <si>
    <t xml:space="preserve"> №24 18.02.2022. лист.№60  ОПЖ</t>
  </si>
  <si>
    <t xml:space="preserve"> №25 18.02.2022. лист.№60  ОПЖ</t>
  </si>
  <si>
    <t xml:space="preserve"> Ф-110 П/С Судогда ТП-855 Мегафон</t>
  </si>
  <si>
    <t xml:space="preserve">ТП-855 </t>
  </si>
  <si>
    <t xml:space="preserve"> №26 19.02.2022. лист.№61  ОПЖ</t>
  </si>
  <si>
    <t xml:space="preserve"> №27 19.02.2022. лист.№61  ОПЖ</t>
  </si>
  <si>
    <t>ТП-7, фид.Комсамольская, ул. Комсомольская, д. 26</t>
  </si>
  <si>
    <t>ВЛ фид.Комсамольская</t>
  </si>
  <si>
    <t>28</t>
  </si>
  <si>
    <t>№ 28.19.02.2022, стр 10 ОЖ</t>
  </si>
  <si>
    <t>ТП-1, фид.Советская, ул. Советская, д. 10</t>
  </si>
  <si>
    <t>ВЛ фидСоветская</t>
  </si>
  <si>
    <t>№ 29 20.02.2022, стр 10 ОЖ</t>
  </si>
  <si>
    <t>ТП23, фидОктябрская, ул. Октябрьская, д. 8</t>
  </si>
  <si>
    <t>ВЛ фидОктябрская</t>
  </si>
  <si>
    <t>№ 30 20.02.2022, стр 10 ОЖ</t>
  </si>
  <si>
    <t>ТП-3-1, ф-Ниж.Скважина, д. 42</t>
  </si>
  <si>
    <t>ВЛ фид.ниж Скважина</t>
  </si>
  <si>
    <t>№ 31 20.02.2022, стр 10 ОЖ</t>
  </si>
  <si>
    <t>г.СобинкаТП №8   Ф.1</t>
  </si>
  <si>
    <t>акт №55    22.02.2022г. о.ж. лист №15</t>
  </si>
  <si>
    <t>г.СобинкаТП №57   Ф.3</t>
  </si>
  <si>
    <t>акт №56   22.02.2022г. о.ж. лист №15</t>
  </si>
  <si>
    <t>г.ЛакинскТП №28   Ф.1</t>
  </si>
  <si>
    <t>ВЛ Ф. 1</t>
  </si>
  <si>
    <t>акт №57  22.02.2022г. о.ж. лист №16</t>
  </si>
  <si>
    <t>21.02.2022г., акт №14</t>
  </si>
  <si>
    <t>ТП-38, ф.4,                             ул. Текстильная д. 1</t>
  </si>
  <si>
    <t>ТП-38, ф.4, ВЛ</t>
  </si>
  <si>
    <t>21.02.2022, стр.274, АЖ, №36</t>
  </si>
  <si>
    <t>ТП-212, ф.2,                             ул. Подлесная д. 18</t>
  </si>
  <si>
    <t>ТП-212, ф.2, ВЛ</t>
  </si>
  <si>
    <t>21.02.2022, стр.274, АЖ, №37</t>
  </si>
  <si>
    <t>ТП-234, ф.7,                      ул. Белинского д. 12</t>
  </si>
  <si>
    <t>21.02.2022, стр.274, АЖ, №38</t>
  </si>
  <si>
    <t>ТП10, фид Гоголя, ул. Гоголя, д. 8</t>
  </si>
  <si>
    <t>ВЛ фидГоголя</t>
  </si>
  <si>
    <t xml:space="preserve"> 22.02.2022, стр 61 ОПЖ</t>
  </si>
  <si>
    <t>ТП 38, ф. 1 - ул. Северная, 44</t>
  </si>
  <si>
    <t>№ 16 ж.з. от 21.02.22</t>
  </si>
  <si>
    <t>ТП-37. РУ-0,4кВ ул.Гагарина</t>
  </si>
  <si>
    <t xml:space="preserve">ВЛ-0,22кВ ул. Гагарина д.7 </t>
  </si>
  <si>
    <t>Акт №28 от 18.02.22 стр.242ОЖ</t>
  </si>
  <si>
    <t>ТП-43. РУ-0,4кВ ул. Юбилейная д.10.кв.3.</t>
  </si>
  <si>
    <t xml:space="preserve">ВЛ-0,22кВ ул Юбилейная д.10. </t>
  </si>
  <si>
    <t>Акт №29 от 18.02.22 стр.242ОЖ</t>
  </si>
  <si>
    <t>ТП-3. РУ-0,4кВ ул. Пушкина д.8.</t>
  </si>
  <si>
    <t xml:space="preserve">ВЛ-0,22кВ ул. Пушкина д.8 </t>
  </si>
  <si>
    <t>Акт №30 от 18.02.22 стр.242ОЖ</t>
  </si>
  <si>
    <t>ТП-29, ВЛ фид. "ул. Садовая"</t>
  </si>
  <si>
    <t>ВЛ фид. "ул. Садовая" от ТП 6/0,4 кВ № 29</t>
  </si>
  <si>
    <t>ТП 603 ул. Институтский городок</t>
  </si>
  <si>
    <t>ТП 603 РУ 0,4 кВ , сек. Т-1</t>
  </si>
  <si>
    <t xml:space="preserve">ТП 109, ул. Рабочая, 4 </t>
  </si>
  <si>
    <t>ТП 109, ВЛ-0,4 кВ, Фид.Рабочая д.1-21</t>
  </si>
  <si>
    <t>22.02.2022, №36, стр. 37 ЖЗ</t>
  </si>
  <si>
    <t>ТП 4 Ф. ул. Кремлевская к д.10</t>
  </si>
  <si>
    <t>ВЛ Ф. ул. Кремлевская к д.10</t>
  </si>
  <si>
    <t>23.02.2022, стр 318, ОЖ</t>
  </si>
  <si>
    <t>ТП-8 Ф-1 ул.Абрамова д.4</t>
  </si>
  <si>
    <t>ТП-8 Ф-1 ВЛ</t>
  </si>
  <si>
    <t>23.02.2022г., акт №15</t>
  </si>
  <si>
    <t xml:space="preserve">ТП-10 РУ-0,4кВ ф.5 
"ул.Кирова" </t>
  </si>
  <si>
    <t>АКТ №11                ОЖ- лист 82 22.02.2022</t>
  </si>
  <si>
    <t>ТП-20 РУ-0,4кВ ф.2 
"ул.Московская "</t>
  </si>
  <si>
    <t xml:space="preserve">  ОЖ- лист 82 22.02.2022</t>
  </si>
  <si>
    <t>ТП 603 РУ 0,4 кВ , сек. Т-2</t>
  </si>
  <si>
    <t xml:space="preserve">ТП 109, ул. Большая Нижегородская, 32 </t>
  </si>
  <si>
    <t>РП 5 к ТП 99 ТП 99 - ТП 267</t>
  </si>
  <si>
    <t>ТП 99, 267, 192, 258</t>
  </si>
  <si>
    <t xml:space="preserve"> д.с-2</t>
  </si>
  <si>
    <t>22.02.2022,  №37</t>
  </si>
  <si>
    <t>ПС Тракторная ф.667 РП-17, ПС Тракторная - РП 17 ф.667</t>
  </si>
  <si>
    <t xml:space="preserve"> РП 17 ф.667</t>
  </si>
  <si>
    <t>22.02.2022,  №38</t>
  </si>
  <si>
    <t>ТП 61, ул. П.Осипенко д.28</t>
  </si>
  <si>
    <t>ТП 61</t>
  </si>
  <si>
    <t>22.02.2022, №39, стр. 38 ЖЗ</t>
  </si>
  <si>
    <t xml:space="preserve">ТП 559, ул.Полянка 164а </t>
  </si>
  <si>
    <t>ТП 559</t>
  </si>
  <si>
    <t>22.02.2022, №40, стр. 38 ЖЗ</t>
  </si>
  <si>
    <t>ТП 502</t>
  </si>
  <si>
    <t>22.02.2022, №41, стр. 39 ЖЗ</t>
  </si>
  <si>
    <t>ТП-38, ф.3,                             ул. Белинского д.14</t>
  </si>
  <si>
    <t>ТП-38, ф.3, ВЛ</t>
  </si>
  <si>
    <t>22.02.2022, стр.274, АЖ, №39</t>
  </si>
  <si>
    <t>ТП-272, ф.7,                             ул. Киркиж д.1</t>
  </si>
  <si>
    <t>22.02.2022, стр.274, АЖ, №40</t>
  </si>
  <si>
    <t>ТП-25, ф.1,                             ул. 3-й пр. Глинки д.17</t>
  </si>
  <si>
    <t>22.02.2022, стр.274, АЖ, №41</t>
  </si>
  <si>
    <t>ТП-43, ф.5,                             ул. 2-я Каменная д.16</t>
  </si>
  <si>
    <t>22.02.2022, стр.276, АЖ, №42</t>
  </si>
  <si>
    <t>ТП-272, ф.7,                             пр. Муромский д.10</t>
  </si>
  <si>
    <t>22.02.2022, стр.276, АЖ, №43</t>
  </si>
  <si>
    <t>ТП-272, ф.7,                             пр. Муромский д.5</t>
  </si>
  <si>
    <t>22.02.2022, стр.276, АЖ, №44</t>
  </si>
  <si>
    <t>ТП-272, ф.7,                             ул. Киркиж д.4</t>
  </si>
  <si>
    <t>22.02.2022, стр.276, АЖ, №45</t>
  </si>
  <si>
    <t>ТП-3 РУ-0,4кВ фид. ул.Б. Московская</t>
  </si>
  <si>
    <t>ВЛ-0,4кВ ул. Б.Московская, д.сад N2</t>
  </si>
  <si>
    <t>Акт №31 от 18.02.22 стр.242ОЖ</t>
  </si>
  <si>
    <t>ТП-32 РУ-0,4кВ фид. ул.Гагарина</t>
  </si>
  <si>
    <t xml:space="preserve">ВЛ-0,4кВ ул.Гагарина д.6 </t>
  </si>
  <si>
    <t>0.5</t>
  </si>
  <si>
    <t>Акт №32 от 23.02.22 стр.245ОЖ</t>
  </si>
  <si>
    <t>ТП-61 РУ-0,4кВ фид. ул.40 лет Октября</t>
  </si>
  <si>
    <t xml:space="preserve">ВЛ-0,4кВ ул.40 лет Октября д.18  </t>
  </si>
  <si>
    <t>Акт №33 от 23.02.22 стр.245ОЖ</t>
  </si>
  <si>
    <t xml:space="preserve"> 24.02.2022, стр 63 ОПЖ</t>
  </si>
  <si>
    <t>ТП 107, ф. 7 - ул. Щорса, 8</t>
  </si>
  <si>
    <t>№ 20 ж.з. от 22.02.22</t>
  </si>
  <si>
    <t>ТП 59а, ф. 4 - ул. Колхозная</t>
  </si>
  <si>
    <t>№ 22 ж.з. от 23.02.22</t>
  </si>
  <si>
    <t>ТП 47, ф. 4 - ул. Волочаевская</t>
  </si>
  <si>
    <t>№ 23 ж.з. от 23.02.22</t>
  </si>
  <si>
    <t>ТП-5, ВЛ фид. "ул. Октябрьская"</t>
  </si>
  <si>
    <t>ОЖ. 0,4 кВ , л. 41-42, акт 07/02</t>
  </si>
  <si>
    <t>ОЖ. 0,4 кВ , л. 41-42, акт 08/02</t>
  </si>
  <si>
    <t>г.Собинка КТП10 №  Ф.3</t>
  </si>
  <si>
    <t>акт №57  22.02.2022г. о.ж. лист №17</t>
  </si>
  <si>
    <t>г.Лакинск ТП №66 Ф.4</t>
  </si>
  <si>
    <t>акт №58 22.02.2022г. о.ж. лист №17</t>
  </si>
  <si>
    <t>акт №59  23.02.2022г. о.ж. лист №17-18</t>
  </si>
  <si>
    <t>г.Собинка ТП 6  Ф.2</t>
  </si>
  <si>
    <t>акт №60 22.02.2022г. о.ж. лист №18</t>
  </si>
  <si>
    <t>г.Собинка сРП 1  Ф.1024</t>
  </si>
  <si>
    <t>ТП 6,7,40,42.44,47,50,51,56,59,55,145</t>
  </si>
  <si>
    <t>кот-2,</t>
  </si>
  <si>
    <t>акт №61 23.02.2022г. о.ж. лист №18</t>
  </si>
  <si>
    <t>г.Лакинск  РП 3 Ф. 1009</t>
  </si>
  <si>
    <t>ТП 83,27,63,37,46,38,36,35,63,65.</t>
  </si>
  <si>
    <t>вод.-2,</t>
  </si>
  <si>
    <t>акт №62 23.02.2022г. о.ж. лист №18</t>
  </si>
  <si>
    <t>г.Лакинск ТП №128 Ф2</t>
  </si>
  <si>
    <t>акт №63 22.02.2022г. о.ж. лист №17</t>
  </si>
  <si>
    <t>акт№54 24.02.2022г. о.ж. лист №20</t>
  </si>
  <si>
    <t>г.Лакинск ТП №128 Ф.2</t>
  </si>
  <si>
    <t>акт №55 22.02.2022г. о.ж. лист №17</t>
  </si>
  <si>
    <t>ТП-717 Ф-1 ул.Лесная д.13</t>
  </si>
  <si>
    <t>ТП-717 Ф-1 ВЛ</t>
  </si>
  <si>
    <t>24.02.2022г., акт №16</t>
  </si>
  <si>
    <t>ТП-16 РУ-0,4кВ фид. ул.Пушкина</t>
  </si>
  <si>
    <t xml:space="preserve">ВЛ-0,4кВ ул.Пушкина </t>
  </si>
  <si>
    <t>Акт №34 от 25.02.22 стр.246ОЖ</t>
  </si>
  <si>
    <t>ТП-1, п. Андреево</t>
  </si>
  <si>
    <t>ТП-1, ул. Красная слобода</t>
  </si>
  <si>
    <t>149.8</t>
  </si>
  <si>
    <t xml:space="preserve"> 25.02.2022, стр 63 ОПЖ</t>
  </si>
  <si>
    <t>ТП-61, ВЛ фид. "ул. Димитрова"</t>
  </si>
  <si>
    <t>ОЖ. 0,4 кВ , л. 43-44, акт 09/02</t>
  </si>
  <si>
    <t>г. Лакинск ТП №66  Ф.4</t>
  </si>
  <si>
    <t>ВЛ ф.4</t>
  </si>
  <si>
    <t>о.ж. лист №22-23</t>
  </si>
  <si>
    <t>г. Лакинск ТП №28  Ф.2</t>
  </si>
  <si>
    <t>акт №66 25.02.2022г. о.ж. лист №22</t>
  </si>
  <si>
    <t>РП-1 Ф-25</t>
  </si>
  <si>
    <t>Ф-25 ТП-31, 48, 46, 19, 32, 44, 34, 35, 724 КВЛ</t>
  </si>
  <si>
    <t>25.02.2022г., акт №17</t>
  </si>
  <si>
    <t>Ф-25 ТП-32, 44, 34, 35, 724 КВЛ</t>
  </si>
  <si>
    <t>РП-1 ТП-9А</t>
  </si>
  <si>
    <t xml:space="preserve">ТП-9А КВЛ </t>
  </si>
  <si>
    <t xml:space="preserve"> 28.02.2022, стр 64 ОПЖ</t>
  </si>
  <si>
    <t>ТП 18, ф. 5 - ул. Куйбышева, 14</t>
  </si>
  <si>
    <t>№ 26 ж.з. от 21.02.22</t>
  </si>
  <si>
    <t>ТП-16 РУ-0,4кВ фид. ул. Пушкина</t>
  </si>
  <si>
    <t xml:space="preserve">ВЛ-0,4кВ ул. Пушкина </t>
  </si>
  <si>
    <t>ТП-25 РУ-0,4кВ фид. ул. Юбилейная</t>
  </si>
  <si>
    <t>ВЛ-0,4кВ ул. Юбилейная</t>
  </si>
  <si>
    <t>Акт №35 от 25.02.22 стр.246ОЖ</t>
  </si>
  <si>
    <t>ТП-25 РУ-0,4кВ фид. П.Першино ул. Проезд Октября. Д1.</t>
  </si>
  <si>
    <t>ВЛ-0,4кВ уП.Першино ул. Проезд Октября. Д1.</t>
  </si>
  <si>
    <t>Акт №36 от 25.02.22 стр.246ОЖ</t>
  </si>
  <si>
    <t>ТП 199 ул. Чайковского, 11</t>
  </si>
  <si>
    <t>ТП 199 ВЛ-0,4кВ ф. ВЛ-2 ввод на д.11 по ул.Чайковского</t>
  </si>
  <si>
    <t>25.02.2022, №42, стр. 40 ЖЗ</t>
  </si>
  <si>
    <t>ПС ВЭМЗ ф.715 РП6 ТП119, ТП34 - ТП119</t>
  </si>
  <si>
    <t xml:space="preserve">ТП119, ТП34, ТП60, ТП74, ТП126, ТП582, ТП13 </t>
  </si>
  <si>
    <t>27.02.2022,  №41 стр. 101 ОЖ</t>
  </si>
  <si>
    <t>ТП-6 Ф-3 ул.Текстильщиков д.8</t>
  </si>
  <si>
    <t>ТП-6 Ф-3 ВЛ</t>
  </si>
  <si>
    <t>03.03.2022г., акт №20</t>
  </si>
  <si>
    <t>г.СобинкаТП № 60 Ф.1</t>
  </si>
  <si>
    <t>акт№67 03.03.2022г. о.ж. лист №26</t>
  </si>
  <si>
    <t xml:space="preserve"> г.Лакинск РП3 ф1009</t>
  </si>
  <si>
    <t>ТП 83,27,63,37,46,38,36,35,63.</t>
  </si>
  <si>
    <t>акт №68 03.03.2022г. о.ж. лист №26</t>
  </si>
  <si>
    <t xml:space="preserve">г.Лакинск ТП № 63 </t>
  </si>
  <si>
    <t>ТП-63</t>
  </si>
  <si>
    <t>ТП 589, ул.Горького, 133</t>
  </si>
  <si>
    <t>ТП 589, Т-2</t>
  </si>
  <si>
    <t>ТП-50, ВЛ фид. "ул. Крымская четн. Ст."</t>
  </si>
  <si>
    <t>ВЛ фид. "ул. Крымская четн. Ст." от ТП 6/0,4 кВ № 50</t>
  </si>
  <si>
    <t>ТП-159, ф.7, ул. Кирова д. 73</t>
  </si>
  <si>
    <t>ТП-159, ф.7</t>
  </si>
  <si>
    <t>ТП-35 ВЛ-0,4кВ ф.8 "Лесхозная"</t>
  </si>
  <si>
    <t xml:space="preserve"> 01.03.2022, стр 65 ОПЖ</t>
  </si>
  <si>
    <t>ВЛ-6 кВ от ТП-132 в стор. ТП-120</t>
  </si>
  <si>
    <t>ТП-120</t>
  </si>
  <si>
    <t>ТП-4 КЛ-0,4 кВ Ф-6 ул.Ногина, д..18</t>
  </si>
  <si>
    <t>ТП-4 Ф-6 КЛ</t>
  </si>
  <si>
    <t>01.03.2022г., акт №18</t>
  </si>
  <si>
    <t>ТП-2 РУ-0,4кВ ф.4 
"ул.Мира, Беседина, Полевая "</t>
  </si>
  <si>
    <t xml:space="preserve">  ОЖ- лист 85 01.03.2022</t>
  </si>
  <si>
    <t>ТП 205, ул. Лакина, 141а</t>
  </si>
  <si>
    <t>ТП 205, Т-1</t>
  </si>
  <si>
    <t>ТПС "Киржач" РУ-10кВ Ф.12</t>
  </si>
  <si>
    <t>КЛ 10кВ -  оп.№1 ВЛ-10кВ ТПС "Киржач"</t>
  </si>
  <si>
    <t>№165 от 22.06.20</t>
  </si>
  <si>
    <t>ТП-37 ВЛ-0,4кВ ф.2 "Матросова, Полевая", ф.5 "Мира,
Железнодорожная"</t>
  </si>
  <si>
    <t>ТП-24 КЛ-0,4 кВ Ф-1 ул.Ленина, д.8</t>
  </si>
  <si>
    <t>ТП-24 Ф-6 КЛ</t>
  </si>
  <si>
    <t>02.03.2022г., акт №19</t>
  </si>
  <si>
    <t>ПС Химзаводская ф.644 РП10 ТП174, ТП174 - ТП263</t>
  </si>
  <si>
    <t>ТП174, ТП263, ТП85, ТП775, ТП247, ТП20, ТП УТТ-9</t>
  </si>
  <si>
    <t>2.03.22, №44, стр.105 ОЖ</t>
  </si>
  <si>
    <t>ТП 589, Т-1</t>
  </si>
  <si>
    <t>ТП-37 ВЛ-0,4кВ ф.2 "Матросова,Полевая", ф.5 "Мира,
Железнодорожная"</t>
  </si>
  <si>
    <t>ТП-19(ул. Гоголя 19)</t>
  </si>
  <si>
    <t>ТП 14 Ф. ул.Коровники</t>
  </si>
  <si>
    <t>ВЛ Ф. ул.Коровники</t>
  </si>
  <si>
    <t>4.03.2022, стр 328 ОЖ</t>
  </si>
  <si>
    <t xml:space="preserve"> г.Собинка участок  ф1024 от ТП42</t>
  </si>
  <si>
    <t>ТП 44,59,115,40,51,86.</t>
  </si>
  <si>
    <t>акт №69 07.03.2022г. о.ж. лист №29</t>
  </si>
  <si>
    <t xml:space="preserve"> г.Собинка ТП44 ф.3</t>
  </si>
  <si>
    <t>ТП-44 ф.3</t>
  </si>
  <si>
    <t>ТП 62, ф. 11 - гаражи ул. Гагарина</t>
  </si>
  <si>
    <t>№ 32 ж.з. от 07.03.22</t>
  </si>
  <si>
    <t>№ 33 ж.з. от 08.03.22</t>
  </si>
  <si>
    <t xml:space="preserve">ПС Районная ф.6056 РП4 </t>
  </si>
  <si>
    <t>РП4, ТП355, ТП266, 334, ТП325, ТП193, ТП331, ТП531, ТП433, ТП57, ТП821, ТП787, ТП723, ТП725</t>
  </si>
  <si>
    <t>09.03.22, №45, стр.110 ОЖ</t>
  </si>
  <si>
    <t>ТП-23 РУ-0.4кВ фид,ул.Строителей</t>
  </si>
  <si>
    <t>Акт №37 от 8.03.23 стр.254 ОЖ</t>
  </si>
  <si>
    <t>ВЛ-0,4 от ТП-7, ф.3, оп.47, ул.Некрасова д.4</t>
  </si>
  <si>
    <t>ВЛ ввод 0,4 кВ от опоры №47 до дома №4</t>
  </si>
  <si>
    <t>ЖУАЗ, стр.44, 07.03.22</t>
  </si>
  <si>
    <t>09.03.2022г., акт №20</t>
  </si>
  <si>
    <t>ТП 91, ф. 5 - СНТ Березка</t>
  </si>
  <si>
    <t>№ 34 ж.з. от 09.03.22</t>
  </si>
  <si>
    <t>ТП-17 (ул. Толстого 14)</t>
  </si>
  <si>
    <t>ПС Районная ф.654 РП9, ТП430 - ТП124</t>
  </si>
  <si>
    <t>ТП430, ТП25, ТП124,ТП161,ТП459, ТП782, ТП810, ТП742, ТП291, ТП387, ТП396, ТП441</t>
  </si>
  <si>
    <t>09.03.22, №46, стр.110 ОЖ</t>
  </si>
  <si>
    <t>ТП124,ТП161,ТП459, ТП782, ТП810, ТП742, ТП291, ТП387, ТП396, ТП441</t>
  </si>
  <si>
    <t>ТП25, ТП124,ТП161,ТП459, ТП782, ТП810, ТП742, ТП291, ТП387, ТП396, ТП441</t>
  </si>
  <si>
    <t xml:space="preserve">ПС Районная ф.654 РП9  </t>
  </si>
  <si>
    <t>ПС Районная ф.654</t>
  </si>
  <si>
    <t>09.03.22, №47 стр.110 ОЖ</t>
  </si>
  <si>
    <t>ПС Районная ф.651 РП29 ТП711, РП29 - ТП711</t>
  </si>
  <si>
    <t>РП29, ТП711, ТП491, ТП492, ТП493, ТП495, ТП760, ТП913</t>
  </si>
  <si>
    <t>09.03.22, №48 стр.110 ОЖ</t>
  </si>
  <si>
    <t>ТП 1 Ф. ул.Садовая</t>
  </si>
  <si>
    <t>ВЛ Ф. ул.Садовая</t>
  </si>
  <si>
    <t>10.03.2022, стр 332 ОЖ</t>
  </si>
  <si>
    <t>ТП-5 РУ-0,4кВ ф.3 
"ул. Садовая, Московская, Гагарина"</t>
  </si>
  <si>
    <t xml:space="preserve">  ОЖ- лист 88 11.03.2022</t>
  </si>
  <si>
    <t>ПС Тракторная ф.609 РП1 ТП215</t>
  </si>
  <si>
    <t>ТП170, ТП175, ТП84, ТП12, ТП215, ТП273, ТП123, ТП248, ТП411</t>
  </si>
  <si>
    <t>10.03.22, №49 стр.113 ОЖ</t>
  </si>
  <si>
    <t>10.03.2022, ОЖ л. 11; акт № 1/03</t>
  </si>
  <si>
    <t>ТП-76, Т-1</t>
  </si>
  <si>
    <t>ТП-70, Т-1</t>
  </si>
  <si>
    <t>ТП-70, Т-2</t>
  </si>
  <si>
    <t>ТП133, ул.Дмитриевская слобода, 18</t>
  </si>
  <si>
    <t>ТП133, ф.ВЛ  ул.Дмитриевская слобода</t>
  </si>
  <si>
    <t>11.03.22, №50 стр.51 ОЖ</t>
  </si>
  <si>
    <t>ТП-1 РУ-0.4кВ фид,ул.Серегина, Свобода</t>
  </si>
  <si>
    <t>ВЛ-0,4кВ ул. Серегина, Свобода</t>
  </si>
  <si>
    <t>ТП-34 РУ-0.4кВ фид.Чайкиной</t>
  </si>
  <si>
    <t>ВЛ-0,4кВ ул.Чайкиной д.6</t>
  </si>
  <si>
    <t>Акт №38 от 11.03.23 стр.256 ОЖ</t>
  </si>
  <si>
    <t>ТП-62 РУ-0.4кВ фид.Павловского</t>
  </si>
  <si>
    <t>Акт №39 от 13.03.23 стр.257 ОЖ</t>
  </si>
  <si>
    <t xml:space="preserve"> акт №250 от 13.03.22</t>
  </si>
  <si>
    <t xml:space="preserve">ПС "Гусь",  фид. 612, ВВ-6 кВ РП-1 направл. 120   </t>
  </si>
  <si>
    <t xml:space="preserve">ТП-96, 45, 24, 21, 97, 98, 111, 119 </t>
  </si>
  <si>
    <t>12.03.2022, ОЖ л. 12-13; акт № 2/03</t>
  </si>
  <si>
    <t>РП-3(ул. Калинина 11)</t>
  </si>
  <si>
    <t>РП-3</t>
  </si>
  <si>
    <t>ТП-76, Т-2</t>
  </si>
  <si>
    <t>РЭС г.Ковров АО "ОРЭС- Владимирская область"</t>
  </si>
  <si>
    <t>12.03.2022, №46</t>
  </si>
  <si>
    <t>РП-1, ф.25 от ТП-127 до ТП-18 (КЭСР)</t>
  </si>
  <si>
    <t>ф.25, ТП-127, ТП-18, 84, 26 КЭСР, ТП-105 (абонентская), КЛ</t>
  </si>
  <si>
    <t>13.03.2022, №47</t>
  </si>
  <si>
    <t>ЦРП-3, ф.56, от ЦРП-3 до ТП-155</t>
  </si>
  <si>
    <t>ф.56, ТП-155, 9, 62, КЛ</t>
  </si>
  <si>
    <t>шк.-1, д.с.-1, кот.-2</t>
  </si>
  <si>
    <t>13.03.2022, №48</t>
  </si>
  <si>
    <t xml:space="preserve"> о.ж. лист №33</t>
  </si>
  <si>
    <t>ТП-1 РУ-0.4кВ фид,ул.Серегина, ул.Морозовская</t>
  </si>
  <si>
    <t>ВЛ-0,4кВ ул. Серегина, ул.Морозовская</t>
  </si>
  <si>
    <t>КТП-7.2 ВЛ-0,4кВ ф.4 "Восточная"</t>
  </si>
  <si>
    <t xml:space="preserve">ТП25, фид Автостанция, </t>
  </si>
  <si>
    <t>ВЛ фид Автостанция</t>
  </si>
  <si>
    <t xml:space="preserve"> 15.03.2022, стр 68 ОПЖ</t>
  </si>
  <si>
    <t xml:space="preserve">ТП 77, ул. Фейгина, 11 </t>
  </si>
  <si>
    <t>ТП 77, ВЛ-0,4 кВ, Фид.Фейгина</t>
  </si>
  <si>
    <t>ТП257, ул. Соколова-Соколенка, 30</t>
  </si>
  <si>
    <t>ТП257,фид. ул.Сок.-Соколенка,28-30</t>
  </si>
  <si>
    <t>15.03.22, №51, стр.53 ЖЗ</t>
  </si>
  <si>
    <t>ТП-12(ул. Чапаева 11)</t>
  </si>
  <si>
    <t>ТП-75(Микрорайон 26)</t>
  </si>
  <si>
    <t>ТП-75</t>
  </si>
  <si>
    <t>ТП-27, ВЛ фид. "Ул. А.Невского лев. Ст."</t>
  </si>
  <si>
    <t>ВЛ фид. "Ул. А.Невского лев. Ст." от ТП 6/0,4 кВ № 27.</t>
  </si>
  <si>
    <t>ВЛ фид. "Коттеджный поселок" от ТП 6/0,4 кВ № 146</t>
  </si>
  <si>
    <t>ТП-52, ВЛ фид. "ул. Кирпичная , Парковая"</t>
  </si>
  <si>
    <t>ВЛ фид. "ул. Кирпичная , Парковая" от ТП 6/0,4 кВ № 52</t>
  </si>
  <si>
    <t xml:space="preserve"> о.ж. лист №34</t>
  </si>
  <si>
    <t xml:space="preserve">  ОЖ- лист 90 15.03.2022</t>
  </si>
  <si>
    <t>ТП15, фид Садовая, п.Болотский</t>
  </si>
  <si>
    <t>ВЛ фид Садовая</t>
  </si>
  <si>
    <t>14.5</t>
  </si>
  <si>
    <t>№ 32 15.03.2022, стр 12 ЖЗ</t>
  </si>
  <si>
    <t xml:space="preserve">ТП14, фид Пролетарская, </t>
  </si>
  <si>
    <t>ВЛ фид Пролетарская</t>
  </si>
  <si>
    <t xml:space="preserve"> 16.03.2022, стр 68 ОПЖ</t>
  </si>
  <si>
    <t>ТП-47(ул. Добролюбова 12))</t>
  </si>
  <si>
    <t>ТП-40(ул. А Невского 39)</t>
  </si>
  <si>
    <t xml:space="preserve"> о.ж. лист №35</t>
  </si>
  <si>
    <t>ПС Тракторная ф.610 РП5 ТП121, ТП32 - ТП324</t>
  </si>
  <si>
    <t>ТП121, ТП309, ТП32, ТП366, ТП701, ТП78, ТП375, ТП277, ТП593</t>
  </si>
  <si>
    <t>16.03.2022,  №52, стр. 118 ОЖ</t>
  </si>
  <si>
    <t>КТП-1, КТП-16, КТП-20, КТП-36, ТП-50,КТП-28</t>
  </si>
  <si>
    <t xml:space="preserve">ТП-39 РУ-10кВ  </t>
  </si>
  <si>
    <t xml:space="preserve">ПС "Кварц",  фид. 1038, ВВ-10 кВ РП-2 направл. 225   </t>
  </si>
  <si>
    <t>ТП-117(Т-1), 118(Т-1), 61(Т-1), 35, 36, 25, 44, 26 (Т-2), 93 (Т-1), 147(Т-2).</t>
  </si>
  <si>
    <t>Больница - 2, ж.д.-2, орг.-5</t>
  </si>
  <si>
    <t>16.03.2022, ОЖ л. 17; акт № 3/03</t>
  </si>
  <si>
    <t xml:space="preserve">ТП-9 РУ-10кВ  </t>
  </si>
  <si>
    <t>КТП 707 мкр. Митино</t>
  </si>
  <si>
    <t xml:space="preserve">ТП 707 РУ 10/ 0.4 кВ </t>
  </si>
  <si>
    <t>ТП 199 ул. Алябьева 4а</t>
  </si>
  <si>
    <t>ТП 199 РУ 6 /0,4 кВ</t>
  </si>
  <si>
    <t>ТП2,  г.Судогда</t>
  </si>
  <si>
    <t>ТП-2 ру-0.4кВ ул.Карла Маркса</t>
  </si>
  <si>
    <t>79</t>
  </si>
  <si>
    <t>№ 33 18.03.2022, стр 13 ЖЗ</t>
  </si>
  <si>
    <t xml:space="preserve">ТП11, фид Пушкина, </t>
  </si>
  <si>
    <t>ВЛ фид Пушкина</t>
  </si>
  <si>
    <t>81.6</t>
  </si>
  <si>
    <t xml:space="preserve"> 18.03.2022, стр 70 ОПЖ</t>
  </si>
  <si>
    <t>ТП-57, Т-1</t>
  </si>
  <si>
    <t>ТП-57, Т-2</t>
  </si>
  <si>
    <t>г.СобинкаТП № 48 Ф.1</t>
  </si>
  <si>
    <t>Акт №70                         о.ж. лист №37</t>
  </si>
  <si>
    <t>г.СобинкаТП № 13 Ф.2</t>
  </si>
  <si>
    <t>Акт №71                         о.ж. лист №38</t>
  </si>
  <si>
    <t>ТП 32</t>
  </si>
  <si>
    <t>ТП 32 РУ 0,4 кВ</t>
  </si>
  <si>
    <t>Поликлинника-1,Администрация-1,Суд-2</t>
  </si>
  <si>
    <t>20.03.2022, стр 343, ОЖ</t>
  </si>
  <si>
    <t>РП-2 РУ-0,4кВ ф.4 
"ул.Московская, ул. Гагарина "</t>
  </si>
  <si>
    <t>АКТ №12                ОЖ- лист 92 20.03.2022</t>
  </si>
  <si>
    <t>ТП-31, г.Судогда ф-Октябрьская, д. 97</t>
  </si>
  <si>
    <t>ВЛ фид.Октябрьская</t>
  </si>
  <si>
    <t>№ 34 20.03.2022, стр 13 ОЖ</t>
  </si>
  <si>
    <t>ТП-6, п.Воровского ф-Пионерская, д. 3</t>
  </si>
  <si>
    <t>ВЛ фид.Пионерская</t>
  </si>
  <si>
    <t>№ 35 20.03.2022, стр 13 ОЖ</t>
  </si>
  <si>
    <t xml:space="preserve">ТП4, фид Механизаторов, </t>
  </si>
  <si>
    <t>ВЛ фид Механизаторов</t>
  </si>
  <si>
    <t xml:space="preserve"> 21.03.2022, стр 71 ОПЖ</t>
  </si>
  <si>
    <t>№5, 19.03.22</t>
  </si>
  <si>
    <t>КТП-36, ТП-50</t>
  </si>
  <si>
    <t>ВЛ-0,4кВ ул.Фурманова д.49</t>
  </si>
  <si>
    <t>Акт №40 от 20.03.23 стр.264ОЖ</t>
  </si>
  <si>
    <t>20.03.2022, ОЖ. Л. 21, акт № 04/03</t>
  </si>
  <si>
    <t>ПС "Гусь", фид. 612, РП-1 направл. 119</t>
  </si>
  <si>
    <t>ТП-70 (Т-1)</t>
  </si>
  <si>
    <t>Орг-1</t>
  </si>
  <si>
    <t>20.03.2022, ОЖ. Л. 21, акт № 05/03</t>
  </si>
  <si>
    <t>ТП 20, ф. 4 - ул. Московская, 10а</t>
  </si>
  <si>
    <t>№ 39 ж.з. от 19.03.22</t>
  </si>
  <si>
    <t>ТП 107, ф.7 - ул. Щорса, 2</t>
  </si>
  <si>
    <t>№ 40 ж.з. от 20.03.22</t>
  </si>
  <si>
    <t>ПС "750 Владимирская" ф. 1005 ТП 521</t>
  </si>
  <si>
    <t>ТП 521, 523, 522, 526, 524</t>
  </si>
  <si>
    <t>20.03.2022,  №53, стр. 123 ОЖ</t>
  </si>
  <si>
    <t>ТП-10 РУ-0,4кВ ф.3 
"ул.Кирова 9-13"</t>
  </si>
  <si>
    <t>АКТ №13                ОЖ- лист 92 21.03.2022</t>
  </si>
  <si>
    <t>ТП 27, ф. 2 - ул. Молодежная, 11</t>
  </si>
  <si>
    <t>№ 42 ж.з. от 21.03.22</t>
  </si>
  <si>
    <t>ТП 107, ф.7 - ул. 6-я Линия Лен. пос., 29 Б</t>
  </si>
  <si>
    <t>ТП 59А, ф. 4 - ул. Колхозная</t>
  </si>
  <si>
    <t>№ 41 ж.з. от 21.03.22</t>
  </si>
  <si>
    <t>ТП-115, 1 СШ-6 кВ, Т-1</t>
  </si>
  <si>
    <t>ТП-115, Т-1</t>
  </si>
  <si>
    <t>ТП28, фид Стекольщиков</t>
  </si>
  <si>
    <t>ВЛ фид Стекольщиков</t>
  </si>
  <si>
    <t>22.03.2022, стр 72 ОПЖ</t>
  </si>
  <si>
    <t>Ф-1006 ПС Андреево п. Болотский</t>
  </si>
  <si>
    <t>ВЛ п. Болотский</t>
  </si>
  <si>
    <t>№36, 21.03.2022, стр 72 ОПЖ</t>
  </si>
  <si>
    <t>ТП-92 РУ-0.4кВ фид.Магистральная</t>
  </si>
  <si>
    <t>ТП-92 РУ-0.4кВ фид.ул.Магистральная</t>
  </si>
  <si>
    <t>Акт №41 от 22.03.22 стр.264 ОЖ</t>
  </si>
  <si>
    <t>ТП-3 РУ-0.4кВ фид,ул.Набережная, яч.16</t>
  </si>
  <si>
    <t>ВЛ-0,4кВ ул. Набережная</t>
  </si>
  <si>
    <t xml:space="preserve">ТП10, фид Детсад, </t>
  </si>
  <si>
    <t>ВЛ фид Детсад ул. Северная</t>
  </si>
  <si>
    <t xml:space="preserve"> 23.03.2022, стр 72 ОПЖ</t>
  </si>
  <si>
    <t>ТП430, КВЛ-6кВ фид.КТП-25, КТП-387</t>
  </si>
  <si>
    <t>ТП138, ул.Лакина, 177</t>
  </si>
  <si>
    <t>ВЛ-0,4 кВ, ф.ВЛ-2  ул.Лакина, 169</t>
  </si>
  <si>
    <t>22.03.2022, №54, стр. 57 ЖЗ</t>
  </si>
  <si>
    <t>ТП-50, ВЛ фид. "ул. Крымская четн." отпайка на ул. Подгорная</t>
  </si>
  <si>
    <t>ТП-115, 2 СШ-6 кВ, Т-2</t>
  </si>
  <si>
    <t>ТП 56, ф. 9 - ул. Ленина, 17</t>
  </si>
  <si>
    <t>№ 46 ж.з. от 22.03.22</t>
  </si>
  <si>
    <t>ТП 61, ф. 19 - ул. Добровольского, 15</t>
  </si>
  <si>
    <t>стр. 67 О.Ж, от 22.03</t>
  </si>
  <si>
    <t>ПС Кольчугино, ф. 619: ТП 8 - ТП 8А</t>
  </si>
  <si>
    <t xml:space="preserve"> г.Собинка участок  ф.1015 от ТП-57 до ТП50</t>
  </si>
  <si>
    <t>ТП 10,50. 152,58.8,57</t>
  </si>
  <si>
    <t>г.Лакинск ТП № 28 Ф.4</t>
  </si>
  <si>
    <t>акт№73 23.03.2022г. о.ж. лист №43-44</t>
  </si>
  <si>
    <t xml:space="preserve">г.Собинка ТП № 44 </t>
  </si>
  <si>
    <t>о.ж. лист №45</t>
  </si>
  <si>
    <t>ТП-4 РУ-0,4кВ ф.3 
"ул. Ленина, Набережная"</t>
  </si>
  <si>
    <t xml:space="preserve">  ОЖ- лист 93 23.03.2022</t>
  </si>
  <si>
    <t>ТП-989, с. Осипово, БС "Мегафон"</t>
  </si>
  <si>
    <t>23.03.2022, стр. 271, ОЖ, №49</t>
  </si>
  <si>
    <t>ТП-199, ф.8,                      ул. Луговая-ул. Солнечная</t>
  </si>
  <si>
    <t>ТП-199, ф.8</t>
  </si>
  <si>
    <t>КТП-857, ул.Ленкова</t>
  </si>
  <si>
    <t>ТП-31, фид. Карла Маркса, ул. Ленина, д. 76</t>
  </si>
  <si>
    <t>ВЛ фид.Карла Маркса</t>
  </si>
  <si>
    <t>№ 36 23.03.2022, стр 14 ОЖ</t>
  </si>
  <si>
    <t xml:space="preserve">ТП10, фид Краснознаменная, </t>
  </si>
  <si>
    <t>ВЛ фид Краснознаменная</t>
  </si>
  <si>
    <t xml:space="preserve"> 24.03.2022, стр 72 ОПЖ</t>
  </si>
  <si>
    <t>ТП-5 (ул. К. Маркса 13)</t>
  </si>
  <si>
    <t>Больница -1, орг. - 1</t>
  </si>
  <si>
    <t>ТП-50, ВЛ фид. "ул. Крымская четн." отпайка на ул. Луговая</t>
  </si>
  <si>
    <t>24.03.22, №56</t>
  </si>
  <si>
    <t>ПС Тракторная ф.690 РП3, ТП 176</t>
  </si>
  <si>
    <t>ТП 260, 21, 707, 91, 132, 33, 176, 31</t>
  </si>
  <si>
    <t xml:space="preserve">  орг.-5</t>
  </si>
  <si>
    <t>24.03.22, №55</t>
  </si>
  <si>
    <t>ф.1005 ПС "Базовая" ЛР№26-КТП№8</t>
  </si>
  <si>
    <t>КТП-8</t>
  </si>
  <si>
    <t>ф.1005 ПС "Базовая" ТП№40-КРУН№50</t>
  </si>
  <si>
    <t>КТП-29</t>
  </si>
  <si>
    <t>ТП-17 РУ-0,4кВ ф.4 
"Силовой трансформатор"</t>
  </si>
  <si>
    <t xml:space="preserve">ТП-17 РУ-0,4кВ </t>
  </si>
  <si>
    <t>АКТ №14                ОЖ- лист 93 24.03.2022</t>
  </si>
  <si>
    <t>4.12,  4.13</t>
  </si>
  <si>
    <t xml:space="preserve">ТП23, фид Карла Маркса, </t>
  </si>
  <si>
    <t>ВЛ фид Карла Маркса</t>
  </si>
  <si>
    <t xml:space="preserve"> 25.03.2022, стр 73 ОПЖ</t>
  </si>
  <si>
    <t>ТП 16, РУ-6 кВ, ф. 2</t>
  </si>
  <si>
    <t>стр. 68 О.Ж, от 24.03</t>
  </si>
  <si>
    <t>ТП 23, РУ-0,4 кВ</t>
  </si>
  <si>
    <t>№ 55 ж.з. от 24.03</t>
  </si>
  <si>
    <t>ТП-50, ВЛ фид. "ул. Крымская четн." отпайка на ул. Суворова</t>
  </si>
  <si>
    <t>ТП 249 ул. Добросельская 205</t>
  </si>
  <si>
    <t>ТП 249 , ВЛ 0,4 кВ</t>
  </si>
  <si>
    <t>27.03.2022,акт № 57,стр.61 Ж З</t>
  </si>
  <si>
    <t>ТП 607 институтский гор. д. 6а</t>
  </si>
  <si>
    <t>ТП 607 КЛ 0,4 кВ</t>
  </si>
  <si>
    <t>27.03.2022,акт № 58,стр.61 Ж З</t>
  </si>
  <si>
    <t>п. Городищи ТП-7 тр-р №1, ул.Советская д.40а</t>
  </si>
  <si>
    <t>№6, 27.03.22</t>
  </si>
  <si>
    <t>ТП-245, РУ-0,4 кВ, ул. Шпагина-ул. Конькова</t>
  </si>
  <si>
    <t>ТП-245, РУ-0,4 кВ</t>
  </si>
  <si>
    <t>26.03.2022, стр. 286, АЖ, №50</t>
  </si>
  <si>
    <t>ТП 11, ф. 9 - ул. Матросова</t>
  </si>
  <si>
    <t>№ 58 ж.з. от 27.03.22</t>
  </si>
  <si>
    <t>№ 59 ж.з. от 27.03.22</t>
  </si>
  <si>
    <t xml:space="preserve">№ 38 25.03.2022. лист.№72  ОПЖ </t>
  </si>
  <si>
    <t xml:space="preserve"> Ф-131 П/С Судогда ТП-45,51</t>
  </si>
  <si>
    <t xml:space="preserve">ТП-45,51 </t>
  </si>
  <si>
    <t>157.2</t>
  </si>
  <si>
    <t xml:space="preserve">№ 39 27.03.2022. лист.№73  ОПЖ </t>
  </si>
  <si>
    <t xml:space="preserve">ТП10, фид Первомайская, </t>
  </si>
  <si>
    <t>ВЛ фид Первомайская</t>
  </si>
  <si>
    <t xml:space="preserve"> 28.03.2022, стр 73 ОПЖ</t>
  </si>
  <si>
    <t>ПС "Гусь", фид. 607 до РП-3</t>
  </si>
  <si>
    <t>КЛ-6 кВ фид. 607 от ПС "Гусь" до РП-3</t>
  </si>
  <si>
    <t>26.03.2022, ОЖ. Л. 28, акт № 06/03</t>
  </si>
  <si>
    <t>ТП-117, КЛ фид. "Теплицкий пр-т 43, магазины каб. 2"</t>
  </si>
  <si>
    <t>КЛ фид. "Теплицкий пр-т 43, магазины каб. 2" от ТП 10/0,4 кВ № 117</t>
  </si>
  <si>
    <t>26.03.2022, ОЖ. По 0,4 кВ Л. 58, акт № 07/03</t>
  </si>
  <si>
    <t>г.Лакинск ТП № 63 Ф.7</t>
  </si>
  <si>
    <t>ТП 63 ВЛ 0,4кВ Ф.7</t>
  </si>
  <si>
    <t>акт№74 26.03.2022г. о.ж. лист №46-48</t>
  </si>
  <si>
    <t>г.Лакинск ТП № 128 Ф.1а</t>
  </si>
  <si>
    <t>ТП-28 ВЛ 0,4 кВ Ф. 3</t>
  </si>
  <si>
    <t>акт №75 26.03.2022г. о.ж. лист №48</t>
  </si>
  <si>
    <t>ТП 128 ВЛ 0,4 кВ Ф.1 а</t>
  </si>
  <si>
    <t>акт№76 26.03.2022г. о.ж. лист №48</t>
  </si>
  <si>
    <t>26.03.2022г., акт №22</t>
  </si>
  <si>
    <t>ТП-2 РУ-0.4кВ ф. ул. Свободы</t>
  </si>
  <si>
    <t>ТП-2 ВЛ-0,4кВ ф. ул. Свободы</t>
  </si>
  <si>
    <t>Акт №42 от 26.03.23 стр.269 ОЖ</t>
  </si>
  <si>
    <t xml:space="preserve">ПС "Октябрьская" ф.1036 </t>
  </si>
  <si>
    <t xml:space="preserve">ПС "Октябрьская"ВЛ 10кВ ф.1036 </t>
  </si>
  <si>
    <t>Акт №44 от 27.03.23 стр.269 ОЖ</t>
  </si>
  <si>
    <t>КТП 107</t>
  </si>
  <si>
    <t>ТП-19 РУ-0.4кВ ф. ул. Ленинградская</t>
  </si>
  <si>
    <t>ВЛ-0,4кВ ф. ул. Ленинградская</t>
  </si>
  <si>
    <t>ТП-13 ф. ул. Пушкина д.26</t>
  </si>
  <si>
    <t>ТП-13 ВЛ 0,4 ф. ул. Пушкина д.26</t>
  </si>
  <si>
    <t>Акт №46 от 27.03.23 стр.269 ОЖ</t>
  </si>
  <si>
    <t>ТП-16 ф. ул. Лесная д. 14</t>
  </si>
  <si>
    <t>ТП-16 ВЛ 0,4 ф. ул. Лесная д. 14</t>
  </si>
  <si>
    <t>Акт №47 от 27.03.23 стр.269 ОЖ</t>
  </si>
  <si>
    <t>г.Собинка     ТП-47</t>
  </si>
  <si>
    <t>ТП-6, ТП-7, ТП-47</t>
  </si>
  <si>
    <t>о.ж. лист 50</t>
  </si>
  <si>
    <t>РП 30 ул. Ноябрьская д. 73а</t>
  </si>
  <si>
    <t>РП 30 РУ 0,4 кВ</t>
  </si>
  <si>
    <t>ТП-17 РУ-0,4кВ ф.2 
"Вход с ТП-22"</t>
  </si>
  <si>
    <t xml:space="preserve">ТП-17 </t>
  </si>
  <si>
    <t xml:space="preserve"> ОЖ- лист 95 28.03.2022</t>
  </si>
  <si>
    <t>ТП-2 РУ-0.4кВ фид,ул.Гагарина</t>
  </si>
  <si>
    <t>ВЛ-0,4кВ ул.Гагарина д.46</t>
  </si>
  <si>
    <t>Акт №48 от 28.03.22 стр.270 ОЖ</t>
  </si>
  <si>
    <t xml:space="preserve">ТП-28, фид Буденного, </t>
  </si>
  <si>
    <t>ВЛ фид Буденного</t>
  </si>
  <si>
    <t xml:space="preserve"> 29.03.2022, стр 73 ОПЖ</t>
  </si>
  <si>
    <t>ТП-50, ВЛ фид. "ул. Крымская четн." отпайка на ПЕРЕУЛОК Южный</t>
  </si>
  <si>
    <t>ВЛ фид. "ул. Крымская четн." отпайка на ул. Подгорная от ТП 6/0,4 кВ № 50</t>
  </si>
  <si>
    <t>29.03.2022 стр. 135 ОЖ акт №59</t>
  </si>
  <si>
    <t>ТП 221 ул. Завадского 9</t>
  </si>
  <si>
    <t>ТП221</t>
  </si>
  <si>
    <t xml:space="preserve">шк.-1, </t>
  </si>
  <si>
    <t xml:space="preserve">ТП-24, фид Краснознаменная, </t>
  </si>
  <si>
    <t xml:space="preserve"> 30.03.2022, стр 74 ОПЖ</t>
  </si>
  <si>
    <t>ТП 62, ф. 5 - ул. Куйбышева, Комсомольская</t>
  </si>
  <si>
    <t>№ 62 ж.з. от 29.03.22</t>
  </si>
  <si>
    <t>, ВЛ фид. "ул. Крымская четн." отпайка на ул. Луговая от ТП 6/0,4 кВ от № 50</t>
  </si>
  <si>
    <t>ПС "Стекловолокно" фид. 614, РП-4 ВВ-6 кВ направл. 601</t>
  </si>
  <si>
    <t>29-30.03.2022, ОЖ.  Л. 30-31, акт № 08/03</t>
  </si>
  <si>
    <t>ТП 41 Ф. ул.Михайловская нечет</t>
  </si>
  <si>
    <t>ВЛ фид.ул. Михайловская нечет</t>
  </si>
  <si>
    <t>30.03.2022, стр 350 ОЖ</t>
  </si>
  <si>
    <t>ТП-245, РУ-0,4 кВ,            РУ-6 кВ, ТМ</t>
  </si>
  <si>
    <t>ТП-245</t>
  </si>
  <si>
    <t xml:space="preserve">ТП-29, фид Чапаево, </t>
  </si>
  <si>
    <t>ВЛ фид Чапаево</t>
  </si>
  <si>
    <t xml:space="preserve"> 31.03.2022, стр 74 ОПЖ</t>
  </si>
  <si>
    <t>ТП-50, ВЛ фид. "ул. Крымская четн." отпайка на переулок Южный</t>
  </si>
  <si>
    <t>ВЛ фид. "ул. Крымская четн." отпайка на переулок Южный от ТП 6/0,4 кВ № 50</t>
  </si>
  <si>
    <t>ТП 241 фид. ВЛ-2  0,4 кВ</t>
  </si>
  <si>
    <t>ТП 386 ул. Добросельская 186А</t>
  </si>
  <si>
    <t>ТП386</t>
  </si>
  <si>
    <t>РП-10, ф.77</t>
  </si>
  <si>
    <t>ф.77, ТП-243, 245</t>
  </si>
  <si>
    <t>31.03.2022, №51</t>
  </si>
  <si>
    <t xml:space="preserve">ТП-4, фид Лесная, </t>
  </si>
  <si>
    <t>ВЛ фид Лесная</t>
  </si>
  <si>
    <t xml:space="preserve"> №40 31.03.2022, стр 14 ЖЗ</t>
  </si>
  <si>
    <t>ЦРП 1 Т1, ТП 69 Т1, ТП 56, 61, 6, 57, 63, 66Т1, 75, 83, 82А, 82Т2</t>
  </si>
  <si>
    <t>м.у. - 1</t>
  </si>
  <si>
    <t>стр. 74 о.ж. от 31.03</t>
  </si>
  <si>
    <t xml:space="preserve">ТП 392, ул. Суздальский пр-т, 9-а </t>
  </si>
  <si>
    <t>ТП392, Т-2</t>
  </si>
  <si>
    <t xml:space="preserve">ТП-38, фид Фестивальная, </t>
  </si>
  <si>
    <t>ВЛ фид Фестивальная</t>
  </si>
  <si>
    <t xml:space="preserve"> 01.04.2022, стр 75 ОПЖ</t>
  </si>
  <si>
    <t>ТП-51, ВЛ фид. "Пр-т 50 лет Сов. Власти"</t>
  </si>
  <si>
    <t>ВЛ фид. "Пр-т 50 лет Сов. Власти" от ТП 6/0,4 кВ № 51</t>
  </si>
  <si>
    <t>ПС "Кварц", ВВ-10 кВ фид. 1007; РП-2 ВВ-10 кВ фид.1007</t>
  </si>
  <si>
    <t>Без отключения потребителей</t>
  </si>
  <si>
    <t>ТП 20 Ф. ул. Нетека</t>
  </si>
  <si>
    <t>ВЛ Ф. ул. Нетека</t>
  </si>
  <si>
    <t>1.04.2022, стр 352, ОЖ</t>
  </si>
  <si>
    <t>ТП-36 РУ-0,4кВ ф.4 
"ул. Набережная, Фрунзе"</t>
  </si>
  <si>
    <t xml:space="preserve">  ОЖ- лист 96 01.04.2022</t>
  </si>
  <si>
    <t xml:space="preserve"> акт №44 от 03.04.22</t>
  </si>
  <si>
    <t>г.Собинка РП-1       Ф.1022</t>
  </si>
  <si>
    <t xml:space="preserve">ТП-1, 2, 18, 3, 101,145,             ТП. очистные             </t>
  </si>
  <si>
    <t>Акт.№76                от 03.04.2022</t>
  </si>
  <si>
    <t>г.Собинка Ф.1022 от ТП-18</t>
  </si>
  <si>
    <t>ТП-3, 101, 145, ТП очистные</t>
  </si>
  <si>
    <t xml:space="preserve">ТП-39, фидГагарина не чет, </t>
  </si>
  <si>
    <t>ВЛ фидГагарина не чет</t>
  </si>
  <si>
    <t xml:space="preserve"> №41 02.04.2022, стр 14 ЖЗ</t>
  </si>
  <si>
    <t xml:space="preserve">ТП-31, фид Октябрьская, </t>
  </si>
  <si>
    <t>ВЛ фид Октябрьская</t>
  </si>
  <si>
    <t xml:space="preserve"> 04.04.2022, стр 76 ОПЖ</t>
  </si>
  <si>
    <t>ТП233, ул.Балакирева, 21</t>
  </si>
  <si>
    <t xml:space="preserve"> ф.ВЛ-1  ул.Куликова; 17-й, 18-й, 19-й проезды</t>
  </si>
  <si>
    <t xml:space="preserve"> ПС Районная ф.651 РП29 ТП711, РП29 - ТП711</t>
  </si>
  <si>
    <t>ТП711, ТП760, ТП913</t>
  </si>
  <si>
    <t>КНС-1, орг.-1</t>
  </si>
  <si>
    <t xml:space="preserve">02.04.2022 №60, стр.141  ОЖ </t>
  </si>
  <si>
    <t>ПС "Кварц", ВВ-10 кВ фид. 1038; РП-2 ВВ-10 кВ фид.1038</t>
  </si>
  <si>
    <t>ТП-117, КЛ фид. "Теплицкий пр-т 43, магазины каб. 1"</t>
  </si>
  <si>
    <t>КЛ фид. "Теплицкий пр-т 43, магазины каб. 1" от ТП 10/0,4 кВ № 117</t>
  </si>
  <si>
    <t>Орг. -1</t>
  </si>
  <si>
    <t>01-02.04.2022, ОЖ п 0,4 кВ л. 60-61, акт 1/04</t>
  </si>
  <si>
    <t>ТП 18, ф. 4 - ул. Панфилова, 3</t>
  </si>
  <si>
    <t>№ 65 ж.з. от 01.04</t>
  </si>
  <si>
    <t>ТП 63, РУ-0,4 кВ, ф. 15</t>
  </si>
  <si>
    <t>№ 66 ж.з. от 02.04</t>
  </si>
  <si>
    <t>ТП 63, ф. 17 - ул. Московская, 62</t>
  </si>
  <si>
    <t>№ 67 ж.з. от 02.04</t>
  </si>
  <si>
    <t>ТП 33, ф. 13 - ул. Дружбы,  7</t>
  </si>
  <si>
    <t>№ 68 ж.з. от 02.04</t>
  </si>
  <si>
    <t>Ф-1001,  ТП-800, 801, 799,798, 797, 795, ВЛ</t>
  </si>
  <si>
    <t>04.04.2022 г., акт №23</t>
  </si>
  <si>
    <t>ПС Владимирская-750 ф.Ю-1 РП30 ТП628</t>
  </si>
  <si>
    <t>ТП628, 653, 639, 624, 621, 654, 666, 657, 665, 688, 626, 693</t>
  </si>
  <si>
    <t>КНС-1, кот.-1</t>
  </si>
  <si>
    <t>04.04.22 №61 ОЖ стр.144</t>
  </si>
  <si>
    <t xml:space="preserve">РП 30 </t>
  </si>
  <si>
    <t>04.04.22 №62 ОЖ стр.144</t>
  </si>
  <si>
    <t xml:space="preserve">ТП 241 </t>
  </si>
  <si>
    <t>ТП 40</t>
  </si>
  <si>
    <t>ТП-5 РУ-0,4кВ ф.2 
"ул. Ленина"</t>
  </si>
  <si>
    <t xml:space="preserve">  ОЖ- лист 97 04.04.2022</t>
  </si>
  <si>
    <t>ТП-157 РУ-6 кВ,                 РУ-0,4 кВ,ТМ-1,ТМ-2</t>
  </si>
  <si>
    <t xml:space="preserve">ТП-31, фидКарла Маркса, </t>
  </si>
  <si>
    <t xml:space="preserve"> 05.04.2022, стр 76 ОПЖ</t>
  </si>
  <si>
    <t>ТП-1 (ул. Гоголя 12)</t>
  </si>
  <si>
    <t>ТП-50, ВЛ фид. "ул. Крымская четн." отпайка на ул.Сакко</t>
  </si>
  <si>
    <t xml:space="preserve"> РП-2 СВВ-10 кВ № 217</t>
  </si>
  <si>
    <t>тп-68</t>
  </si>
  <si>
    <t>п. Городищи ф.1003 ТПС "Усад"</t>
  </si>
  <si>
    <t>ТП-5, ТП-6, ТП-7, ТП-8, КТП-11 тр-р №2</t>
  </si>
  <si>
    <t>№7, 05.04.22</t>
  </si>
  <si>
    <t>КЛ-6 кВ от ТП-133 до ТП-13</t>
  </si>
  <si>
    <t>ТП-47, РУ-0,4 кВ,             РУ-6 кВ, ТМ</t>
  </si>
  <si>
    <t xml:space="preserve">ТП-23, фид Заречная, </t>
  </si>
  <si>
    <t>ВЛ фид. Заречная</t>
  </si>
  <si>
    <t xml:space="preserve"> 06.04.2022, стр 76 ОПЖ</t>
  </si>
  <si>
    <t xml:space="preserve"> РП-2 СВВ-10 кВ № 218</t>
  </si>
  <si>
    <t xml:space="preserve"> ВЛ фид. "ул. Дорожная, Фрезерная" от ТП 6/0,4 кВ № 82</t>
  </si>
  <si>
    <t>ВЛ фид. "ул. 9-го января" от ТП6/0,4 кВ № 38</t>
  </si>
  <si>
    <t>ТП-42, 2 СШ 0,4 кВ</t>
  </si>
  <si>
    <t>ТП-42 Т-2</t>
  </si>
  <si>
    <t>ТП-13 РУ-0,4кВ ф.2 
"ул. Гагарина правая сторона"</t>
  </si>
  <si>
    <t>ТП-13 ВЛ-0,4кВ ф.2</t>
  </si>
  <si>
    <t xml:space="preserve">  ОЖ- лист 98 06.04.2022</t>
  </si>
  <si>
    <t>ф.1007 рп-3 г.Лакинск</t>
  </si>
  <si>
    <t>тп-54, 29, 20, 82,158,155.</t>
  </si>
  <si>
    <t>акт №77               от 06.04.2022</t>
  </si>
  <si>
    <t>ТП-123,131,124</t>
  </si>
  <si>
    <t>ТП-99, РУ-0,4 кВ,             РУ-6 кВ, ТМ-1, ТМ-2</t>
  </si>
  <si>
    <t>ТП-99</t>
  </si>
  <si>
    <t>ТП 47, ф. 4 - ул. Волочаевская,  39</t>
  </si>
  <si>
    <t>№ 69 ж.з. от 06.04</t>
  </si>
  <si>
    <t>4.10 ,4.13</t>
  </si>
  <si>
    <t xml:space="preserve">ТП-9, фидБереговая, </t>
  </si>
  <si>
    <t>ВЛ фид Береговая</t>
  </si>
  <si>
    <t xml:space="preserve"> 07.04.2022, стр 76 ОПЖ</t>
  </si>
  <si>
    <t>ТП 40 фид. ВЛ-Мира, Лермонтова</t>
  </si>
  <si>
    <t>ТП 233</t>
  </si>
  <si>
    <t>ТП 233 фид. ВЛ-1</t>
  </si>
  <si>
    <t>ТП-717 Ф-1 ул. Лесная п. им. К. Маркса</t>
  </si>
  <si>
    <t>ТП-12, ф.3, ул. Суворова, д. 76</t>
  </si>
  <si>
    <t>07.04.2022, стр. 4, АЖ, №52</t>
  </si>
  <si>
    <t xml:space="preserve">ТП-23, фид Набережная, </t>
  </si>
  <si>
    <t xml:space="preserve">ВЛ фид Набережная </t>
  </si>
  <si>
    <t xml:space="preserve"> 08.04.2022, стр 77 ОПЖ</t>
  </si>
  <si>
    <t>ТП-6 РУ-0,4кВ ф.6 
"ул. Парковая, Дзержинского , Гражданская"</t>
  </si>
  <si>
    <t xml:space="preserve">  ОЖ- лист 99 07.04.2022</t>
  </si>
  <si>
    <t>ТП389 ул.Поселковая, 3</t>
  </si>
  <si>
    <t>ТП 389</t>
  </si>
  <si>
    <t>ТП-31(ул. Плеханова 8), РУ-0,4 кВ</t>
  </si>
  <si>
    <t>Д.с-1, орг.-1</t>
  </si>
  <si>
    <t xml:space="preserve"> РП-2 ВВ-10 кВ направл. 225</t>
  </si>
  <si>
    <t>П.С.Ундол ф.125</t>
  </si>
  <si>
    <t>ТП-66, 108, 154</t>
  </si>
  <si>
    <t>Акт №78                от 11.04.22</t>
  </si>
  <si>
    <t xml:space="preserve">ТП-10 Ф-1  ул. К. Либкнехта </t>
  </si>
  <si>
    <t>ТП-10 Ф-1 ВЛ</t>
  </si>
  <si>
    <t>08.04.2022г., акт№24</t>
  </si>
  <si>
    <t>ТП 14 Ф. ул. Спасская к д.14</t>
  </si>
  <si>
    <t>КЛ ф. ТП 14  Ул. Спасская д.44</t>
  </si>
  <si>
    <t>9.04.2022, стр 357, ОЖ</t>
  </si>
  <si>
    <t>п. Городищи ТП-2 ВЛ-0,4кВ ф.6 "Баня, к."Водопад", маст. ЖКХ"</t>
  </si>
  <si>
    <t>ТП-2 ВЛ-0,4кВ ф.6 "Баня, к."Водопад", маст. ЖКХ"</t>
  </si>
  <si>
    <t>№8, 09.04.22</t>
  </si>
  <si>
    <t>п. Городищи ф. Поселок-1 ЦРП "ГОФ"</t>
  </si>
  <si>
    <t>ТП-1, ТП-2, ТП-3, ТП-4, КТП-12, КТП-13</t>
  </si>
  <si>
    <t>№9, 09.04.22</t>
  </si>
  <si>
    <t>ТП-152, ф.5 ул. З.Космодемьянской, д.11</t>
  </si>
  <si>
    <t>ТП-152, ф.5</t>
  </si>
  <si>
    <t>ТП 8, РУ-6 кВ,ф. 1</t>
  </si>
  <si>
    <t>ТП 38</t>
  </si>
  <si>
    <t>стр. 81 о.ж. от 08.04</t>
  </si>
  <si>
    <t>ТП 21, ф. 4 - ул. Металлургов, д.  143</t>
  </si>
  <si>
    <t>№ 71 ж.з. от 09.04</t>
  </si>
  <si>
    <t>Ф-168 ПС Судогда  г.Судогда</t>
  </si>
  <si>
    <t>ТП 5.33.41.</t>
  </si>
  <si>
    <t>178.2</t>
  </si>
  <si>
    <t xml:space="preserve"> 11.04.2022, стр 77 ОПЖ</t>
  </si>
  <si>
    <t>ТП-2,п.Андреево ф. Учительская</t>
  </si>
  <si>
    <t>ВЛ фид.Учительская</t>
  </si>
  <si>
    <t>№ 42 20.03.2022, стр 15 ОЖ</t>
  </si>
  <si>
    <t xml:space="preserve">ТП-101, КЛ фид. "ул. Курловская 21" </t>
  </si>
  <si>
    <t>КЛ фид. "ул. Курловская 21" от ТП 6/0,4 кВ № 101</t>
  </si>
  <si>
    <t>10.04.2022, ОЖ. Л.38</t>
  </si>
  <si>
    <t>ТП 233 ул. Балакирева 27</t>
  </si>
  <si>
    <t>ТП233 ф."ВЛ-2  ул.Алябьева, ул.Балакирева, 22,  ул.Даргомыжского"</t>
  </si>
  <si>
    <t>8.04.2022, акт №63 стр  69 Ж З</t>
  </si>
  <si>
    <t>ПС Тракторная ф.609 РП1</t>
  </si>
  <si>
    <t>РП 1, РП 24, ТП 191, ТП 200, ТП 187, ТП 220, ТП 561, ТП 215, ТП 248, ТП 123, ТП 175, ТП 170, ТП 273, ТП 84, ТП 12, ТП 411, ТП 567</t>
  </si>
  <si>
    <t>10.04.2022,  №64, стр. 150 ОЖ</t>
  </si>
  <si>
    <t>ПС Тракторная ф.610 РП5 ТП121, ТП121 -  ТП309</t>
  </si>
  <si>
    <t>орг.-1, кот.-1, шк.-1, д.с.-2</t>
  </si>
  <si>
    <t>10.04.2022,  №65, стр. 150 ОЖ</t>
  </si>
  <si>
    <t>ПС Районная (новая) ф.204 РП35, ТП558 - ТП580</t>
  </si>
  <si>
    <t>10.04.2022,  №66, стр. 151 ОЖ</t>
  </si>
  <si>
    <t>ПС Берково Ф-1006</t>
  </si>
  <si>
    <t>ТП-1А;2;4;6;8А;11;12;13;14;15;16;17;23;25;26;36;39;40;42;49</t>
  </si>
  <si>
    <t>11.04.2022г., акт№25</t>
  </si>
  <si>
    <t>ТП-785 РУ-0.4 кВ п. Второво Сельхозпром</t>
  </si>
  <si>
    <t xml:space="preserve">ТП-785 </t>
  </si>
  <si>
    <t>11.04.2022г., акт№26</t>
  </si>
  <si>
    <t>ТП-6, ф.1, ул. Чистова, д. 11</t>
  </si>
  <si>
    <t>11.04.2022, стр. 6, АЖ, №53</t>
  </si>
  <si>
    <t>РП-2н, ф.627, от                ТП-156 до ТП-56, от ТП-30 до ТП-57</t>
  </si>
  <si>
    <t>ф.627, ТП-86, 180, 156, 56, 44, 30, 57, КЛ</t>
  </si>
  <si>
    <t>д.с.-3, кот.-3</t>
  </si>
  <si>
    <t>11.04.2022, №54</t>
  </si>
  <si>
    <t>ТП 7.31.</t>
  </si>
  <si>
    <t>163.4</t>
  </si>
  <si>
    <t xml:space="preserve"> 12.04.2022, стр 77 ОПЖ</t>
  </si>
  <si>
    <t>ТП-15.16.22.</t>
  </si>
  <si>
    <t>ТП-28,г.Судогда ф-Коммунистическая д.6</t>
  </si>
  <si>
    <t>КЛ фид.Коммунистическая д.6</t>
  </si>
  <si>
    <t>№ 43 20.03.2022, стр 15 ОЖ</t>
  </si>
  <si>
    <t>ТП-2,ВЛ 0,4 кВ, большая нагрузка по фазе.</t>
  </si>
  <si>
    <t>ВЛ-0,22кВ ул.Буденного д.56</t>
  </si>
  <si>
    <t>акт №46 от 11.04.22</t>
  </si>
  <si>
    <t>3.4.12.5.</t>
  </si>
  <si>
    <t>ТП-14 РУ-0,4кВ яч-9.</t>
  </si>
  <si>
    <t>ТП-14 РУ-0,4кВ фид.ул.Пушкина д.27 а</t>
  </si>
  <si>
    <t>акт №47 от 11.04.22</t>
  </si>
  <si>
    <t>ТПС "Петушки" ф.19</t>
  </si>
  <si>
    <t>ТП-34, ТП-49,ТП-35,ТП-43,ТП-37,КТП-10,КТП-12,ТП-55,КТП-19,ТП-11,КТП-17,КТП-9</t>
  </si>
  <si>
    <t>№10, 12.04.22</t>
  </si>
  <si>
    <t>ЦРП "Виктория" ф.11</t>
  </si>
  <si>
    <t>ТП-35,ТП-43,ТП-37,КТП-10,КТП-12,ТП-55,КТП-19,ТП-11,КТП-17,КТП-9</t>
  </si>
  <si>
    <t>ЦРП "Виктория" ф.3</t>
  </si>
  <si>
    <t xml:space="preserve"> РП-2 ВВ-10 кВ направл. 224</t>
  </si>
  <si>
    <t>ВВ-10 кВ направл. 224 РП-2</t>
  </si>
  <si>
    <t>ПС "Стекловолокно", МВ-6 кВ фид. 614</t>
  </si>
  <si>
    <t>МВ-6 кВ фид. 614 ПС "Стекловолокно"</t>
  </si>
  <si>
    <t>ТП-42 РУ-10 кВ</t>
  </si>
  <si>
    <t>ТП-42 Т-1</t>
  </si>
  <si>
    <t>РП16 ул.Верхняя Дуброва, 40</t>
  </si>
  <si>
    <t>РП16 РУ-0,4кВ секц.Т-2</t>
  </si>
  <si>
    <t>11.04.2022, акт №67 стр. 69 Ж З</t>
  </si>
  <si>
    <t>ТП311, ТП312, ТП440, ТП449, КТП550</t>
  </si>
  <si>
    <t>кот.-1,   м.у -2</t>
  </si>
  <si>
    <t>11.04.2022,  №68, стр. 153 ОЖ</t>
  </si>
  <si>
    <t>РП18  ул.Соколова Соколенка, 21-б</t>
  </si>
  <si>
    <t>РП18 РУ-0,4кВ ф."С.-Соколенка, 21-б"</t>
  </si>
  <si>
    <t>11.04 2022,акт № 69,стр.72 Ж З</t>
  </si>
  <si>
    <t>ПС Юрьевец ф.107 РП28</t>
  </si>
  <si>
    <t>РП28, ТП609 ,ТП667</t>
  </si>
  <si>
    <t>кот.-1,   м.у -1</t>
  </si>
  <si>
    <t>12.04.2022,  №70, стр. 153 ОЖ</t>
  </si>
  <si>
    <t>12.04.2022, стр 361, ОЖ</t>
  </si>
  <si>
    <t>ТП-753 п.им. Артема</t>
  </si>
  <si>
    <t>ТП-753</t>
  </si>
  <si>
    <t>ПС Новая Быковка</t>
  </si>
  <si>
    <t>ТП 857, ТП 811, ТП 812, КТП 861</t>
  </si>
  <si>
    <t xml:space="preserve"> РП-2 ВВ-10 кВ направл. 223</t>
  </si>
  <si>
    <t>ВВ-10 кВ направл. 223 РП-2</t>
  </si>
  <si>
    <t>ТП-81, ВЛ фид. "ул. Спортивная"</t>
  </si>
  <si>
    <t>КЛ  ф. ТП14-ТП12, ТП: 6,12,22,29,53,63аб,85аб</t>
  </si>
  <si>
    <t>акт №46 от 12.04.22</t>
  </si>
  <si>
    <t>ТП 61 - ул. Добровольского, 17</t>
  </si>
  <si>
    <t>КЛ ф. ТП 61 - ул. Добровольского, 17</t>
  </si>
  <si>
    <t>№ 74 ж.з. от 12.04</t>
  </si>
  <si>
    <t>п.г.т.Ставрово ТП-4 ф.8</t>
  </si>
  <si>
    <t>КЛ-0.4 кВ Ф-8</t>
  </si>
  <si>
    <t>Акт №79                от 13.04.22</t>
  </si>
  <si>
    <t>ТП-15 РУ-10кВ,ул.Маяковского, д.15а</t>
  </si>
  <si>
    <t>ф.1015 ПС "Базовая" КТП№6-ЛР№4</t>
  </si>
  <si>
    <t>КТП-20, КТП-1, КТП-16</t>
  </si>
  <si>
    <t>ТП 329 ул. Добросельская 189 а</t>
  </si>
  <si>
    <t>ТП 329, РУ 10 кВ</t>
  </si>
  <si>
    <t>ТП 241, ВЛ 0,4 кВ</t>
  </si>
  <si>
    <t>ТП-1,г.Судогда ул.Красная</t>
  </si>
  <si>
    <t>120.1</t>
  </si>
  <si>
    <t xml:space="preserve"> 14.04.2022, стр 80 ОПЖ</t>
  </si>
  <si>
    <t>ТП-46,г.Судогда ул.Береговая</t>
  </si>
  <si>
    <t>ТП-46</t>
  </si>
  <si>
    <t>37.2</t>
  </si>
  <si>
    <t>ТП-6(ул. Луначарского 6)</t>
  </si>
  <si>
    <t>ТП-6 РУ 0,4кВ</t>
  </si>
  <si>
    <t>ПС "Стекловолокно", МВ-6 кВ фид. 618</t>
  </si>
  <si>
    <t>ф.103 с п.с.Ундол            г.Лакинск</t>
  </si>
  <si>
    <t xml:space="preserve"> тп- 31.19 .137. 126 </t>
  </si>
  <si>
    <t>АО "Оборонэнерго" - филиал "Волго-Вятский" (Владимирская обл)</t>
  </si>
  <si>
    <t>о.ж. лист 70</t>
  </si>
  <si>
    <t>ТП 45 Ф. Коммунальный городок</t>
  </si>
  <si>
    <t>ВЛ Ф. Коммунальный городок</t>
  </si>
  <si>
    <t>14.04.2022, стр 362, ОЖ</t>
  </si>
  <si>
    <t>ТП-11 РУ-0,4кВ ф.4 
"ул.Вишневая, Школа №1"</t>
  </si>
  <si>
    <t xml:space="preserve">  ОЖ- лист 101 14.04.2022</t>
  </si>
  <si>
    <t>ТП-24 РУ-0,4кВ фид. Ул. Горького</t>
  </si>
  <si>
    <t>ВЛ-0,4кВ.ул.Горького 49</t>
  </si>
  <si>
    <t>акт №48 от 14.04.22</t>
  </si>
  <si>
    <t>ТП-23 РУ-0,4кВ фид. Ул.Строителей</t>
  </si>
  <si>
    <t>ВЛ-0,22кВ ул. Строителей д.1</t>
  </si>
  <si>
    <t>акт №49 от 14.04.22</t>
  </si>
  <si>
    <t>ПС Западная ф.649 РП23 ТП455</t>
  </si>
  <si>
    <t>ТП 455, 529, 454, 451, 527, 447, 467</t>
  </si>
  <si>
    <t>шк.-1,   д.с- 1,   кот.-1</t>
  </si>
  <si>
    <t>15.04.2022,  №71</t>
  </si>
  <si>
    <t>ТП 65, РУ-6 кВ, ф. 8</t>
  </si>
  <si>
    <t>ТП 27, 46, 73, 104, НДМ</t>
  </si>
  <si>
    <t>стр. 6 о.ж. от 15.04</t>
  </si>
  <si>
    <t>ПС "Луч", ф.6004, ф.6006</t>
  </si>
  <si>
    <t>ф.6006, 6004, ТП-94 (ТМ-2), 37, 127, 32, 113, 98, 102, ТП-75, 18, 84, 26 КЭСР, ТП-201, 105 (абонентская)</t>
  </si>
  <si>
    <t>шк.-1, д.с.-4, кот.-2, ЦТП-1</t>
  </si>
  <si>
    <t>15.04.2022, №55</t>
  </si>
  <si>
    <t>ТП-20(ул. Куйбышева 77)</t>
  </si>
  <si>
    <t xml:space="preserve">          ф.1015 от ТП-73</t>
  </si>
  <si>
    <t xml:space="preserve"> тп- 73,74 </t>
  </si>
  <si>
    <t>о.ж. лист 71</t>
  </si>
  <si>
    <t xml:space="preserve">          ф.1006 от ТП-16</t>
  </si>
  <si>
    <t xml:space="preserve"> тп- 17,103,149,116,112,76,109,107</t>
  </si>
  <si>
    <t>о.ж. лист 72</t>
  </si>
  <si>
    <t>ВЛ Ф. ул.Покровская</t>
  </si>
  <si>
    <t>16.04.2022, стр 367, ОЖ</t>
  </si>
  <si>
    <t>16.04.2022г., акт №27</t>
  </si>
  <si>
    <t xml:space="preserve"> ТП-800, 799,798, 797 ВЛ</t>
  </si>
  <si>
    <t>ПС Берково Ф-1003 ТП-750, ТП-753 п.им. Артема</t>
  </si>
  <si>
    <t>ТП-750, ТП-753</t>
  </si>
  <si>
    <t>16.04.2022г., акт №28</t>
  </si>
  <si>
    <t>Ф-33 ТП-11, ТП-12, ТП-13, ТП-17, ТП-25, ТП-26, ТП-39, ТП-40, ТП-42, ТП-49 КВЛ</t>
  </si>
  <si>
    <t>17.04.2022г., акт №29</t>
  </si>
  <si>
    <t>ПС "Луч", ф.6004, ф.6006, ф.6004 от ПС "Луч" до РП-1, от ТП-32 до ТП-191</t>
  </si>
  <si>
    <t>ТП-35, ф.2, ул. Федорова, д. 3</t>
  </si>
  <si>
    <t>ТП-35, ф.2, ВЛ</t>
  </si>
  <si>
    <t>16.04.2022, стр. 8, АЖ, №56</t>
  </si>
  <si>
    <t>ф.1003 ПС "Базовая"</t>
  </si>
  <si>
    <t>№11, 16.04.22</t>
  </si>
  <si>
    <t>№12, 16.04.22</t>
  </si>
  <si>
    <t>ПС Западная ф.638 РП23 ТП455, ТП223 - ТП467</t>
  </si>
  <si>
    <t>ТП455, ТП529, ТП454, ТП451, ТП527, ТП447, ТП467, ТП223, ТП222, ТП307</t>
  </si>
  <si>
    <t>шк.-1, д.с.-2, кот.-1</t>
  </si>
  <si>
    <t>16.04.2022, акт №72, стр. 160 ОЖ</t>
  </si>
  <si>
    <t>ПС Западная ф.650 РП13</t>
  </si>
  <si>
    <t>РП13, ТП276, ТП202, ТП94, ТП53, ТП600, ТП519</t>
  </si>
  <si>
    <t>16.04.2022, акт №73, стр. 160 ОЖ</t>
  </si>
  <si>
    <t>ПС Западная ф.644 РП27</t>
  </si>
  <si>
    <t>РП27, ТП563, ТП553, ТП571, ТП572, ТП583, ТП577, ТП570, ТП381, КТП156, ТП384</t>
  </si>
  <si>
    <t>1 шк., 3 д.с., 1 КНС, 1 кот., 12 ж.д.</t>
  </si>
  <si>
    <t>16.04.2022, акт №74, стр. 160 ОЖ</t>
  </si>
  <si>
    <t>РП-1 РУ-6кВ ф.3 
"Выход на ТП-11"</t>
  </si>
  <si>
    <t xml:space="preserve">ТП-11, 6, 20, 8, 15, 21, 12, 26, 37 </t>
  </si>
  <si>
    <t>Кот.-1; Дет.сад-2</t>
  </si>
  <si>
    <t>АКТ №15                ОЖ- лист 102 17.04.2022</t>
  </si>
  <si>
    <t>ТП-24 РУ-0,4кВ ф.6 
"Тех.центр"</t>
  </si>
  <si>
    <t>ТП-24 ВЛ-0,4кВ ф.6</t>
  </si>
  <si>
    <t>АКТ №16                ОЖ- лист 102 17.04.2022</t>
  </si>
  <si>
    <t>4.6, 4.12,  4.13</t>
  </si>
  <si>
    <t>ТП 62, ф. 5 - ул. Молодежная, д.  71</t>
  </si>
  <si>
    <t>№ 77 ж.з. от 16.04</t>
  </si>
  <si>
    <t>ТП 55, ф. 3 - ул. Победы, д.  50</t>
  </si>
  <si>
    <t>№ 78 ж.з. от 17.04</t>
  </si>
  <si>
    <t xml:space="preserve">№44  16.04.2022. лист.№82  ОПЖ </t>
  </si>
  <si>
    <t xml:space="preserve">№45  17.04.2022. лист.№83  ОПЖ </t>
  </si>
  <si>
    <t>ТП-15п.Болотский ф-Школьная</t>
  </si>
  <si>
    <t>ВЛ - 0,4кВ ф. ул. Школьная</t>
  </si>
  <si>
    <t>52.1</t>
  </si>
  <si>
    <t xml:space="preserve">№46  17.04.2022. лист.№15 ЖЗ </t>
  </si>
  <si>
    <t>акт №50 от 16.04.22</t>
  </si>
  <si>
    <t>ТП 21,22,23,46,43,55</t>
  </si>
  <si>
    <t>№ 3, 18.04.2022</t>
  </si>
  <si>
    <t>г   Собинка   ТП-60  Ф. 5</t>
  </si>
  <si>
    <t>КЛ-0.4 кВ Ф-5</t>
  </si>
  <si>
    <t>Акт №80                от 18.04.22</t>
  </si>
  <si>
    <t xml:space="preserve">   ОЖ- лист 1 18.04.2022</t>
  </si>
  <si>
    <t>ТП-50, ВЛ фид. "Крымская четная"</t>
  </si>
  <si>
    <t>ВЛ фид. "Крымская четная" от ТП 6/0,4 кВ № 50</t>
  </si>
  <si>
    <t>ТП-61 (ул. Теплицкий 35.)</t>
  </si>
  <si>
    <t>ТП-61</t>
  </si>
  <si>
    <t>ТП-32, ф.23, ул. Строителей д. 15/1</t>
  </si>
  <si>
    <t>ТП-32, ф.23</t>
  </si>
  <si>
    <t>18.04.22, стр.8, АЖ, №57</t>
  </si>
  <si>
    <t>ТП-254, ф.616, от          ТП-255 до ТП-260,            г. Доброград</t>
  </si>
  <si>
    <t>ф.616, ТП-251, 252, 253, 254, 255, 256, 257, 258, 259 (абонентские), ТП-260, 261, КЛ</t>
  </si>
  <si>
    <t>18.04.22, №58</t>
  </si>
  <si>
    <t>19.04.22, стр.10, АЖ, №59</t>
  </si>
  <si>
    <t>ТП 43-ТП14</t>
  </si>
  <si>
    <t>КЛ ТП43-ТП14</t>
  </si>
  <si>
    <t>№ 4, 19.04.2022</t>
  </si>
  <si>
    <t>ТП-4,11,13,49 ф -12        РП-1</t>
  </si>
  <si>
    <t>ТП-4,11,13,49</t>
  </si>
  <si>
    <t>ТП-11 РУ-6кВ ф.5 
"Выход на ТП6, ТП20"</t>
  </si>
  <si>
    <t>ВЛ 6кВ ф.5 ТП11-ТП6-ТП20</t>
  </si>
  <si>
    <t xml:space="preserve"> ОЖ- лист 1 19.04.2022</t>
  </si>
  <si>
    <t>ПС "КЭЗ", ф.637, РП-2 ст, ф.637 от ПС "КЭЗ" до ТП-23а, ф.20 от  РП-2 ст дт ТП-59 , от ТП-59 до ТП-128</t>
  </si>
  <si>
    <t>ф.637, ТП-28, 23а, 59, 128, 192, КЛ</t>
  </si>
  <si>
    <t>д.с.-1, кот.-2, м.у.-1</t>
  </si>
  <si>
    <t>19.04.2022, №60</t>
  </si>
  <si>
    <t>ТП--155, РУ-6 кВ,                РУ-0,4 кВ, ТМ-1, ТМ-2</t>
  </si>
  <si>
    <t>ТП--155</t>
  </si>
  <si>
    <t>Ф-1003 П/С Андреево п.Андреево</t>
  </si>
  <si>
    <t>ТП-3,4,5,6,7</t>
  </si>
  <si>
    <t xml:space="preserve">20.04.2022. лист.№84 ОПЖ </t>
  </si>
  <si>
    <t>ТП-81, ВЛ фид. "Спортивная."</t>
  </si>
  <si>
    <t>ВЛ фид. "Спортивная" от ТП 6/0,4 кВ № 81</t>
  </si>
  <si>
    <t>ТП-30 (ул. Интернациональная 18.)</t>
  </si>
  <si>
    <t>ТП-30 от ТП 6/0.4кв</t>
  </si>
  <si>
    <t>ПС "Стекловолокно", МВ-6 кВ фид. 636</t>
  </si>
  <si>
    <t>МВ-6 кВ фид. 636 ПС "Стекловолокно"</t>
  </si>
  <si>
    <t>ТП-72, ВЛ фид. "Микрорайон 29,28,45."</t>
  </si>
  <si>
    <t>ВЛ фид. "Микрорайон" от ТП10/0,4 кВ № 72.</t>
  </si>
  <si>
    <t>ПС "Кварц", фид. 1007, РП-2 направления ф 222. 224 .</t>
  </si>
  <si>
    <t>ТП-60-т2, 15-т1, 5, 43-т1, 10, 95-т1, 58, 93-т2, 7, 26-т1, 64, 61-т2, 90, 91, 9, 41-т2, 85, 62-т2.</t>
  </si>
  <si>
    <t>Больницы-1.</t>
  </si>
  <si>
    <t>19.04.2022, ОЖ. Л. 45, акт № 01/04</t>
  </si>
  <si>
    <t>г.Собинка ТП № 7 Ф.1</t>
  </si>
  <si>
    <t xml:space="preserve"> о.ж. лист №76</t>
  </si>
  <si>
    <t>ТП 142, ул. Маяковского, 2</t>
  </si>
  <si>
    <t>ф.ВЛ ул. Добросельская</t>
  </si>
  <si>
    <t>ТП 23, ул. Спасская, 5а</t>
  </si>
  <si>
    <t>ТП 23,фид. ВЛ Владимирский спуск</t>
  </si>
  <si>
    <t>20.04.2022, №75,      стр.78 ЖЗ</t>
  </si>
  <si>
    <t xml:space="preserve"> ТП-38, ф.1 ул.Текстильная д.46</t>
  </si>
  <si>
    <t>ТП-38, ф.1, ВЛ</t>
  </si>
  <si>
    <t>20.04.2022, стр.10, АЖ , №61</t>
  </si>
  <si>
    <t>ТП-38, ВЛ фид. "9-го Января."</t>
  </si>
  <si>
    <t>ВЛ фид. "9-го Января" от ТП 6/0,4 кВ № 38</t>
  </si>
  <si>
    <t>ТП-114 (ул. Карьерная.)</t>
  </si>
  <si>
    <t>ТП-114 от ТП 6/0.4кв</t>
  </si>
  <si>
    <t>п. Городищи ф. "Посёлок 1" ЦРП "ГОФ"</t>
  </si>
  <si>
    <t>КТП-10, КТП-9, КТП-11 тр-р №1, ТП-1, ТП-2, ТП-3, ТП-4, КТП-13, КТП-12</t>
  </si>
  <si>
    <t>№13, 20.04.22</t>
  </si>
  <si>
    <t>п. Городищи ф. "Посёлок 1" ЦРП "ГОФ" ЛР№5-КТП№10</t>
  </si>
  <si>
    <t xml:space="preserve">№ 47  20.04.2022. лист.№85  ОПЖ </t>
  </si>
  <si>
    <t>ТП-967, РУ-10 кВ,               РУ-0,4 кВ,                                    п. Ащеринский карьер, БС "Мегафон"</t>
  </si>
  <si>
    <t>ТП-967</t>
  </si>
  <si>
    <t>КТП-10 ВЛ-0,4кВ ф.3 "Жданова,Озерная"</t>
  </si>
  <si>
    <t>№14, 21.04.22</t>
  </si>
  <si>
    <t>ТП-146, ВЛ фид. "Коттеджный поселок."</t>
  </si>
  <si>
    <t>ВЛ фид. "Коттеджный поселок" от ТП 6/0,4 кВ № 164</t>
  </si>
  <si>
    <t>ТП-55, ВЛ фид. "Пролетарская."</t>
  </si>
  <si>
    <t>ВЛ фид. "Пролетарская" от ТП 6/0,4 кВ № 55</t>
  </si>
  <si>
    <t xml:space="preserve">ТП-50, ВЛ фид. "ул. Крымская четн." </t>
  </si>
  <si>
    <t>ТП-50, ВЛ фид. "ул. Крымская четн.</t>
  </si>
  <si>
    <t>ТП-133, Дмитриевская Слобода, 14а</t>
  </si>
  <si>
    <t>ф.ВЛ-1  ул.Дмитриевская</t>
  </si>
  <si>
    <t>ПС Тракторная ф.606 РП8 ТП57, ТП783А - ТП820</t>
  </si>
  <si>
    <t>КЛ 6 кВ ТП783А - ТП 820</t>
  </si>
  <si>
    <t>22.02.2022,  №76</t>
  </si>
  <si>
    <t>ТП19 РУ-0,4кВ яч.16</t>
  </si>
  <si>
    <t>ТП-19 ВЛ-0,4 кВ уп.Морозовская 97,99а,120,122,124,126. ул.Ленинградская д.106,гаражи, ул.Больничный проезд д.4,гаражи, бокс 1,3,5, ул.Свобода гаражи.</t>
  </si>
  <si>
    <t>акт №51 от 21.04.22</t>
  </si>
  <si>
    <t xml:space="preserve">ТП-20 Ф-2 ул. К. Площадь, Ул. Рабочая </t>
  </si>
  <si>
    <t>ТП-20 Ф-2 ВЛ</t>
  </si>
  <si>
    <t>24.04.2022г., акт №30</t>
  </si>
  <si>
    <t>ВЛ. Ф. ул. Новая</t>
  </si>
  <si>
    <t>22.04.2022, стр 377, ОЖ</t>
  </si>
  <si>
    <t>ТП-50, ВЛ фид. "ул. Крымская четн." отпайка в сторону ул.Подгорной.</t>
  </si>
  <si>
    <t>РП-2 н, ф.627, ф.16 от РП-2 н до ТП-233</t>
  </si>
  <si>
    <t>КЛ ф.627, ТП-86, 180, 156, 56, 44, 30, 57, 28, 59, 128, 192, 23а,</t>
  </si>
  <si>
    <t>д.с.-4, кот.-4, м.у.-1</t>
  </si>
  <si>
    <t>22.04.2022, №62</t>
  </si>
  <si>
    <t xml:space="preserve">ПС  "Восточная", ф.6106, от ПС "Восточная" до ТП-85 </t>
  </si>
  <si>
    <t>КЛ ф.6106</t>
  </si>
  <si>
    <t>24.04.2022, №63</t>
  </si>
  <si>
    <t>ТП-89, ф.10, ул. Кирова д.148</t>
  </si>
  <si>
    <t>24.04.2022, стр.10, АЖ, №64</t>
  </si>
  <si>
    <t>ТП-200, РУ-0,4 кВ,                   2 СШ</t>
  </si>
  <si>
    <t>ТП-200, РУ-0,4 кВ, 2 СШ</t>
  </si>
  <si>
    <t>ТП-32, РУ-0,4 кВ, 2 СШ</t>
  </si>
  <si>
    <t>ТП-46, Вознесенская Слобода, 14а</t>
  </si>
  <si>
    <t>ф.ВЛ-1  ул.Вознесенская</t>
  </si>
  <si>
    <t>ТП-215, ул. Краснознаменная, 3</t>
  </si>
  <si>
    <t>ТП-215, Т-1, Т-2</t>
  </si>
  <si>
    <t>ТП-236, ул. Девическая, 2-г</t>
  </si>
  <si>
    <t>ф.ВЛ Торговые ряды (старые)</t>
  </si>
  <si>
    <t>ПС Районная (новая) ф.102 РП35 ТП827,  ТП402 - ТП744</t>
  </si>
  <si>
    <t>ТП827, ТП774, ТП744, ТП402</t>
  </si>
  <si>
    <t>24.04.2022,  №76, ОЖ стр.169</t>
  </si>
  <si>
    <t>ТП472 ул. Безыменского, 10</t>
  </si>
  <si>
    <t>ТП472 ф."ул.Безыменского, 10"</t>
  </si>
  <si>
    <t>24.04.2022,  №78, ЖЗ стр.81</t>
  </si>
  <si>
    <t>КТП 4, ф. 3 - ул. Силантьева, 8</t>
  </si>
  <si>
    <t>№ 81 ж.з. от 23.04</t>
  </si>
  <si>
    <t xml:space="preserve"> 4.10</t>
  </si>
  <si>
    <t>ВЛ 10 кВ Ф-14 ТП-15, ТП-16</t>
  </si>
  <si>
    <t>ТП-15, ТП-16 ВЛ</t>
  </si>
  <si>
    <t>ТП46, Вознесенская Слобода, 14а</t>
  </si>
  <si>
    <t>ТП46 ф.ВЛ-3  ул.Вознесенская</t>
  </si>
  <si>
    <t>РП2, Спасская 6</t>
  </si>
  <si>
    <t>РП2 ф.ВЛ  ул.Летнеперевозинская</t>
  </si>
  <si>
    <t>ТП-190,  ул.Дворянская, 8</t>
  </si>
  <si>
    <t>ТП190</t>
  </si>
  <si>
    <t>ТП-20, РУ-6кВ,                РУ-0,4 кВ,ТМ</t>
  </si>
  <si>
    <t>ТП-123, п. Гусевский.</t>
  </si>
  <si>
    <t>ТП-50, ВЛ фид. "ул. Крымская четн." отпайка на ул. Суворова.</t>
  </si>
  <si>
    <t>ТП-21, ВЛ фид. "ул. Набережная" .</t>
  </si>
  <si>
    <t>ВЛ фид. "Набережная" от ТП 6/0,4 кВ № 21</t>
  </si>
  <si>
    <t xml:space="preserve">ТП-50 </t>
  </si>
  <si>
    <t>ТП-50 , детский лагерь</t>
  </si>
  <si>
    <t>акт №52 от 26.04.22</t>
  </si>
  <si>
    <t>КТП-857 КЛ-0,4кВ ф.3 "АЗС"</t>
  </si>
  <si>
    <t xml:space="preserve">КТП-857 РУ-0,4кВ ф.3 "АЗС", ф.1 "Грибовская, Ленкова, Кузнецова"  </t>
  </si>
  <si>
    <t>№15, 26.04.22</t>
  </si>
  <si>
    <t xml:space="preserve">КТП-857 ВЛ-0,4кВ ф.1 "Грибовская, Ленкова, Кузнецова" </t>
  </si>
  <si>
    <t>ПС Ундол  ф.117          КТП- 829</t>
  </si>
  <si>
    <t>ктп-829   с. Ворша</t>
  </si>
  <si>
    <t>о.ж. лист 80</t>
  </si>
  <si>
    <t>ТП-8,14</t>
  </si>
  <si>
    <t xml:space="preserve">28.04.2022. лист.№87 ОПЖ </t>
  </si>
  <si>
    <t>27.04.2022.,акт № 31</t>
  </si>
  <si>
    <t xml:space="preserve"> РП-2 ВВ-10 кВ № 221</t>
  </si>
  <si>
    <t>ТП-3 ВЛ-0,4кВ ф.2 "Московская 22"</t>
  </si>
  <si>
    <t>ПС ВЭМЗ ф.715 РП6 ТП428, РП6 - ТП428</t>
  </si>
  <si>
    <t>КЛ-6кВ РП6 - ТП428</t>
  </si>
  <si>
    <t>27.04.22, №78, стр.172 ОЖ</t>
  </si>
  <si>
    <t>ТП 502 Октябрьский пр-т 44</t>
  </si>
  <si>
    <t>ТП 502 КЛ 0,4 КВ</t>
  </si>
  <si>
    <t>27.04.22, №79, стр.83 Ж.З.</t>
  </si>
  <si>
    <t>КТП 133 ул. Дмитриевская слобода д.18</t>
  </si>
  <si>
    <t>ТП 133, ВЛ 0,4 кВ</t>
  </si>
  <si>
    <t>ТП 608 ул. Рябиновая 8</t>
  </si>
  <si>
    <t>ТП 608 ф. ВЛ-3</t>
  </si>
  <si>
    <t>27.04.22, №80, стр.83 Ж.З.</t>
  </si>
  <si>
    <t>ТП 20, ул Комарова</t>
  </si>
  <si>
    <t>стр. 15 от 28.04 2022 О.Ж.</t>
  </si>
  <si>
    <t>ТП 32 Ф. ул. Энгельса к д.6</t>
  </si>
  <si>
    <t>КЛ Ф. ул. Нетека к д.6</t>
  </si>
  <si>
    <t>28.04.2022, стр 385, ОЖ</t>
  </si>
  <si>
    <t>ВЛ 10 кВ Ф-33 от РТП-708 ТП-42</t>
  </si>
  <si>
    <t>ТП-42 ВЛ</t>
  </si>
  <si>
    <t>ТП-14 РУ-0,4кВ ф.6 
"гостиница Русджам"</t>
  </si>
  <si>
    <t>ТП-14 КЛ-0,4кВ ф.6</t>
  </si>
  <si>
    <t xml:space="preserve">  ОЖ- лист 4 28.04.2022</t>
  </si>
  <si>
    <t>ТП-8 РУ-0,4кВ ф.2 
"ул.Льва Толстого, пер. Льва Толстого"</t>
  </si>
  <si>
    <t>ТП-8 КЛ-0,4кВ ф.2</t>
  </si>
  <si>
    <t>ПС. Островская ф 605.</t>
  </si>
  <si>
    <t>тп-136</t>
  </si>
  <si>
    <t xml:space="preserve">ТП-27, ВЛ фид. "ул. А. Невская  левая сторона." </t>
  </si>
  <si>
    <t xml:space="preserve">ТП-27, ВЛ фид. "ул. А.Невского левая сторона." </t>
  </si>
  <si>
    <t>ТП  763 Куйбышева 5и</t>
  </si>
  <si>
    <t>ТП 763 фид."ВЛ ул. Верезинская"</t>
  </si>
  <si>
    <t>28.04.22, №81, стр.84 Ж.З.</t>
  </si>
  <si>
    <t>п. Городищи ТП№4 ВЛ-0,4кВ ф.4 "Ленина,Вокзальная, частные дома"</t>
  </si>
  <si>
    <t xml:space="preserve">  ОЖ- лист 4 29.04.2022</t>
  </si>
  <si>
    <t xml:space="preserve">  ОЖ- лист 5 30.04.2022</t>
  </si>
  <si>
    <t>ТП-15 РУ-0,4кВ ф.10 
"ул.Киселёва"</t>
  </si>
  <si>
    <t>29.04.2022, №82 стр. 176 ОЖ</t>
  </si>
  <si>
    <t>ТП-16 РУ-0,4кВ ф.ул.Железнодорожная</t>
  </si>
  <si>
    <t>ТП-16 РУ-0,4кВ ф.ул.Железнодорожная д.4</t>
  </si>
  <si>
    <t>0.3</t>
  </si>
  <si>
    <t>акт №53 от 30.04.22</t>
  </si>
  <si>
    <t>ТП-38 РУ-0,4кВ ф.ул.Ленинградская</t>
  </si>
  <si>
    <t>ТП-38 РУ-0,4кВ ф.ул.Ленинградская д.1</t>
  </si>
  <si>
    <t>0.4</t>
  </si>
  <si>
    <t>акт №54 от 30.04.22</t>
  </si>
  <si>
    <t>ТП-106, ф.2, ул. Грызлова, д.10</t>
  </si>
  <si>
    <t>01.05.2022, стр. 12, АЖ, №65</t>
  </si>
  <si>
    <t>ТП-15, ф.3, ул. Цурюпы, д.21</t>
  </si>
  <si>
    <t>ТП-15, ф.3, ВЛ</t>
  </si>
  <si>
    <t>02.05.2022, стр. 12, АЖ, №66</t>
  </si>
  <si>
    <t xml:space="preserve">ПС "Кварц" фид.1007, РП-2 ВВ-10 кВ направл. 224 </t>
  </si>
  <si>
    <t>ТП-64, 61(Т-2, 90, 91, 9, 41(Т-2), 85, 62( т-2)</t>
  </si>
  <si>
    <t>Больн.-1, котельная-1</t>
  </si>
  <si>
    <t>01.05.2022, ОЖ. Л. 53</t>
  </si>
  <si>
    <t>ТП 62, ф. 1 - ул. Скрябина, Загорского, Воровского</t>
  </si>
  <si>
    <t>№ 85 ж.з. от 03.05</t>
  </si>
  <si>
    <t>п. Городищи ТП-3 тр-р№1</t>
  </si>
  <si>
    <t>№16, 01.05.22</t>
  </si>
  <si>
    <t>ф. 1015 РП№250-ТП№7.2</t>
  </si>
  <si>
    <t>КТП-21 тр-р№2, ТП-31 тр-р№1, ТП-30, КТП-6, КТП-5, КТП-32, КТП-26, КТП-7.1, КТП-7.2, КТП-16, КТП-20</t>
  </si>
  <si>
    <t>№17, 03.05.22</t>
  </si>
  <si>
    <t>КТП-1</t>
  </si>
  <si>
    <t>№18, 03.05.22</t>
  </si>
  <si>
    <t>ТП-715 Ф-2  п.К.Маркса, ул.Молодежная</t>
  </si>
  <si>
    <t>ТП-715 Ф-2 ВЛ</t>
  </si>
  <si>
    <t>04.05.2022г., акт№32</t>
  </si>
  <si>
    <t>ТП-38, ф.14,                            ул. Белинского-                     ул. С. Щедрина</t>
  </si>
  <si>
    <t>ТП-38, ф.14, ВЛ</t>
  </si>
  <si>
    <t>ТП-35, ф.1, ф.4,                          ул. Советская-                                ул. Першутова</t>
  </si>
  <si>
    <t>ТП-35, ф.1, ф.4, ВЛ</t>
  </si>
  <si>
    <t xml:space="preserve">ТП163 ул.Hиколо-Галейская, 1 </t>
  </si>
  <si>
    <t>ТП163 ВЛ-0,4кВ фид."ул.Hиколо-Галейская"</t>
  </si>
  <si>
    <t xml:space="preserve">РТП-61 РУ-10кВ </t>
  </si>
  <si>
    <t>РТП-61 3РУ-10кВ</t>
  </si>
  <si>
    <t>Акт №55 от 04.05.2022</t>
  </si>
  <si>
    <t>КТП-1, КТП-16, КТП-36, ТП-50,КТП-20,КТП-6 тр-р№1</t>
  </si>
  <si>
    <t>ТП-4 Ф-4 ВЛ-0,4 кВ ул.Ногина</t>
  </si>
  <si>
    <t>ТП-4 Ф4 ВЛ</t>
  </si>
  <si>
    <t>05.05.2022г., акт№33</t>
  </si>
  <si>
    <t>ТП-95 РУ-0,4кВ яч-3.ф. Мичурина</t>
  </si>
  <si>
    <t>ТП-95 РУ-0,4кВ фид.ул.Мичурина</t>
  </si>
  <si>
    <t>акт №56 от 05.05.22</t>
  </si>
  <si>
    <t xml:space="preserve">      г.Собинка ф.1006 от ТП-16</t>
  </si>
  <si>
    <t>о.ж. лист №84</t>
  </si>
  <si>
    <t>ТП № 7 Ф.1</t>
  </si>
  <si>
    <t xml:space="preserve"> о.ж. лист №84</t>
  </si>
  <si>
    <t>ТП356 ул. Жуковского, 8</t>
  </si>
  <si>
    <t>ТП356 ВЛ-0,4кВ ф."ул.Жуковского, Рпенский пр-д"</t>
  </si>
  <si>
    <t>ТП 27, ф. 1 - ул. Ульяновское шоссе</t>
  </si>
  <si>
    <t>№ 86 ж.з. от 05.05</t>
  </si>
  <si>
    <t>ТП-21 Ф-6 ВЛ-0,4 кВ ул.Лесная</t>
  </si>
  <si>
    <t>07.05.2022г., акт№34</t>
  </si>
  <si>
    <t>РТП -708 Ф-1006 ПС Берково</t>
  </si>
  <si>
    <t>РТП-708, ТП-1,2,4,4А,6,8А,11,12,13,14,15,16,17,23,25,26,27,29,33,36,38,39,40,41,42,49,50</t>
  </si>
  <si>
    <t>09.05.2022г., акт№35</t>
  </si>
  <si>
    <t>Ф-1003 ПС Берково п.им. Артема ТП-750, ТП-753</t>
  </si>
  <si>
    <t xml:space="preserve"> ТП-750, ТП-753 ВЛ</t>
  </si>
  <si>
    <t>09.05.2022г., акт№36</t>
  </si>
  <si>
    <t xml:space="preserve">РТП -708 Ф-30 </t>
  </si>
  <si>
    <t>ТП-1,2,4,4А,6,8А,11,13,14,15,16,17,23,27,33,36,38,40,41,49,50 КВЛ</t>
  </si>
  <si>
    <t>09.05.2022г., акт№37</t>
  </si>
  <si>
    <t>Ф-1001 ПС Берково ТП-45</t>
  </si>
  <si>
    <t>ТП-45 КВЛ</t>
  </si>
  <si>
    <t>09.05.2022г., акт№38</t>
  </si>
  <si>
    <t>ТП-7 Ф-3 ул. Молодежная д.7, Смурова 7а</t>
  </si>
  <si>
    <t>ТП-7 Ф-3 КЛ</t>
  </si>
  <si>
    <t>10.05.2022г., акт №39</t>
  </si>
  <si>
    <t>ТП-13 РУ-0,4кВ ф.11 
"ул.Гагарнина левая сторона"</t>
  </si>
  <si>
    <t>ТП-13 ВЛ-0,4кВ ф.11</t>
  </si>
  <si>
    <t xml:space="preserve">  ОЖ- лист 6 06.05.2022</t>
  </si>
  <si>
    <t>ПС Октябрьскя  ф.-1036</t>
  </si>
  <si>
    <t xml:space="preserve"> мкр-н Кр. Октябрь            ТП-1,2,5,107</t>
  </si>
  <si>
    <t>акт №57 от 06.05.22</t>
  </si>
  <si>
    <t>ТП-16 КО РУ-0,4кВ.ф. Садовая</t>
  </si>
  <si>
    <t>ТП-16 КО РУ-0,4кВ.фид. Садовая д.40</t>
  </si>
  <si>
    <t>акт №58 от 08.05.22</t>
  </si>
  <si>
    <t>ТП-33 РУ-0,4кВ.ф. Фурманова</t>
  </si>
  <si>
    <t>ТП-33 РУ-0,4кВ фид.ул.Фурманова. Д.44</t>
  </si>
  <si>
    <t>акт №59 от 08.05.22</t>
  </si>
  <si>
    <t>п. Городищи ТП-7 РУ-0,4кВ ф.5 "Советская 42"</t>
  </si>
  <si>
    <t>№19, 07.05.22</t>
  </si>
  <si>
    <t>КТП-20 ВЛ-0,4кВ ф.3 "Чехова, Кирова 2А"</t>
  </si>
  <si>
    <t>№20, 07.05.22</t>
  </si>
  <si>
    <t>№21, 10.05.22</t>
  </si>
  <si>
    <t>№ 89 ж.з. от 10.05</t>
  </si>
  <si>
    <t>ПС Тракторная  ф.658 РП8 ПС УТТ-4, РП8  - ПС УТТ-4</t>
  </si>
  <si>
    <t>ПС УТТ-4</t>
  </si>
  <si>
    <t>8.05.2022, №83, стр.182 ОЖ</t>
  </si>
  <si>
    <t>ПС Тракторная ф.658 РП8 ТП508, РП8 - ТП508</t>
  </si>
  <si>
    <t>ТП508, ТП509, ТП589, ТП590, ТП511, ТП507</t>
  </si>
  <si>
    <t>9.05.2022, №84, стр.183 ОЖ</t>
  </si>
  <si>
    <t>ТП93 ул.Солнечная, 12</t>
  </si>
  <si>
    <t>ТП93 ВЛ-3</t>
  </si>
  <si>
    <t>23.07.2021, №85 стр.91 ЖЗ</t>
  </si>
  <si>
    <t>ТП-6, ф.1, ул.2-ая Всегодическая д.9</t>
  </si>
  <si>
    <t>ТП-6, ф.1,  ВЛ</t>
  </si>
  <si>
    <t>07.05.2022,стр.12,АЖ, №67</t>
  </si>
  <si>
    <t>ТП-38, ф.2, ул.Северная д.59</t>
  </si>
  <si>
    <t>ТП-38 ф.2 ВЛ</t>
  </si>
  <si>
    <t>08.05.2022,стр.14,АЖ, №68</t>
  </si>
  <si>
    <t>ТП-18, ф.7, ул.Комсомольская д.24</t>
  </si>
  <si>
    <t>ТП-18, ф.7, КЛ</t>
  </si>
  <si>
    <t>09.05.2022,стр.14,АЖ, №69</t>
  </si>
  <si>
    <t>ТП-35, ф.1, ул.Советская д.5-в</t>
  </si>
  <si>
    <t>ТП-35, ф.1, ВЛ</t>
  </si>
  <si>
    <t>09.05.2022,стр.14,АЖ, №70</t>
  </si>
  <si>
    <t>ТП-38, ф.3,  ул. Белинского д.14</t>
  </si>
  <si>
    <t>10.05.2022,стр14, АЖ, №71</t>
  </si>
  <si>
    <t>ЦРП-10 кВ</t>
  </si>
  <si>
    <t>ТП: 21, 22, 23, 46, 43</t>
  </si>
  <si>
    <t>09.05.2022, стр 396, ОЖ</t>
  </si>
  <si>
    <t>ПС - Суздаль Ф.107</t>
  </si>
  <si>
    <t>ТП: РП-2, 18, 32, 8, 12, 59, 7, 16, 20, 57, 56, 51, 52, 53, 64, 66</t>
  </si>
  <si>
    <t>09.05.2022, стр 397-398, ОЖ</t>
  </si>
  <si>
    <t xml:space="preserve">  ОЖ- лист 8 11.05.2022</t>
  </si>
  <si>
    <t>ТП-11 (ул. Орджоникидзе 18.)</t>
  </si>
  <si>
    <t>ТП-11 от ТП 10/0.4кв</t>
  </si>
  <si>
    <t>ПС "Химзаводская" ф."Связи №2" ЦРП-1 ф."ИП Силонов А.В."</t>
  </si>
  <si>
    <t>ТП "ИП Силонов А.В." (абонентская)</t>
  </si>
  <si>
    <t>11.05.2022, №86, стр.184 ОЖ</t>
  </si>
  <si>
    <t>ТП366 ул.Стрелецкая, 36а</t>
  </si>
  <si>
    <t>ТП366</t>
  </si>
  <si>
    <t>ТП637 ул.Вольная, 13а</t>
  </si>
  <si>
    <t>ТП637</t>
  </si>
  <si>
    <t>п. Городищи ЦРП "ГОФ" ф. "Поселок 1" ВЛ-10кВ КТП№11-КТП№9</t>
  </si>
  <si>
    <t>КТП-9, КТП-10</t>
  </si>
  <si>
    <t>ТП-42 РУ-4кВ.ф.Коммунальная</t>
  </si>
  <si>
    <t>ТП-41 РУ-0,4кВ  ул.Коммунальная д.1-А</t>
  </si>
  <si>
    <t>акт №60 от 11.05.22</t>
  </si>
  <si>
    <t>ТП-40,г.Судогда ф-чапаева</t>
  </si>
  <si>
    <t>ВЛ фид.чапаева</t>
  </si>
  <si>
    <t>12.5</t>
  </si>
  <si>
    <t>№ 47 11.05.2022, стр 17 ОЖ</t>
  </si>
  <si>
    <t xml:space="preserve">ТП-18,п. Тюрмировка </t>
  </si>
  <si>
    <t>тп-18 ул.Муромская</t>
  </si>
  <si>
    <t>34</t>
  </si>
  <si>
    <t xml:space="preserve"> 12.05.2022, стр 90 ОПЖ</t>
  </si>
  <si>
    <t>Ф-1001 ПС Берково опора №42</t>
  </si>
  <si>
    <t>ВЛ -1001</t>
  </si>
  <si>
    <t>12.05.2022г., акт№40</t>
  </si>
  <si>
    <t>12.05.2022г., акт№41</t>
  </si>
  <si>
    <t>ТП-5 РУ-0,4кВ "вход с трансформатора"</t>
  </si>
  <si>
    <t xml:space="preserve">ТП-5 РУ-0,4кВ </t>
  </si>
  <si>
    <t xml:space="preserve">  ОЖ- лист 8 12.05.2022</t>
  </si>
  <si>
    <t>г.СобинкаТП № 6 Ф.2</t>
  </si>
  <si>
    <t>ВЛ ф.2</t>
  </si>
  <si>
    <t xml:space="preserve"> о.ж. лист №89</t>
  </si>
  <si>
    <t>г.Собинка Ф.1006 от         ТП-16</t>
  </si>
  <si>
    <t xml:space="preserve">Акт.№81               от 13.05.22 </t>
  </si>
  <si>
    <t>ТП-22 , ф.9, ул.Правды д.60</t>
  </si>
  <si>
    <t>ТП-22,ф.9,ВЛ</t>
  </si>
  <si>
    <t>12.05.2022 ,стр.14, АЖ,№72</t>
  </si>
  <si>
    <t xml:space="preserve">РП-2 ВВ-10кВ  фид.223. </t>
  </si>
  <si>
    <t>ТП-17,87-т2,11,65-т-1,48-т-2,32,46.145,92.</t>
  </si>
  <si>
    <t>12.05.2022, ОЖ. Л. 56</t>
  </si>
  <si>
    <t xml:space="preserve">ТП 190 ул. Дворянская 8 </t>
  </si>
  <si>
    <t>ТП 190 ВЛ 0,4 кВ</t>
  </si>
  <si>
    <t>ТП-24 РУ-0,4кВ ф.Горького, яч.4</t>
  </si>
  <si>
    <t>1 фаза ВЛИ-0,4кВ ул Горького, ул.Урицкого, ул. Лесная</t>
  </si>
  <si>
    <t>акт №61от 13.05.22</t>
  </si>
  <si>
    <t>г.СобинкаТП № 6 Ф.1</t>
  </si>
  <si>
    <t>ТП № 6 Ф.1</t>
  </si>
  <si>
    <t xml:space="preserve"> о.ж. лист №92</t>
  </si>
  <si>
    <t>ТП-60 ВЛ-0.4 кВ</t>
  </si>
  <si>
    <t>ВЛ-0.4 кВ</t>
  </si>
  <si>
    <t>15.05.2022, стр 13, ОЖ</t>
  </si>
  <si>
    <t>ТП-244, ф.2, ул.Шпагина д.35</t>
  </si>
  <si>
    <t>ТП-244, ф.2,  ВЛ</t>
  </si>
  <si>
    <t>14.05.2022,                 стр. 14, АЖ, №73</t>
  </si>
  <si>
    <t>ТП-21 РУ-0,4кВ ф.13"ул.Горького д.29"</t>
  </si>
  <si>
    <t xml:space="preserve">  ОЖ- лист 9 14.05.2022</t>
  </si>
  <si>
    <t>ТП-3 РУ-0,4кВ Ф.4 "ул.Луначарского"</t>
  </si>
  <si>
    <t xml:space="preserve">  ОЖ- лист 10 15.05.2022</t>
  </si>
  <si>
    <t>ПС Октябрьская  Ф1007</t>
  </si>
  <si>
    <t>КТП-118аб,КТП-10,КТП-6.</t>
  </si>
  <si>
    <t>КТП933 мкр. Милино</t>
  </si>
  <si>
    <t>КТП 933</t>
  </si>
  <si>
    <t>13.05.2022,  №88, стр. 187 ОЖ</t>
  </si>
  <si>
    <t xml:space="preserve">ПС Тракторная ф.667 РП17 </t>
  </si>
  <si>
    <t>РП 17, ТП 461, ТП 503, ТП 504, ТП 546, ТП 545, ТП 800, ТП 569, ТП 512, КТП 482, ТП 151, ТП 219</t>
  </si>
  <si>
    <t xml:space="preserve"> м.у-1, орг.-1</t>
  </si>
  <si>
    <t>13.05.2022,  №89, стр. 187 ОЖ</t>
  </si>
  <si>
    <t>ПС Владимирская-750 ф.Ю-2 РП30 к ТП626, РП30 - КВЛ-10кВ</t>
  </si>
  <si>
    <t xml:space="preserve">КТП693,КТП639, ТП624, ТП621, КТП654, КТП666, КТП657,К ТП665, КТП688,  </t>
  </si>
  <si>
    <t>14.05.2022,  №90, стр. 188 ОЖ</t>
  </si>
  <si>
    <t>ПС Сунгирь ф.1020 РП33 ТП720, РП33 - ТП720</t>
  </si>
  <si>
    <t xml:space="preserve">ТП720, ТП404, ТП322, ТП306 </t>
  </si>
  <si>
    <t xml:space="preserve">орг.-1 </t>
  </si>
  <si>
    <t>15.05.2022,  №91, стр. 188 ОЖ</t>
  </si>
  <si>
    <t>ТП-10.13.</t>
  </si>
  <si>
    <t>264.6</t>
  </si>
  <si>
    <t xml:space="preserve">№ 48  13.05.2022. лист.№91  ОПЖ </t>
  </si>
  <si>
    <t>ЦРП ЗАО БЭЗ, ТП 1, ф. 21 - ул. Центральная, пос. Бавлены</t>
  </si>
  <si>
    <t>№ 93 ж.з. от 13.05</t>
  </si>
  <si>
    <t xml:space="preserve"> 4.3</t>
  </si>
  <si>
    <t>ТП 26, ф. 1 - ул. К. Маркса</t>
  </si>
  <si>
    <t>№ 94 ж.з. от 13.05</t>
  </si>
  <si>
    <t>ТП 18,  ф. 5 - ул. Куйбышева</t>
  </si>
  <si>
    <t>№ 95 ж.з. от 13.05</t>
  </si>
  <si>
    <t xml:space="preserve"> 4.21</t>
  </si>
  <si>
    <t>ТП 7,  ф. 8 - ул. Кабельщиков, 54</t>
  </si>
  <si>
    <t>№ 96 ж.з. от 14.05</t>
  </si>
  <si>
    <t>ТП 91,  ф. 2 - ул. Строительная, 48</t>
  </si>
  <si>
    <t>ВЛ ф.1</t>
  </si>
  <si>
    <t xml:space="preserve"> о.ж. лист №93</t>
  </si>
  <si>
    <t>ТП-56 РУ-0,4 кВ,ф.ул. Строителей</t>
  </si>
  <si>
    <t>ТП-56 РУ-0,4кВ  ул.Строителей д.31</t>
  </si>
  <si>
    <t>акт №62 от 16.05.22</t>
  </si>
  <si>
    <t>ТП-22, ф.9, ул.Правды-ул. Челюскинцев</t>
  </si>
  <si>
    <t>ТП-22, ф.9,  ВЛ</t>
  </si>
  <si>
    <t>16.05.2022,                 стр. 16, АЖ, №74</t>
  </si>
  <si>
    <t>РП-2 РУ-0,4кВ Ф.4 "ул. Московская, пер.Гагарина"</t>
  </si>
  <si>
    <t xml:space="preserve">  ОЖ- лист 10 17.05.2022</t>
  </si>
  <si>
    <t>ТП-36 РУ-0,4кВ Ф.4 "ул. Набережная, Фрунзе"</t>
  </si>
  <si>
    <t>п. Городищи ЦРП "ГОФ" ф. "Поселок 1" ВЛ-10кВ ЛР№5-КТП№10</t>
  </si>
  <si>
    <t xml:space="preserve"> КТП-10</t>
  </si>
  <si>
    <t>ВЛ-10кВ "ТП685 - Сады"</t>
  </si>
  <si>
    <t>КТП Сады Искра, ТП610, ТП658</t>
  </si>
  <si>
    <t>ТП 366, ул.Стрелецкая, 36а</t>
  </si>
  <si>
    <t>ТП 366, ф.ВЛ-2</t>
  </si>
  <si>
    <t>ТП 74, ул. Батурина, 8</t>
  </si>
  <si>
    <t>ТП 74, ф.ул. Батурина, 8а Архив</t>
  </si>
  <si>
    <t>17.05.2022,акт № 92,стр.95 ЖЗ</t>
  </si>
  <si>
    <t>ТП 667, мкр.Пиганово, ул.Бородинская, 4</t>
  </si>
  <si>
    <t>ТП 667, ф.ул.Бородинская, 4 (корпус-4)</t>
  </si>
  <si>
    <t>17.05.2022,акт № 93,стр.95 ЖЗ</t>
  </si>
  <si>
    <t>ТП 433, ул.Студенческая, 6</t>
  </si>
  <si>
    <t>ТП 433, ф.Гаражи</t>
  </si>
  <si>
    <t>17.05.2022,акт № 94,стр.96 ЖЗ</t>
  </si>
  <si>
    <t>ТП-170, ф.11, ул. Социалистическая д.25</t>
  </si>
  <si>
    <t>ТП-170, ф.11</t>
  </si>
  <si>
    <t>17.05.2022, стр. 16, АЖ, №75</t>
  </si>
  <si>
    <t>РП-1, ф.25, от ТП-127 до ТП-26 (КЭСР)</t>
  </si>
  <si>
    <t>РП-1, ф.25, ТП-127, ТП-18 н, 84, 26 (КЭСР), ТП-105 (абонентская)</t>
  </si>
  <si>
    <t>17.05.2022, №76</t>
  </si>
  <si>
    <t>ТП-103, РУ-6 кВ,                РУ-0,4 кВ,ТМ</t>
  </si>
  <si>
    <t>г.СобинкаТП № 13 Ф.1</t>
  </si>
  <si>
    <t xml:space="preserve"> о.ж. лист №95</t>
  </si>
  <si>
    <t>ТП-2 РУ-0,4кВ Ф.11 "ул. Мира 16-22, Минирынок"</t>
  </si>
  <si>
    <t xml:space="preserve">  ОЖ- лист 11 18.05.2022</t>
  </si>
  <si>
    <t>ТП-12 РУ-0,4кВ Ф.5 "ул.Чапаева , пер.Чапаева"</t>
  </si>
  <si>
    <t>ТП 26 Ф. Насосная станция № 3</t>
  </si>
  <si>
    <t>КЛ Ф. Насосная станция   № 3</t>
  </si>
  <si>
    <t>19.05.2022, стр 18, ОЖ</t>
  </si>
  <si>
    <t>ТП-13, РУ-0,4 кВ, РУ-6 кВ, ТМ-1, ТМ-2</t>
  </si>
  <si>
    <t xml:space="preserve">ТП39 Ру10кВ </t>
  </si>
  <si>
    <t xml:space="preserve">ТП 39 РУ10 кВ </t>
  </si>
  <si>
    <t>ж.д -7 , д.с-1, мфц-1, бойлерная-1.</t>
  </si>
  <si>
    <t>ТП24 РУ0,4 кВ ф.2.       ул. Горького</t>
  </si>
  <si>
    <t xml:space="preserve">ВЛ-0.4кВ Ф.№2 </t>
  </si>
  <si>
    <t>ч.с- 50</t>
  </si>
  <si>
    <t>акт №63 от 18.05.22</t>
  </si>
  <si>
    <t>РП1, РП24, ТП191, ТП200, ТП187, ТП220, ТП561, ТП215, ТП248, ТП123, ТП175, ТП170, ТП273, ТП84, ТП12, ТП411, ТП567</t>
  </si>
  <si>
    <t>18.05.2022, №95 стр. 192 ОЖ</t>
  </si>
  <si>
    <t>ТП248</t>
  </si>
  <si>
    <t>ПС Тракторная ф.610 РП5 ТП324, ТП233 к ТП150</t>
  </si>
  <si>
    <t>ТП324, , ТП192, ТП 296, ТП465, ТП799, ТП226, ТП199, ТП310, ТП233, ТП150, ТП122</t>
  </si>
  <si>
    <t>18.05.2022, №96 стр. 192 ОЖ</t>
  </si>
  <si>
    <t xml:space="preserve">ТП-30 </t>
  </si>
  <si>
    <t>ТП-815,"Мегафон",        РУ-0,4 кВ, РУ-10 кВ, ТМ</t>
  </si>
  <si>
    <t>ТП 133 Ул. Дмитриевская слобода</t>
  </si>
  <si>
    <t>ТП133</t>
  </si>
  <si>
    <t>19.05.2022 г., акт №42</t>
  </si>
  <si>
    <t>ТП-22а Ф-3 ВЛ-0,4 кВ ул.Чапаева</t>
  </si>
  <si>
    <t>ТП-22а Ф-3 ВЛ</t>
  </si>
  <si>
    <t>19.05.2022 г., акт №43</t>
  </si>
  <si>
    <t>ТП-11 РУ-0,4кВ Ф.9 "ул.Никольская"</t>
  </si>
  <si>
    <t xml:space="preserve">  ОЖ- лист 12 19.05.2022</t>
  </si>
  <si>
    <t>ТП-2,п.Андреево ул. Учительская</t>
  </si>
  <si>
    <t>ТП-2 ул.Учительская</t>
  </si>
  <si>
    <t>80.7</t>
  </si>
  <si>
    <t>№ 49 19.05.2022, стр 17 ОЖ</t>
  </si>
  <si>
    <t>ПС Октябрьская КТП-10,КТП-6 Ф1007</t>
  </si>
  <si>
    <t>КТП-10,КТП-6.</t>
  </si>
  <si>
    <t>Ф-25 ТП-31, 48, 46, 19, 32, 44, 35, 724 КВЛ</t>
  </si>
  <si>
    <t>21.05.2022г., акт №44</t>
  </si>
  <si>
    <t>Ф-25 ТП-32, 44, 35, 724 КВЛ</t>
  </si>
  <si>
    <t>ЦРП-10 кВ ВВ яч.13</t>
  </si>
  <si>
    <t>ТП-24,ТП-25,ТП-26,ТП-27</t>
  </si>
  <si>
    <t>20.05.2022, стр 22-23, ОЖ</t>
  </si>
  <si>
    <t>ТП-100 , ф.3, ул.Дальняя д.69</t>
  </si>
  <si>
    <t>ТП-100,ф.3,ВЛ</t>
  </si>
  <si>
    <t>20.05.2022 ,стр.16, АЖ,№77</t>
  </si>
  <si>
    <t>ТП-22 , ф.2, ул.Урицкого д.50А</t>
  </si>
  <si>
    <t>ТП-22,ф.2,ВЛ</t>
  </si>
  <si>
    <t>20.05.2022 ,стр.18, АЖ,№78</t>
  </si>
  <si>
    <t>ТП-89, ф.3, ул. Жуковского д. 1</t>
  </si>
  <si>
    <t>ТП-89, ф.3</t>
  </si>
  <si>
    <t>ТП-206, РУ-6 кВ,                   РУ-0,4 кВ, ТМ-1, ТМ-2</t>
  </si>
  <si>
    <t>ТП-206</t>
  </si>
  <si>
    <t>РП-2 РУ-0,4кВ Ф.8 "ул.Гагарина"</t>
  </si>
  <si>
    <t xml:space="preserve">  ОЖ- лист 12 20.05.2022</t>
  </si>
  <si>
    <t>ТП-8 РУ-0,4кВ Ф.2 "ул.Льва Толстого, пер.Льва Толстого"</t>
  </si>
  <si>
    <t>АКТ №18                ОЖ- лист 12 20.05.2022</t>
  </si>
  <si>
    <t>ТП-8 РУ-0,4кВ Ф.1 "ул.Конституции, Республиканская"</t>
  </si>
  <si>
    <t>АКТ №19                ОЖ- лист 13 21.05.2022</t>
  </si>
  <si>
    <t xml:space="preserve"> акт №65 от 21.05.22</t>
  </si>
  <si>
    <t>ТП 80,  ф. 1 - ул. Пархоменко</t>
  </si>
  <si>
    <t>№ 102 ж.з. от 20.05</t>
  </si>
  <si>
    <t>РП-250 ф.1010 ПС "Базовая" КЛ-10кВ ТП№15-ТП№13</t>
  </si>
  <si>
    <t>ТП-3 тр-р№1, КТП-2, КТП-21 тр-р№1, ТП-23, ТП-13, КТП-15, ТП-31 тр-р№2, ТП-14</t>
  </si>
  <si>
    <t>вод.-1,кот.-1,орг.-1</t>
  </si>
  <si>
    <t>№22, 20.05.22</t>
  </si>
  <si>
    <t xml:space="preserve"> 21.05.2022. лист.№93  ОПЖ </t>
  </si>
  <si>
    <t>ПС"Юрьевец" ф.110 ТП604</t>
  </si>
  <si>
    <t>ТП604, ТП606, ТП607, ТП605, ТП603, ТП602, ТП642, ТП664,ТП608, ТП611, ТП613, ТП649.</t>
  </si>
  <si>
    <t>кот-2, м.у.-1</t>
  </si>
  <si>
    <t>21.05.2022, №97, стр.196 ОЖ</t>
  </si>
  <si>
    <t>Акт.№83                от 23.05.2022</t>
  </si>
  <si>
    <t>г.Собинка ПС Собинка Ф-1001</t>
  </si>
  <si>
    <t>ТП-80,60,90,145</t>
  </si>
  <si>
    <t>кот.-1,шк.-1</t>
  </si>
  <si>
    <t>Акт.№82               от 23.05.2022</t>
  </si>
  <si>
    <t>Ф-1003 ПС Берково п.им. Артема ТП-750</t>
  </si>
  <si>
    <t xml:space="preserve"> ТП-750</t>
  </si>
  <si>
    <t>ПС "Восточная", ф.6105, ЦРП-3, ф.6105 от ПС "Восточная" до ЦРП-3</t>
  </si>
  <si>
    <t>ф.6105, ТП-163, 247, 63, 69, 85, 26, 183, 182, 186, 223, 167, 21, 8, 90, 155, 9, 62, 217, ТП-82 (КЭСР), КЛ</t>
  </si>
  <si>
    <t>шк.-3, д.с.-3, кот.-3, м.у.-1</t>
  </si>
  <si>
    <t>23.05.2022, №79</t>
  </si>
  <si>
    <t>ТП-140, РУ-6 кВ,                   РУ-0,4 кВ, ТМ-1, ТМ-2</t>
  </si>
  <si>
    <t>ПС Новоалександрово ф.1009 КТП928</t>
  </si>
  <si>
    <t>КТП928</t>
  </si>
  <si>
    <t>23.05.2022  №197, стр.199 ОЖ</t>
  </si>
  <si>
    <t xml:space="preserve">ТП-96 КО РУ-0,4кВ.ф.11 ул.Советская </t>
  </si>
  <si>
    <t>ТП-96 КО РУ-0,4кВ.ф.11 ул.Советская д.66</t>
  </si>
  <si>
    <t xml:space="preserve"> акт №66 от 23.05.22</t>
  </si>
  <si>
    <t xml:space="preserve"> акт №67 от 23.05.22</t>
  </si>
  <si>
    <t xml:space="preserve"> акт №68 от 23.05.22</t>
  </si>
  <si>
    <t>ТП 88  РУ-10кВ отх.ф.10    ТПС "Киржач"</t>
  </si>
  <si>
    <t xml:space="preserve">                    ТП 88,78.</t>
  </si>
  <si>
    <t xml:space="preserve"> акт №69 от 23.05.22</t>
  </si>
  <si>
    <t>ТП 34, ТП  83 РУ 10 кВ отх.ф.1 ТПС "Киржач"</t>
  </si>
  <si>
    <t>ТП 34, ТП  83</t>
  </si>
  <si>
    <t>акт №70 от 23.05.22</t>
  </si>
  <si>
    <t>РП-1 Ф-14 ТП-15, ТП-16</t>
  </si>
  <si>
    <t>Ф-14 ТП-15, 16 ВЛ</t>
  </si>
  <si>
    <t>ТП-12 РУ-0,4кВ Ф.17 "ул.Горького , Льва Толстого"</t>
  </si>
  <si>
    <t xml:space="preserve">  ОЖ- лист 14 24.05.2022</t>
  </si>
  <si>
    <t>ТП-38, ф.14, ул. Белинского-ул. С. Щедрина</t>
  </si>
  <si>
    <t xml:space="preserve">ТП-46,г Судогда </t>
  </si>
  <si>
    <t>тп-46 ул.Береговая</t>
  </si>
  <si>
    <t>78.2</t>
  </si>
  <si>
    <t xml:space="preserve"> 25.05.2022, стр 94 ОПЖ</t>
  </si>
  <si>
    <t>ВЛ фид. "ул. Курская"</t>
  </si>
  <si>
    <t>ТП-64(ул. М-Апостола 19)</t>
  </si>
  <si>
    <t>ТП-11(ул. Орджоникидзе 18)</t>
  </si>
  <si>
    <t>ТП 11,  ул.Ломоносова, 18</t>
  </si>
  <si>
    <t>ТП 11, ф.ВЛ-2</t>
  </si>
  <si>
    <t>КТП-21 РУ-0,4кВ 1СШ</t>
  </si>
  <si>
    <t>ТП-20 РУ-0,4кВ Ф.2 "ул.Московская"</t>
  </si>
  <si>
    <t xml:space="preserve">  ОЖ- лист 14 25.05.2022</t>
  </si>
  <si>
    <t>ТП 225, ул.Михайловская, 59</t>
  </si>
  <si>
    <t>ТП 225, фид.ул.Михайловская,59</t>
  </si>
  <si>
    <t>25.05.2022, № 99, стр.100 ЖЗ</t>
  </si>
  <si>
    <t>РП11, ТП329, ТП306, ТП322, ТП358, ТП327, ТП367, ТП326, ТП318, ТП317, ТП299, ТП359, ТП532, ТП435, ТП152, ТП836, ТП386, ТП772</t>
  </si>
  <si>
    <t>25.05.2022, №100, стр.2 ОЖ</t>
  </si>
  <si>
    <t>ТП 80, ф. 3 - ул. Алексеева</t>
  </si>
  <si>
    <t>стр. 36 о.ж. от 25.05</t>
  </si>
  <si>
    <t>г.СобинкаТП № 59 Ф.3</t>
  </si>
  <si>
    <t>ВЛ ф.3</t>
  </si>
  <si>
    <t xml:space="preserve"> о.ж. лист №100</t>
  </si>
  <si>
    <t>ТП-68, ВЛ фид. "ул. Тумская"</t>
  </si>
  <si>
    <t xml:space="preserve"> ВЛ фид. "ул. Тумская" от ТП 6/0,4 кВ № 68</t>
  </si>
  <si>
    <t>Ф-1022   от РП-1 Собинка</t>
  </si>
  <si>
    <t xml:space="preserve">тп 1,2,3,18,,80,101, 141, ,91    </t>
  </si>
  <si>
    <t>акт №84  26.05.22</t>
  </si>
  <si>
    <t>ТП-51, г.Судогда ул.Чапаева</t>
  </si>
  <si>
    <t>ТП-51 ул.Чапаева</t>
  </si>
  <si>
    <t>140</t>
  </si>
  <si>
    <t>№ 50 19.05.2022, стр 17 ОЖ</t>
  </si>
  <si>
    <t>РП-2 РУ-6кВ Ф.3 "Выход на КТП-Трассы"</t>
  </si>
  <si>
    <t>РП-2 ВЛ-6кВ ф.2</t>
  </si>
  <si>
    <t xml:space="preserve">  ОЖ- лист 15 26.05.2022</t>
  </si>
  <si>
    <t>РП-2 РУ-0,4кВ Ф.4 "пер.Гагарина, ул.Московская"</t>
  </si>
  <si>
    <t>ТП-3 РУ-0,4кВ Ф.8 "ул.3-я Пятилетка"</t>
  </si>
  <si>
    <t>ПС "Восточная", ф.6103, ЦРП-2, 1 СШ, ф.6103 от ЦРП-2 до ПС "Восточная"</t>
  </si>
  <si>
    <t>ф.6103, ТП-212,214,215,216,219,133, 154,205,116,61,272, КЛ</t>
  </si>
  <si>
    <t>шк.-1, д.с.-4, кот.-2</t>
  </si>
  <si>
    <t>26.05.2022, №80</t>
  </si>
  <si>
    <t>ТП 59а - ул. Колхозная, 83</t>
  </si>
  <si>
    <t>№ 107 ж.з. от 26.05</t>
  </si>
  <si>
    <t>ТП 63, ул. Коллективная</t>
  </si>
  <si>
    <t>№ 106 ж.з. от 26.05</t>
  </si>
  <si>
    <t>ТП-63, Т-1, 1 СШ-0,4 кВ</t>
  </si>
  <si>
    <t>ТП 63, Т-1</t>
  </si>
  <si>
    <t>ПС Тракторная ф.670 РП2 ТП801, РП2 - ТП801</t>
  </si>
  <si>
    <t>ТП801, ТП190</t>
  </si>
  <si>
    <t>26.05.2022,акт № 101,стр.3 ОЖ</t>
  </si>
  <si>
    <t>ТП52, ул.Северная 14</t>
  </si>
  <si>
    <t>ТП52</t>
  </si>
  <si>
    <t>26.05.2022,акт № 102,стр.101 ЖЗ</t>
  </si>
  <si>
    <t>ТП169, ул.Комиссарова 7</t>
  </si>
  <si>
    <t>ТП169</t>
  </si>
  <si>
    <t>ТП78, ул.Стрелецкая 7а</t>
  </si>
  <si>
    <t>ТП78</t>
  </si>
  <si>
    <t>ТП503, Октябрьский прт. 41б</t>
  </si>
  <si>
    <t>ТП503</t>
  </si>
  <si>
    <t xml:space="preserve">Акт.№85   от 27.05.22 </t>
  </si>
  <si>
    <t>ТП-2 РУ-0,4кВ Ф.4 "ул.Мира, Беседина, Полевая"</t>
  </si>
  <si>
    <t xml:space="preserve">  ОЖ- лист 15 27.05.2022</t>
  </si>
  <si>
    <t>АКТ №20            ОЖ- лист 16 29.05.2022</t>
  </si>
  <si>
    <t>ТП 685, ул.Всесвятская 17</t>
  </si>
  <si>
    <t>ТП685, ТП610, ТП658, ТП СНТ "Искра"</t>
  </si>
  <si>
    <t xml:space="preserve">ТП-83 РУ-10кВ </t>
  </si>
  <si>
    <t xml:space="preserve"> ТП 88</t>
  </si>
  <si>
    <t>ЦРП-1, ф.8, от ТП-3 до ТП-35</t>
  </si>
  <si>
    <t>ф.8, ТП-3, 35, 203, 178, 221, 76, КВЛ</t>
  </si>
  <si>
    <t>27.05.2022, №81</t>
  </si>
  <si>
    <t>РП-10, ф.77, от РП-10 до ТП-242, от ТП-242 до ТП-243</t>
  </si>
  <si>
    <t>ф77, ТП-242,243,244,245, КЛ</t>
  </si>
  <si>
    <t>28.05.2022, №82</t>
  </si>
  <si>
    <t>ТП-23а, ул.Привольня д. 15-19</t>
  </si>
  <si>
    <t>ТП-23а, ф.1, ВЛ</t>
  </si>
  <si>
    <t>29.05.2022,                  стр. 20, АЖ, №83</t>
  </si>
  <si>
    <t>ТП-107, РУ-6 кВ,                   РУ-0,4 кВ, ТМ</t>
  </si>
  <si>
    <t>№ 50 26.05.2022, стр 17 ОЖ</t>
  </si>
  <si>
    <t>ПС "Кварц", фид. 1007, РП-2 направление 224 .</t>
  </si>
  <si>
    <t xml:space="preserve">ТП-64, 61(Т-2), 90, 91, 9, 41(Т-2), 85, 62(Т-2) </t>
  </si>
  <si>
    <t>Котельная-1, больница-1, ж.д.-1, орг.-3</t>
  </si>
  <si>
    <t>27.05.2022.2022, ОЖ. Л. 66-67, акт № 02/05</t>
  </si>
  <si>
    <t xml:space="preserve">ТП-8, ВЛ фид. "ул.Северная нечет., Лесная"  </t>
  </si>
  <si>
    <t>ВЛ фид. "ул.Северная нечет., Лесная" от ТП 6/0,4 кВ № 8</t>
  </si>
  <si>
    <t>ТП-76, Т-1, ВЛ фид. "ул. Березовая, Стеклозаводская"</t>
  </si>
  <si>
    <t>ТП-76 Т-1</t>
  </si>
  <si>
    <t>ТП 233 ул. Балакирева 22</t>
  </si>
  <si>
    <t>ТП 233 фид. ВЛ-3  0,4 кВ</t>
  </si>
  <si>
    <t>ТП-10 РУ-0,4кВ Ф.1 "ул.Мира, Кирова"</t>
  </si>
  <si>
    <t xml:space="preserve">  ОЖ- лист 16 30.05.2022</t>
  </si>
  <si>
    <t>ТП-34, ф.4, ул.Дегтярёва д.40</t>
  </si>
  <si>
    <t>ТП-34, ф.4, ВЛ</t>
  </si>
  <si>
    <t>30.05.2022, стр. 20, АЖ, №84</t>
  </si>
  <si>
    <t xml:space="preserve">№ 51  30.05.2022. лист.№96  ОПЖ </t>
  </si>
  <si>
    <t>ТП-8.11.14.12.</t>
  </si>
  <si>
    <t>325.8</t>
  </si>
  <si>
    <t xml:space="preserve">ТП-8, ВЛ фид. "ул. Северная нечет., Лесная"  </t>
  </si>
  <si>
    <t>ВЛ фид. "ул. Северная нечет., Лесная" от ТП 6/0,4 кВ № 8</t>
  </si>
  <si>
    <t>АО "ОРЭС Владимирская область" г.Петушки.</t>
  </si>
  <si>
    <t>ПС "Базовая" ф.1015</t>
  </si>
  <si>
    <t>ТП-2,26,5,7.1,7.2,24;РП-250;КВЛ-1015.</t>
  </si>
  <si>
    <t>№-3. 31.05.2022г.</t>
  </si>
  <si>
    <t>Ф-33ТП-12, ТП-25, ТП-26, ТП-39, ТП-42 КВЛ</t>
  </si>
  <si>
    <t>31.05.2022г., акт №45</t>
  </si>
  <si>
    <t>ТП-750, ТП-753 ВЛ</t>
  </si>
  <si>
    <t>31.05.2022г., акт №46</t>
  </si>
  <si>
    <t xml:space="preserve">Ф-1001 ПС Берково </t>
  </si>
  <si>
    <t>Ф-1001 ТП-45 КВЛ</t>
  </si>
  <si>
    <t>31.05.2022г., акт №47</t>
  </si>
  <si>
    <t>31.05.2022г., акт №48</t>
  </si>
  <si>
    <t>31.05.2022, стр 35, ОЖ</t>
  </si>
  <si>
    <t xml:space="preserve">  ОЖ- лист 17 31.05.2022</t>
  </si>
  <si>
    <t>ТП-24 РУ-0,4кВ Ф.6 "ИП Костерин"</t>
  </si>
  <si>
    <t>ТП-3,п.Красный Куст ф-Зеленая</t>
  </si>
  <si>
    <t>ВЛ ул Зеленая</t>
  </si>
  <si>
    <t>№ 52 31.05.2022, стр 18 ОЖ</t>
  </si>
  <si>
    <t>01.06.2022г, ОЖ стр. № 3</t>
  </si>
  <si>
    <t>ТП-160 с. Коверено Ф-2</t>
  </si>
  <si>
    <t>ТП-160 ф-2 ВЛ</t>
  </si>
  <si>
    <t>ТП-130, РУ-6 кВ, РУ-0,4кВ, ТМ-1, ТМ-2</t>
  </si>
  <si>
    <t>ПС Районная ф.6071, ТП430 ВЛ к КТП25</t>
  </si>
  <si>
    <t>ТП25, ТП22, ТП124, ТП161, ТП291, ТП396, ТП441, ТП459, ТП782, ТП810</t>
  </si>
  <si>
    <t>ТП 98  ул. Диктора Левитана 25</t>
  </si>
  <si>
    <t>ТП 98 РУ 0.4 кВ секц. Т-1</t>
  </si>
  <si>
    <t xml:space="preserve"> ПС "Новоалександрово" фид. 1008 ( МРСК)</t>
  </si>
  <si>
    <t>ТП 707, ТП 941</t>
  </si>
  <si>
    <t>ТП 742 (ПС Балакирево, ф. 1016) - станция сотовой связи № 886 д. Балакирево</t>
  </si>
  <si>
    <t>ТП 742 (ПС Балакирево, ф. 1016)</t>
  </si>
  <si>
    <t>стр. 40 о.ж. от 01.06</t>
  </si>
  <si>
    <t>ТП-76,ВЛ фид. "ул. Березовая, Стеклозаводская"</t>
  </si>
  <si>
    <t>ВЛ фид. "ул. Березовая, Стеклозаводская" от ТП 6/0,4 кВ № 76</t>
  </si>
  <si>
    <t>ТП-2 РУ-0,4кВ Ф.2 "Котельная"</t>
  </si>
  <si>
    <t>ТП-2 ВЛ-0,4кВ ф.2</t>
  </si>
  <si>
    <t xml:space="preserve">  ОЖ- лист 17 01.06.2022</t>
  </si>
  <si>
    <t>ТП-6, ф.2, ул. 2я Всегодическая д.15</t>
  </si>
  <si>
    <t>ТП-6, ф.2, ВЛ</t>
  </si>
  <si>
    <t>01.06.2022, стр.22, АЖ, №85</t>
  </si>
  <si>
    <t>ТП-44, РУ-6 кВ,                   РУ-0,4 кВ, ТМ</t>
  </si>
  <si>
    <t>д.с.-2, кот.-1</t>
  </si>
  <si>
    <t>ТП 867 ЖК "Серебрянная роса" с. Сновицы</t>
  </si>
  <si>
    <t>ТП 867</t>
  </si>
  <si>
    <t xml:space="preserve">01.06.2022 № 104 </t>
  </si>
  <si>
    <t>ТП 90  ул. Большая Московская, 100</t>
  </si>
  <si>
    <t>ТП 90 ВЛ-0,4кВ ф."ул.Железнодорожная"</t>
  </si>
  <si>
    <t xml:space="preserve">01.06.2022 № 103 </t>
  </si>
  <si>
    <t xml:space="preserve">  02.06.2022. лист.№98  ОПЖ </t>
  </si>
  <si>
    <t>ТП-12,26,22,29,53,85,63(аб).</t>
  </si>
  <si>
    <t>№ 71  01.06.2022</t>
  </si>
  <si>
    <t>ПС Октябрьская-, РУ-10кВ ф.1026</t>
  </si>
  <si>
    <t>ТП-34,86,87,59,45,17,10,51,95,4,39,47,28</t>
  </si>
  <si>
    <t>№ 72  02.06.2022</t>
  </si>
  <si>
    <t>ТП-14(ул. Ленинградская)</t>
  </si>
  <si>
    <t>ТП-82, ВЛ фид. "Мостовая, Локомотивная"</t>
  </si>
  <si>
    <t xml:space="preserve"> ВЛ фид. "Мостовая, Локомотивная" от ТП 6/0,4 кВ № 82</t>
  </si>
  <si>
    <t xml:space="preserve"> ОЖ по 0,4 кВ, л. 78-79</t>
  </si>
  <si>
    <t>г.Лакинск Ф-1019 от РП-3</t>
  </si>
  <si>
    <t>о.ж. лист №106</t>
  </si>
  <si>
    <t>ТП-36 РУ-0,4кВ Ф.4 "ул.набережная , Фрунзе"</t>
  </si>
  <si>
    <t xml:space="preserve">  ОЖ- лист 18 02.06.2022</t>
  </si>
  <si>
    <t>ТП-47, РУ-6кВ, РУ-0,4 кВ, ТМ</t>
  </si>
  <si>
    <t>02.06.2022.,стр.22,АЖ,№86</t>
  </si>
  <si>
    <t>ТП 417  ул. Доватора 3-а</t>
  </si>
  <si>
    <t xml:space="preserve">ТП-417 ф."ул.Доватора, 3-а" </t>
  </si>
  <si>
    <t xml:space="preserve">02.06.2022 № 105 </t>
  </si>
  <si>
    <t>ТП 42, ф. 2 - ул. Металлургов, 290</t>
  </si>
  <si>
    <t>№ 110 ж.з. от 02.06</t>
  </si>
  <si>
    <t xml:space="preserve">№ 53  02.06.2022 лист №98  ОПЖ </t>
  </si>
  <si>
    <t>ТП-34, РУ-10кВ яч.7  отх.на ТП-86</t>
  </si>
  <si>
    <t>№ 73 02.06.2022</t>
  </si>
  <si>
    <t>ТП-39,52,21,22,23,156,157,43, 85.</t>
  </si>
  <si>
    <t xml:space="preserve"> д.с.-1</t>
  </si>
  <si>
    <t>акт№87 04.06.2022г. о.ж. лист №106</t>
  </si>
  <si>
    <t xml:space="preserve">ПС "Собинка"ф.1006, </t>
  </si>
  <si>
    <t xml:space="preserve"> ш.к.-1, д.с.-2</t>
  </si>
  <si>
    <t>Акт № 86 от 03.06.2022 г.</t>
  </si>
  <si>
    <t xml:space="preserve">П.С. Ундол  ф.102 </t>
  </si>
  <si>
    <t>ТП.104, 9, 87, 45, 13, 84, 77,  70, 71</t>
  </si>
  <si>
    <t xml:space="preserve"> д.с.-2, шк.-1</t>
  </si>
  <si>
    <t>акт№88 04.06.2022г. о.ж. лист №108</t>
  </si>
  <si>
    <t>г.Лакинск ТП № 65 Ф.2</t>
  </si>
  <si>
    <t>ВЛ-0.4 кВ Ф-2</t>
  </si>
  <si>
    <t>акт№89 04.06.2022г. о.ж. лист №108</t>
  </si>
  <si>
    <t>ТП 172 ул. П. Осипенко, 4</t>
  </si>
  <si>
    <t>ТП-172 ВЛ-0,4кВ фид."П.Осипенко"</t>
  </si>
  <si>
    <t>05.06.2022, акт №106,  стр.8 ЖЗ</t>
  </si>
  <si>
    <t>ТП 663 ул. Всесвятская 25</t>
  </si>
  <si>
    <t>ТП-663</t>
  </si>
  <si>
    <t>05.06.2022, акт №107,  стр.13 ОЖ</t>
  </si>
  <si>
    <t>ТП 230 ул. Усти-на-Лабе 8-а</t>
  </si>
  <si>
    <t>ТП-230 ВЛ-0,4кВ фид."Усти-наЛабе 8а, д.с.-№65"</t>
  </si>
  <si>
    <t>05.06.2022, акт №108,  стр.9 ЖЗ</t>
  </si>
  <si>
    <t>РП-2 РУ-10 кВ ВВ яч.13</t>
  </si>
  <si>
    <t>ТП-18, ТП-32, ТП-8, ТП-12, ТП-45, ТП-7, ТП-16</t>
  </si>
  <si>
    <t>4.06.2022, стр 39-40, ОЖ</t>
  </si>
  <si>
    <t>ТП-3 РУ-0.4 кВ ф. ул.Иринина</t>
  </si>
  <si>
    <t>ВЛИ-0.4 кВ</t>
  </si>
  <si>
    <t>4.06.2022, стр 41, ОЖ</t>
  </si>
  <si>
    <t>ТП-18 РУ-0,4кВ Ф.11 "АСГ Лада"</t>
  </si>
  <si>
    <t>ТП-18 ВЛ-0,4кВ ф.11</t>
  </si>
  <si>
    <t>АКТ №21              ОЖ- лист 19 05.06.2022</t>
  </si>
  <si>
    <t>ВЛ-0,4 от ТП-13, ф.№2 "Бобкова, Артиллерийская",ф.№7 "пер.Никонова,Речной"</t>
  </si>
  <si>
    <t>ВЛ-0,4 от ТП-13,                        ф.№2 "Бобкова, Артиллерийская",ф.№7 "пер.Никонова,Речной"</t>
  </si>
  <si>
    <t>журнал учета абон.заявок, стр.47,акт №5/2022</t>
  </si>
  <si>
    <t>ТП-815,                                БС "Мегафон",                   РУ-0,4 кВ, РУ-10 кВ, ТМ</t>
  </si>
  <si>
    <t>04.06.2022, №87</t>
  </si>
  <si>
    <t>ТП-989,                                БС "Мегафон",                РУ-0,4 кВ, РУ-27,5 кВ, ТМ</t>
  </si>
  <si>
    <t>04.06.2022, №88</t>
  </si>
  <si>
    <t>ТП-108, РУ-6 кВ,                   РУ-0,4 кВ, ТМ-1, ТМ-2</t>
  </si>
  <si>
    <t>ТП-108</t>
  </si>
  <si>
    <t>ТП 18, ф. 6 - ул. Красина, 28</t>
  </si>
  <si>
    <t>№ 111 ж.з. от 03.06</t>
  </si>
  <si>
    <t>ТП-25(ул. Осьмова 16)</t>
  </si>
  <si>
    <t>ТП-76,ВЛ фид. "ул. Березовая, Торфяная"</t>
  </si>
  <si>
    <t>П/С Андреево Ф-1003, 1004, 1006</t>
  </si>
  <si>
    <t>ТП-1,2,3,4,5,6,7,8,9,10,11,12,13,14,15,16,17,22</t>
  </si>
  <si>
    <t xml:space="preserve">  школа.-1,КНС-2. детсад-2 </t>
  </si>
  <si>
    <t>ООО ЭнергоСтрой</t>
  </si>
  <si>
    <t xml:space="preserve">№ 54  03.06.2022. лист.№99  ОПЖ </t>
  </si>
  <si>
    <t>П/С Судогда Ф-101, ТП №30</t>
  </si>
  <si>
    <t xml:space="preserve">№ 55  03.06.2022. лист.№99  ОПЖ </t>
  </si>
  <si>
    <t>П/С Мошок Ф-1007</t>
  </si>
  <si>
    <t>ТП-1,2,3,4</t>
  </si>
  <si>
    <t xml:space="preserve">№ 56  03.06.2022. лист.№99  ОПЖ </t>
  </si>
  <si>
    <t>ПС Второво Ф-1001 ВЛ-10 кВ</t>
  </si>
  <si>
    <t>ПС Второво Ф-1001, ТП-46 МРСК, ТП-800, 799,798, 797, 795, 794, 787 ВЛ</t>
  </si>
  <si>
    <t>05.06.2022г., акт №49</t>
  </si>
  <si>
    <t>ПС Симаково Ф-1004 ТП-160 ВЛ-0,4 кВ Ф-2 пожарная охрана</t>
  </si>
  <si>
    <t>ПС Симаково Ф-1004 ТП-160 Ф-2 ВЛ</t>
  </si>
  <si>
    <t>05.06.2022г., акт №50</t>
  </si>
  <si>
    <t>г.Лакинск ТП №65 Ф.2</t>
  </si>
  <si>
    <t xml:space="preserve"> о.ж. лист №111</t>
  </si>
  <si>
    <t>г.Лакинск ТП №38 Ф.3</t>
  </si>
  <si>
    <t>ВЛ-0.4 кВ Ф-3</t>
  </si>
  <si>
    <t>г.Лакинск Ф-1009 от РП-3</t>
  </si>
  <si>
    <t xml:space="preserve"> о.ж. лист №112</t>
  </si>
  <si>
    <t>ТП-3 РУ-0,4кВ Ф.4 "Луначарского"</t>
  </si>
  <si>
    <t xml:space="preserve">   ОЖ- лист 19 06.06.2022</t>
  </si>
  <si>
    <t>ТП-10 РУ-0,4кВ Ф.5 "Мира, Кирова"</t>
  </si>
  <si>
    <t>АКТ №22              ОЖ- лист 20 07.06.2022</t>
  </si>
  <si>
    <t xml:space="preserve"> 07.06.2022. лист.№100  ОПЖ</t>
  </si>
  <si>
    <t>РП-8, ф.673, от ТП-125 до ТП-136</t>
  </si>
  <si>
    <t>ф.673, ТП-125, 136, 107, 199, 193, 206, 249, ТП-185 (абонентская), КЛ</t>
  </si>
  <si>
    <t>кот.-1, д.с.-1, шк.-1</t>
  </si>
  <si>
    <t>06.06.2022, №89</t>
  </si>
  <si>
    <t>ТП-74, РУ-0,4 кВ 1 СШ-0,4 кВ</t>
  </si>
  <si>
    <t>ТП-57, ВЛ фид. "ул. Мира, Демократическая"</t>
  </si>
  <si>
    <t>ВЛ фид. "ул. Мира, Демократическая" от ТП 6/0,4 кВ № 57</t>
  </si>
  <si>
    <t>ТП-76, ВЛ фид. "ул. Кольцевая, Стеклозаводская"</t>
  </si>
  <si>
    <t>ВЛ фид. "ул. Кольцевая, Стеклозаводская" от ТП 6/0,4 кВ № 76</t>
  </si>
  <si>
    <t>ТП Копылки, ф. 8 - нижний поселок, д. 12</t>
  </si>
  <si>
    <t>№ 113 ж.з. от 06.06</t>
  </si>
  <si>
    <t>ТП Копылки, ф. 8 - нижний поселок, д. 14</t>
  </si>
  <si>
    <t>№ 114 ж.з. от 06.06</t>
  </si>
  <si>
    <t>ТП 2 ф. 2 - ул. Толстого</t>
  </si>
  <si>
    <t>№ 115 ж.з. от 07.06</t>
  </si>
  <si>
    <t>ТП 11, ф. 9 - ул. Матросова, Крупской</t>
  </si>
  <si>
    <t>стр. 44 о.ж. от 07.06</t>
  </si>
  <si>
    <t>ТП-5(к.о.)ф.Октябрьская 2, яч.6</t>
  </si>
  <si>
    <t>ВЛ-0,4 кВ ф. ул. Октябрьская</t>
  </si>
  <si>
    <t>№ 73 06.06.2022</t>
  </si>
  <si>
    <t>г.Лакинск ТП №32</t>
  </si>
  <si>
    <t>ТП №32</t>
  </si>
  <si>
    <t>акт расследования №90 от 7.06.22</t>
  </si>
  <si>
    <t>ТП-16 РП-1 Ф-14</t>
  </si>
  <si>
    <t>ТП-19 РУ-0,4кВ Ф.12 "Дет.сад №8"</t>
  </si>
  <si>
    <t>ТП-19 КЛ-0,4кВ ф.12</t>
  </si>
  <si>
    <t xml:space="preserve">   ОЖ- лист 20 07.06.2022</t>
  </si>
  <si>
    <t>ТП 80 ф. 3 - ул. Алексеева</t>
  </si>
  <si>
    <t>№ 116 ж.з. от 07.06</t>
  </si>
  <si>
    <t>ТП328, ТП139, ТП146, ТП277, ТП593, ТП11, ТП106, ТП50</t>
  </si>
  <si>
    <t>07.06.2022, акт №109  стр15 ОЖ</t>
  </si>
  <si>
    <t>РП5, ТП99, ТП267, ТП192, ТП258, ТП235, ТП232, ТП165, ТП328, ТП139, ТП146, ТП224, ТП62, ТП214</t>
  </si>
  <si>
    <t>07.06.2022, акт №110,  стр.16 ЖЗ</t>
  </si>
  <si>
    <t xml:space="preserve"> ПС Районная ф. 6071 ТП430 ВЛ 6 кВ к ТП25</t>
  </si>
  <si>
    <t>ТП25 , ТП124 , ТП161 , ТП367 , ТП396 , ТП441 , ТП459 , ТП782 , ТП810</t>
  </si>
  <si>
    <t>ТП 163 ул. Николо- Галейская 1</t>
  </si>
  <si>
    <t>ТП 163 фид. ВЛ-2  0,4 кВ</t>
  </si>
  <si>
    <t>ПС Ладога ф.1007 РП20 ТП475, ТП766 - ТП767</t>
  </si>
  <si>
    <t>ТП766, ТП767, ТП769, ТП770, ТП153, ТП177</t>
  </si>
  <si>
    <t>07.06.2022, акт №111,  стр.16 ОЖ</t>
  </si>
  <si>
    <t>ТП-95(ул. Ломоносова 26), РУ-10 кВ</t>
  </si>
  <si>
    <t>ТП-95</t>
  </si>
  <si>
    <t>ТП-91, ТП-169, КЛ</t>
  </si>
  <si>
    <t>ТП-71, ф.3, ул. Свободы-ул. Чкалова</t>
  </si>
  <si>
    <t>ТП-71, ф.3, ВЛ</t>
  </si>
  <si>
    <t>ПС Химзаводская ф.610 РП10 ТП438, ТП45 - ТП423</t>
  </si>
  <si>
    <t>КЛ 6кВ ТП45 - ТП423 ф.610</t>
  </si>
  <si>
    <t>08.06.2022, акт №112  стр18 ОЖ</t>
  </si>
  <si>
    <t>ТП 169  ул. Соколова Соколенка 16</t>
  </si>
  <si>
    <t>ТП 169 фид. ВЛ-2  0,4 кВ</t>
  </si>
  <si>
    <t>ТП 179  Московское Шоссе 5</t>
  </si>
  <si>
    <t>ТП 179 РУ 6 кВ РУ 0.4 кВ, камеры Т-1 и Т-2</t>
  </si>
  <si>
    <t>РП-2, ВВ-10 кВ направл. 202, трансформатор, РУ-0,4 кВ</t>
  </si>
  <si>
    <t>РП-2 Трансформатор</t>
  </si>
  <si>
    <t>РЭС г.Ковров  АО"ОРЭС-Владимирская область"</t>
  </si>
  <si>
    <t>ТП-183, ф.7 ул.Маяковского д.2</t>
  </si>
  <si>
    <t>ТП-183, ф.7, КЛ</t>
  </si>
  <si>
    <t>09.06.2022, стр.26, АЖ №90</t>
  </si>
  <si>
    <t>ТП-198 ф.3 ул.Сосновая,                      ул. Колхозная,                  ул. Лесная</t>
  </si>
  <si>
    <t>ТП-198, ф.3, ВЛ</t>
  </si>
  <si>
    <t>ТП-15 ф.3 ул.Шаумяна,                    ул. Цурюпы,                      ул. Народная</t>
  </si>
  <si>
    <t>Ф-12 ТП-1, ТП-2, ТП-4, ТП-4а Т-1, ТП-11, ТП-13, ТП-17, ТП-23, ТП-36, ТП-38 Т-1, ТП-40, ТП-49 КВЛ</t>
  </si>
  <si>
    <t>ш.к.-2, кот.-1</t>
  </si>
  <si>
    <t>09.06.2022 г., акт №51</t>
  </si>
  <si>
    <t>ТП 685  ВЛ 10кВ СНТ Искра</t>
  </si>
  <si>
    <t xml:space="preserve">СНТ искра, ТП 610, ТП 658 </t>
  </si>
  <si>
    <t>ТП 663  Визитная</t>
  </si>
  <si>
    <t>ТП 663 РУ 6 кВ РУ 0.4 кВ, камеры Т-1 и Т-2</t>
  </si>
  <si>
    <t>ТП 769, ул.Центральная 20</t>
  </si>
  <si>
    <t>ТП 769 КЛ-0,4кВ ф.Центральная 18</t>
  </si>
  <si>
    <t>09.06.22, акт 112</t>
  </si>
  <si>
    <t>9.06.2022, №114, стр.20 ОЖ</t>
  </si>
  <si>
    <t>РТП-1, ВВ-6 кВ фид. 618 и 636 ПС "Стекловолокно"</t>
  </si>
  <si>
    <t>ВВ-6 кВ фид. 618 и 636 ПС "Стекловолокно"</t>
  </si>
  <si>
    <t>09.06.22, ОЖ.л. 80</t>
  </si>
  <si>
    <t>3.4.4</t>
  </si>
  <si>
    <t>13.06.2022 г., акт №52</t>
  </si>
  <si>
    <t>ТП-106 РУ-6кВ,0,4кВ,ТМ-1,2</t>
  </si>
  <si>
    <t>ТП - 106</t>
  </si>
  <si>
    <t>1Д/К,1 Дет.больница,1кот.</t>
  </si>
  <si>
    <t>ф.105 с п.с. Ундол г.Лакинск</t>
  </si>
  <si>
    <t>ТП 108,138,122,53,61,39,52,21,22,23,85,156,157,83,27,69,  37,46,38,36,35,63, 65.</t>
  </si>
  <si>
    <t>О.Ж. лист "№116</t>
  </si>
  <si>
    <t>ф.101 с п.с. Ундол г.Лакинск</t>
  </si>
  <si>
    <t>ТП 1,2,3,18,60,80,101,141,6,7,40,42,44,47,50,51,55,56,59,145</t>
  </si>
  <si>
    <t>м.у.-1,вод.-1</t>
  </si>
  <si>
    <t>тп-1, ру- 10 кВ, яч.1  Ф.  ТП6</t>
  </si>
  <si>
    <t>№ 74  13.06.2022</t>
  </si>
  <si>
    <t>ЦРП ЗАО БЭЗ, РУ-10 кВ, ф. 4</t>
  </si>
  <si>
    <t>стр. № 46 о.ж. от 10.06</t>
  </si>
  <si>
    <t xml:space="preserve">ПС "Сунгирь"  2 СШ-10кВ  </t>
  </si>
  <si>
    <t>РП 11, ТП 358, 327, 367, 326, 318, 317, 359, 532, 435, 319,  14, 386, 772, РП 40, РП 33, 286, 305, 265, 300, 720, 404, 322</t>
  </si>
  <si>
    <t>м.у.-3, орг.-2</t>
  </si>
  <si>
    <t>10.06.22, акт 115</t>
  </si>
  <si>
    <t>ПС "Сунгирь" ф.1019 РП11</t>
  </si>
  <si>
    <t>РП 11, ТП 358, 327, 367, 326, 318, 317, 359, 532, 435, 319,</t>
  </si>
  <si>
    <t>10.06.22, акт 117</t>
  </si>
  <si>
    <t>ПС "Сунгирь" ф.1019 РП11 ТП358, ТП326 - Т-2</t>
  </si>
  <si>
    <t>ТП 358, 327, 367, 326, 318, 317</t>
  </si>
  <si>
    <t>10.06.22, акт 116</t>
  </si>
  <si>
    <t xml:space="preserve">ПС "Рпень" ф.8 РП3 </t>
  </si>
  <si>
    <t>РП 3, ТП 204,  108, 90, 715, 342, 33,  147, 109, 38, 469, 728, 18, 8, 76, 520, 377, 6, 130, 764, 95</t>
  </si>
  <si>
    <t>кот.-2, орг.-6</t>
  </si>
  <si>
    <t xml:space="preserve">10.06.2022 № 118, стр.23  ОЖ </t>
  </si>
  <si>
    <t>ПС "Ладога"  ф.1014 ТП211 , ТП312 - ТП449</t>
  </si>
  <si>
    <t>ТП211, ТП449, ТП312</t>
  </si>
  <si>
    <t xml:space="preserve">11.06.2022 № 120, стр.24  ОЖ </t>
  </si>
  <si>
    <t>ПС Семязино ф.6402 РП19 ТП530, ТП530 - ТП122</t>
  </si>
  <si>
    <t>13.06.2022,  №121, стр. 25 ОЖ</t>
  </si>
  <si>
    <t>3.4.14.</t>
  </si>
  <si>
    <t>ПС "750 Владимирская" ф. 1004 ТП 522</t>
  </si>
  <si>
    <t>ТП 522, 525,524</t>
  </si>
  <si>
    <t>кот-1, шк.-1, д.с.-2</t>
  </si>
  <si>
    <t>13.06.2022,  №122, стр. 26 ОЖ</t>
  </si>
  <si>
    <t>ТП-103, РУ-6 кВ, РУ-0,4кВ</t>
  </si>
  <si>
    <t>ТП-178, ф.5 ул.1я Большая д.</t>
  </si>
  <si>
    <t>ТП-178, ф., ВЛ</t>
  </si>
  <si>
    <t>14.06.2022, стр.28, АЖ №91</t>
  </si>
  <si>
    <t xml:space="preserve">ЦРП-1, ф.8, </t>
  </si>
  <si>
    <t>27.05.2022, №92</t>
  </si>
  <si>
    <t>ТП-22, ф.2, ул. Правды д.82</t>
  </si>
  <si>
    <t>ТП-22, ф.2, ВЛ</t>
  </si>
  <si>
    <t>15.06.2022, стр.22, АЖ, №93</t>
  </si>
  <si>
    <t>ПС Второво Ф-1001, ТП-46 МРСК, ТП-801,800, 799,798, 797, 795, 794, 787 ВЛ</t>
  </si>
  <si>
    <t>15.06.2022г., акт №53</t>
  </si>
  <si>
    <t>ПС Второво Ф-1001, ТП-800, 799,798, 797, ВЛ</t>
  </si>
  <si>
    <t>ТП-36 РУ-0,4кВ Ф.4 "ул.набережная, Фрунзе"</t>
  </si>
  <si>
    <t xml:space="preserve">   ОЖ- лист 22 14.06.2022</t>
  </si>
  <si>
    <t>ТП-37 РУ-0,4кВ Ф.8 "ул. Чапаева, Фурманова"</t>
  </si>
  <si>
    <t>КТП-1 ВЛ-0,4кВ ф. "Владимирская"</t>
  </si>
  <si>
    <t>стр. 49 о.ж. 15.06.2022</t>
  </si>
  <si>
    <t>ПС Сунгирь   ф.1010   РП-11</t>
  </si>
  <si>
    <t>РП11, ТП358, 327, 367, 326, 318, 317, 299, 359, 532, 435, 319, 322, 306, 329</t>
  </si>
  <si>
    <t>14.06.2022,  №123, стр. 28 ОЖ</t>
  </si>
  <si>
    <t>ПС Сунгирь   ф.1007   ТП-229,
ТП-229 — ТП-409</t>
  </si>
  <si>
    <t>ТП229, 409, 718, 390, 347, 488, 489, 798, ТП АГНКС</t>
  </si>
  <si>
    <t>14.06.2022,  №124, стр. 28 ОЖ</t>
  </si>
  <si>
    <t>РП-7
Большой проезд, 15</t>
  </si>
  <si>
    <t>РП-7 фид."ВЛ-3"</t>
  </si>
  <si>
    <t xml:space="preserve">ТП-525
мкр. Энергетик,
ул. Северная, 4-а </t>
  </si>
  <si>
    <t>ТП-525 фид."ВЛ-6"</t>
  </si>
  <si>
    <t>ТП-15
ул. Усти на Лабе, 27</t>
  </si>
  <si>
    <t>ТП-15 ф."ВЛ ул.Усти-на-Лабе (чет)"</t>
  </si>
  <si>
    <t>ТП-13 РУ-0,4кВ Ф.11 "ул.Гагарина левая сторона"</t>
  </si>
  <si>
    <t>АКТ №23              ОЖ- лист 23 15.06.2022</t>
  </si>
  <si>
    <t xml:space="preserve">ВЛ Ф. ул. Виноградова </t>
  </si>
  <si>
    <t>15.06.2022, стр 50, ОЖ</t>
  </si>
  <si>
    <t>г.Собинка ТП №81 Ф.2</t>
  </si>
  <si>
    <t>ВЛ-0.4 кВ Ф.2</t>
  </si>
  <si>
    <t xml:space="preserve"> о.ж. лист №120</t>
  </si>
  <si>
    <t>г.Лакинск ПС Ундол ф.110</t>
  </si>
  <si>
    <t>ТП-64,ТП-138,138-б</t>
  </si>
  <si>
    <t>акт№91 15.06.2022г. о.ж. лист №120</t>
  </si>
  <si>
    <t>ТП163 ул. Николо Галейская 1</t>
  </si>
  <si>
    <t>ТП163 ф. ВЛ-2 0.4 кВ</t>
  </si>
  <si>
    <t xml:space="preserve"> ТП430 ВЛ 6 кВ к ТП25</t>
  </si>
  <si>
    <t>ТП-148, РУ-6 кВ, РУ-0,4кВ,ТМ-1,ТМ-2</t>
  </si>
  <si>
    <t>ТП-148</t>
  </si>
  <si>
    <t>16.06.2022, стр.22, АЖ, №94</t>
  </si>
  <si>
    <t>ТП 80, ф. 4 - ул. Первомайская, 10</t>
  </si>
  <si>
    <t>№ 119 ж.з. от 15.06</t>
  </si>
  <si>
    <t>ТП-814,"Мегафон",        РУ-0,4 кВ, РУ-10 кВ, ТМ</t>
  </si>
  <si>
    <t>ТП-272, РУ-0,4 кВ, фид."Подлесная д.№24"</t>
  </si>
  <si>
    <t>ТП-272, ф.16, КЛ</t>
  </si>
  <si>
    <t xml:space="preserve">г.Лакинск ТП №26 </t>
  </si>
  <si>
    <t xml:space="preserve"> о.ж. лист №122</t>
  </si>
  <si>
    <t>ф.21 ТПС "Петушки" ВЛ-10кВ ЛР№4-ЛР№46</t>
  </si>
  <si>
    <t>ТП 284 ул. Верхняя Дуброва 22</t>
  </si>
  <si>
    <t>ТП 284</t>
  </si>
  <si>
    <t xml:space="preserve">  ВЛ 10 кВ РП30 к ТП621</t>
  </si>
  <si>
    <t>ТП621 , ТП639 , ТП654 , ТП657 , ТП665 , ТП666 , ТП688, ТП693</t>
  </si>
  <si>
    <t xml:space="preserve">ПС Сунгирь ф.1011 РП33 ТП390,
ТП-345 — ТП-306 </t>
  </si>
  <si>
    <t xml:space="preserve">ТП390,   ТП347,   ТП718,   ТП409,   КТП488,   КТП489,   КТП798,   ТП АГНКС,   ТП345,   ТП249,   ТП286,   ТП300  </t>
  </si>
  <si>
    <t>17.06.2022,  №125, стр. 33 ОЖ</t>
  </si>
  <si>
    <t>ТП-14 Ф-1 ул.Цыганова д.1, д.3</t>
  </si>
  <si>
    <t>ТП-14 Ф-1 ВЛ</t>
  </si>
  <si>
    <t>17.06.2022г., акт №54</t>
  </si>
  <si>
    <t>17.06.2022г., акт №55</t>
  </si>
  <si>
    <t xml:space="preserve">ТП-160 Ф-2 с. Коверено </t>
  </si>
  <si>
    <t>ТП-160 Ф-2 ВЛ</t>
  </si>
  <si>
    <t>19.06.2022г., акт №56</t>
  </si>
  <si>
    <t>АКТ №24              ОЖ- лист 24 18.06.2022</t>
  </si>
  <si>
    <t>ТП-16 РУ-0,4кВ Ф.3 "пер.Кирова 1,2,3 Сады"</t>
  </si>
  <si>
    <t>АКТ №25              ОЖ- лист 24 20.06.2022</t>
  </si>
  <si>
    <t xml:space="preserve"> о.ж. лист №126</t>
  </si>
  <si>
    <t>г.Собинка ТП №8 Ф.1</t>
  </si>
  <si>
    <t>ВЛ-0.4 кВ Ф.1</t>
  </si>
  <si>
    <t>акт№92 19.06.2022г. о.ж. лист №125</t>
  </si>
  <si>
    <t>г.Лакинск ПС  ф-ка им.Лакина  ф.1036</t>
  </si>
  <si>
    <t>ТП-24,25,26,28,32,33,34,62 65, 78, 128</t>
  </si>
  <si>
    <t>1 м.у.  1вод.</t>
  </si>
  <si>
    <t>акт№93 19.06.2022г. о.ж. лист №126</t>
  </si>
  <si>
    <t>ТП-7.31.</t>
  </si>
  <si>
    <t xml:space="preserve">№ 57  19.06.2022. лист.№98  ОПЖ </t>
  </si>
  <si>
    <t>ТП 63, ф. 3 - ул. Московская, 58</t>
  </si>
  <si>
    <t>№ 122 ж.з. от 19.06</t>
  </si>
  <si>
    <t>ТП 48, ф. 5 - ул. Ивановская,  63</t>
  </si>
  <si>
    <t>№ 123 ж.з. от 19.06</t>
  </si>
  <si>
    <t>ТПС Киржач, ф 10</t>
  </si>
  <si>
    <t>№75 от 18.06.2022</t>
  </si>
  <si>
    <t>РТП-11,РУ-10кВ. яч.23. отх. ф.12 на ТП-44</t>
  </si>
  <si>
    <t xml:space="preserve">ТП-119,24,33,44, 14,26,12,22,85,29,53,19,36,, абонентские: ТП-91,63 - </t>
  </si>
  <si>
    <t>№76 от 18.06.2022</t>
  </si>
  <si>
    <t xml:space="preserve">    3.4.14</t>
  </si>
  <si>
    <t>ТП-1,РУ-10кВ. яч.7. отх. на ТП-6</t>
  </si>
  <si>
    <t>№77 от 18.06.2022</t>
  </si>
  <si>
    <t xml:space="preserve">ТП63 РУ 10кВ </t>
  </si>
  <si>
    <t>ТП63, 12, 26,22,29,53, 85</t>
  </si>
  <si>
    <t>№78 от 18.06.2022</t>
  </si>
  <si>
    <t>ТП 500 ул. Горького, 54</t>
  </si>
  <si>
    <t>ТП 500</t>
  </si>
  <si>
    <t>орг-1</t>
  </si>
  <si>
    <t>ПС Владимирская-750 ф.Ю-1 РП30 ТП679, ТП649 - ТП679</t>
  </si>
  <si>
    <t>19.06.2022,  №126, стр. 36 ОЖ</t>
  </si>
  <si>
    <t>ПС Владимирская-750 ф.Ю-2 РП30 ТП683, КВЛ-10кВ к ТП660</t>
  </si>
  <si>
    <t>ТП683, 680, 626, 625, 633, 629, 630, 660,  631, 632, 677,  662, 640, 645,  528, 681, 636, 549, 634, 627</t>
  </si>
  <si>
    <t>ТП633, 629, 630, 660,  631, 632, 677,  662, 640, 645,  528, 681, 636, 549, 634, 627</t>
  </si>
  <si>
    <t>20.06.2022, № 130</t>
  </si>
  <si>
    <t>ПС Тракторная ф.682 РП1</t>
  </si>
  <si>
    <t>ТП 134, 114, 585, 750, 389, 123, 191, 200, 187, 561, ТП178, ТП398, ТП422, ТП166, ТП80, ТП48, ТП135, ТП295</t>
  </si>
  <si>
    <t>19.06.2022, № 128</t>
  </si>
  <si>
    <t>ПС Тракторная ф.670 РП2 ТП295, ТП5- ТП295</t>
  </si>
  <si>
    <t>ТП 295, 5, 133</t>
  </si>
  <si>
    <t>19.06.2022, № 129</t>
  </si>
  <si>
    <t>ТП-154, ф.16 ООО "Делко"</t>
  </si>
  <si>
    <t>ТП-154, ф.16, ВЛ</t>
  </si>
  <si>
    <t>20.06.2022, стр.30, АЖ №96</t>
  </si>
  <si>
    <t>ТП-38, ф.15 "д.с. №54"</t>
  </si>
  <si>
    <t>ТП-38, ф.15, ВЛ</t>
  </si>
  <si>
    <t>20.06.2022, стр.30, АЖ №97</t>
  </si>
  <si>
    <t>ТП-6, РУ-6 кВ, ВВ к ТП-151</t>
  </si>
  <si>
    <t>Абонентские: ТП-151, ТП-97, ТП-179, ТП-194, КВЛ.</t>
  </si>
  <si>
    <t>г.Лакинск П.С. Лакина     ф.1036</t>
  </si>
  <si>
    <t>ТП 24, 25,  28, 32, 33, 34,62,  65, 78, 128</t>
  </si>
  <si>
    <t>Акт №94 от 20.06.22</t>
  </si>
  <si>
    <t>Акт №95 от 20.06.22</t>
  </si>
  <si>
    <t>ТП 24, 25.</t>
  </si>
  <si>
    <t>ТП-37 РУ-0,4кВ Ф.9 "ул.Кутузова, 8-е Марта"</t>
  </si>
  <si>
    <t xml:space="preserve">   ОЖ- лист 25 20.06.2022</t>
  </si>
  <si>
    <t>ОЖ- лист 25 20.06.2022</t>
  </si>
  <si>
    <t>стр. 52 о.ж. 21.06.2022</t>
  </si>
  <si>
    <t xml:space="preserve">ПС "Стекловолокно", фид. 636, РТП-1 ВВ-6 кВ в стор. ТП-142 </t>
  </si>
  <si>
    <t>ТП-80(Т-2), 79, 82, 84, 77(Т-2), 8, 78(Т-2), 76(Т-2), 81(Т-1)</t>
  </si>
  <si>
    <t>20.06.2022, ОЖ. Л. 84-85, акт 01/06</t>
  </si>
  <si>
    <t>ЦРП-3 ВВ ф.59 к ТП-183,182</t>
  </si>
  <si>
    <t>ЦРП-3 ВВ ф.59</t>
  </si>
  <si>
    <t xml:space="preserve">1Д/К, 1школа </t>
  </si>
  <si>
    <t>21.06.2022 ОЖ стр.97 Акт №96</t>
  </si>
  <si>
    <t>ТП-88 ф.1 ул.Кузнечная д.80</t>
  </si>
  <si>
    <t>ТП-88 ф.1 ВЛ</t>
  </si>
  <si>
    <t>21.06.2022 АЖ стр.30,№48</t>
  </si>
  <si>
    <t>КТП-550,
2-ой км автодороги Владимир-Коняево
(ТСЖ "Зеленый мир")</t>
  </si>
  <si>
    <t>КТП-550</t>
  </si>
  <si>
    <t>ТП-243 РУ-0,4кВ</t>
  </si>
  <si>
    <t xml:space="preserve">ТП-23 РУ-0,4кВ Ф-4 </t>
  </si>
  <si>
    <t>ТП-23 ф.4 ВЛ</t>
  </si>
  <si>
    <t>ТП-34 РЩТП-34.1 "ул.Ленина, Сретенский монастырь"</t>
  </si>
  <si>
    <t>РЩТП-34.1 ВЛ-0,4кВ  QF-6</t>
  </si>
  <si>
    <t xml:space="preserve">   ОЖ- лист 26 22.06.2022</t>
  </si>
  <si>
    <t>ОЖ- лист 26 22.06.2022</t>
  </si>
  <si>
    <t>ТП-25 РУ-0,4кВ Ф.8 "ул. Красноармейская , ПФР"</t>
  </si>
  <si>
    <t xml:space="preserve">№58  22.06.2022. лист.№103  ОПЖ </t>
  </si>
  <si>
    <t>КТП288
ул. В.Дуброва, 2</t>
  </si>
  <si>
    <t>ТП 288</t>
  </si>
  <si>
    <t>ТП15
ул. 1-я Пионерская, 68</t>
  </si>
  <si>
    <t>ТП 15 КЛ 0,4 кВ</t>
  </si>
  <si>
    <t>22.06.2022,  №132 Ж.З. стр.21</t>
  </si>
  <si>
    <t>ПС Тракторная ф.609 РП1 ТП 215,
ТП215 - ТП248</t>
  </si>
  <si>
    <t>ТП215, ТП123, ТП175, ТП170, ТП273, ТП84, ТП12, ТП411, ТП248</t>
  </si>
  <si>
    <t>22.06.2022,  №131 ОЖ стр.43</t>
  </si>
  <si>
    <t>г. Лакинск ТП №29 ф.7</t>
  </si>
  <si>
    <t>ТП-29 ф.7</t>
  </si>
  <si>
    <t xml:space="preserve"> о.ж. лист №131</t>
  </si>
  <si>
    <t>ТП-22 РУ-0,4кВ Ф.1 "котельная кинотеатра "Ракета""</t>
  </si>
  <si>
    <t>ТП-22 КЛ-0,4кВ ф.1</t>
  </si>
  <si>
    <t>ОЖ- лист 26 23.06.2022</t>
  </si>
  <si>
    <t xml:space="preserve">ПС "Районная" ТП-509 ф.695 </t>
  </si>
  <si>
    <t xml:space="preserve">ТП 509, ТП 510, ТП 533, ТП 511, ТП 253, ТП 325, ТП 254, ТП 297, ТП 716, </t>
  </si>
  <si>
    <t>23.06.2022,  №133, стр. 45 ОЖ</t>
  </si>
  <si>
    <t>РП-26 ул. Северная, 8</t>
  </si>
  <si>
    <t>РП-26 ф."ул.Лермонтова, ул.Почаевская"</t>
  </si>
  <si>
    <t xml:space="preserve"> №59 23.06.2022. лист.№104  ОПЖ </t>
  </si>
  <si>
    <t>ТП-64 ф.1 ул.Свердлова д.51</t>
  </si>
  <si>
    <t>ТП-64 ф.1 ВЛ</t>
  </si>
  <si>
    <t>24.06.2022 АЖ стр.30,№100</t>
  </si>
  <si>
    <t>ТП-149 РУ-0,4кВ,Ф-3</t>
  </si>
  <si>
    <t>ТП-149, РУ-0,4кВ,ф-3</t>
  </si>
  <si>
    <t>ТП-123 ф.7 ул.Комсомольская д.95</t>
  </si>
  <si>
    <t>ТП-123 ф.7 ВЛ</t>
  </si>
  <si>
    <t>26.06.2022 АЖ стр.32,№101</t>
  </si>
  <si>
    <t>ТП-93 ф.78,ВЛ-6кВ кол.сад</t>
  </si>
  <si>
    <t>ТП-93 ф.78 ВЛ 6кВ</t>
  </si>
  <si>
    <t>25.06.2022 АЖ стр.32,№102</t>
  </si>
  <si>
    <t>ТП-132 ф.6 ул.Фёдорова д.93</t>
  </si>
  <si>
    <t>ТП-132 ф.6 ВЛ</t>
  </si>
  <si>
    <t>26.06.2022 АЖ стр.32,№103</t>
  </si>
  <si>
    <t>24.06.2022г., акт №57</t>
  </si>
  <si>
    <t>ТП-2 РУ-0,4кВ Ф.1 "ул.Полевая"</t>
  </si>
  <si>
    <t>ОЖ- лист 27 24.06.2022</t>
  </si>
  <si>
    <t>ПС "ВЭМЗ" ф.715 РП-6 ТП-110, ТП-61 — ТП-102</t>
  </si>
  <si>
    <t>ТП110, ТП40, ТП128, ТП15, ТП102, ТП61, ТП279,  ТП828</t>
  </si>
  <si>
    <t>25.06.2022,  №134</t>
  </si>
  <si>
    <t xml:space="preserve">ф. Трудколектив ЦРП "Виктория" КТП№19-ТП№43 </t>
  </si>
  <si>
    <t>г.Собинка Ф.1021 от п ст.Ундол</t>
  </si>
  <si>
    <t>тп   104.45.13.48.87.9.77, 92.</t>
  </si>
  <si>
    <t>Акт   №96  от 25.06.22   стр.132</t>
  </si>
  <si>
    <t xml:space="preserve">№ 60  26.06.2022. лист.№106  ОПЖ </t>
  </si>
  <si>
    <t xml:space="preserve">П/С Судогда Ф-104 </t>
  </si>
  <si>
    <t>ТП-34.32.25.23.9.24.13.14.17.18.20.</t>
  </si>
  <si>
    <t xml:space="preserve">№ 61  26.06.2022. лист.№106  ОПЖ </t>
  </si>
  <si>
    <t xml:space="preserve">ТП-15 Ф-1 ул. Большая </t>
  </si>
  <si>
    <t>27.06.2022г., акт №58</t>
  </si>
  <si>
    <t>РП-1 СШ-1 ТП-1,2,4,4А,6,8А,11,13,14,15,16,17,23,27,33,36,38,40,41,49,50 КВЛ</t>
  </si>
  <si>
    <t>27.06.2022г., акт №59</t>
  </si>
  <si>
    <t>ПС Второво Ф-1001, ТП-800, ТП-799, ТП-798, ТП-797 ВЛ</t>
  </si>
  <si>
    <t xml:space="preserve">№ 62  28.06.2022. лист.№108 ОПЖ </t>
  </si>
  <si>
    <t xml:space="preserve">ПС "Районная" ф.654 РП-9 ТП-434,
РП-9 — ТП-434 </t>
  </si>
  <si>
    <t>ТП-434,    ТП-165,   ТП-243,    ТП-205,   ТП-374,   ТП-430</t>
  </si>
  <si>
    <t>27.06.2022, акт  №135,стр. 50 ОЖ</t>
  </si>
  <si>
    <t>ТП-500,
ул. Горького, 54 (Городской Дворец Культуры)</t>
  </si>
  <si>
    <t>ТП-500 РУ-0,4кВ</t>
  </si>
  <si>
    <t>ТП-6, ф.12, ул. 1-я Всегодическая д.30</t>
  </si>
  <si>
    <t>27.06.2022, стр. 32, АЖ, №104</t>
  </si>
  <si>
    <t>ТП-16, ф.5, ул. Мичурина д.14</t>
  </si>
  <si>
    <t>ТП-16, ф.5, ВЛ</t>
  </si>
  <si>
    <t>27.06.2022, стр. 32, АЖ, №105</t>
  </si>
  <si>
    <t>ТП Андреевское (ПС Легково, ф. 1002) - станция сотовой связи № 330643 д. Андреевское</t>
  </si>
  <si>
    <t>ТП Андреевское (ПС Легково, ф. 1002)</t>
  </si>
  <si>
    <t>стр. 55 о.ж. от 28.06</t>
  </si>
  <si>
    <t>г.Лакинск ТП №29 ф.7</t>
  </si>
  <si>
    <t xml:space="preserve"> о.ж. лист №133</t>
  </si>
  <si>
    <t xml:space="preserve"> о.ж. лист №134</t>
  </si>
  <si>
    <t xml:space="preserve">г. Лакинск П.С. Ундол ф.101     </t>
  </si>
  <si>
    <t>ТП 1,2,3,18,60,80,101,141,6,7,40,42,44,47,50,51,55,56,59,86,115,9,13,45,48,70,104,110,84.</t>
  </si>
  <si>
    <t>Акт №97 от 20.06.22</t>
  </si>
  <si>
    <t xml:space="preserve">г. Собинка РП1 ф.1022     </t>
  </si>
  <si>
    <t>ТП 1,2,3,18,60,80,101,141.</t>
  </si>
  <si>
    <t>Акт №97 от 27.06.22</t>
  </si>
  <si>
    <t xml:space="preserve">г. Собинка РП1 ф.1024     </t>
  </si>
  <si>
    <t>ТП 6,7,40,42,44,47,50,51,55,56,59,86,115.</t>
  </si>
  <si>
    <t xml:space="preserve">г. Собинка РП1 ф.1021     </t>
  </si>
  <si>
    <t>ТП 9,13,45,48,70,104,110</t>
  </si>
  <si>
    <t xml:space="preserve">г. Собинка РП1 ф.1025     </t>
  </si>
  <si>
    <t>ТП 84,141.</t>
  </si>
  <si>
    <t>г.Лакинск ТП-29 ф.7</t>
  </si>
  <si>
    <t xml:space="preserve"> о.ж. лист №138</t>
  </si>
  <si>
    <t>ВЛ-6 кВ от ТП-70  до ТП-39</t>
  </si>
  <si>
    <t>ТП-39, ТП-93, 165, 129 (абонентские)</t>
  </si>
  <si>
    <t>ТП-12, РУ-6 кВ, РУ-0,4 кВ, ТМ</t>
  </si>
  <si>
    <t>ТП-1 РУ-0,4кВ.ф. Морозовская</t>
  </si>
  <si>
    <t>ТП-1 ВЛ-0,22 кВ ф. ул. Морозовская д.18</t>
  </si>
  <si>
    <t>Акт №79 от 28.06.2022</t>
  </si>
  <si>
    <t>ПС ВЭМЗ ф.771 РП-6, ПС ВЭМЗ — РП-26 ф.771</t>
  </si>
  <si>
    <t>РП 26,ТП 429, ТП 110, ТП 24, ТП 81, ТП 230, ТП 238, ТП 73, ТП 255, ТП 41</t>
  </si>
  <si>
    <t>28.06.2022, акт  №136,стр. 50 ОЖ</t>
  </si>
  <si>
    <t>ТП 417 ул. Сущевская 5</t>
  </si>
  <si>
    <t>ТП 417</t>
  </si>
  <si>
    <t>ТП 25, 15, НДМ, 46, 27, 73, 104</t>
  </si>
  <si>
    <t>стр. 56 о.ж. от 28.06.22</t>
  </si>
  <si>
    <t>ТП 63, ф. 1 - ул. Московская, 60</t>
  </si>
  <si>
    <t>ВЛ-6кВ ф.5 отТП-2 до ТП-6</t>
  </si>
  <si>
    <t>ТП-6, Абонентские  ТП-151,97,179,194,202</t>
  </si>
  <si>
    <t>г.Лакинск ТП-21 ф.1</t>
  </si>
  <si>
    <t>ТП-21   ф.1</t>
  </si>
  <si>
    <t xml:space="preserve"> о.ж. лист №139</t>
  </si>
  <si>
    <t>ТП-23 РУ-0,4кВ Ф.2 "Горгаз"</t>
  </si>
  <si>
    <t>ОЖ- лист 28 29.06.2022</t>
  </si>
  <si>
    <t>ВЛ-6 кВ от ТП-2 до ТП-6</t>
  </si>
  <si>
    <t>ТП-6, ТП-151,97,179,194 (КЭСР), ТП-202 (абонентские)</t>
  </si>
  <si>
    <t>ТП-15
ул. 1-я Пионерская, 68</t>
  </si>
  <si>
    <t>ТП-15 ф."ул. 1-я Пионерская, 68 (д/с №117)"</t>
  </si>
  <si>
    <t>ТП 63, ф. 1 - ул. Московская, 62</t>
  </si>
  <si>
    <t>ТП 63, ф. 1 - ул. Московская, 66</t>
  </si>
  <si>
    <t>стр. 57 о.ж. от 29.06.22</t>
  </si>
  <si>
    <t>ТП-79, ВЛ фид. "ул. Садовая"</t>
  </si>
  <si>
    <t>ВЛ фид. "ул. Садовая" от ТП 6/0,4 кВ № 79</t>
  </si>
  <si>
    <t>ВЛ фид. "ул. А. Невского лев. ст." от ТП 6/0,4 кВ № 27.</t>
  </si>
  <si>
    <t xml:space="preserve"> о.ж. лист №140</t>
  </si>
  <si>
    <t>ТП-10 РУ-0,4кВ Ф.2 "ул.Мира д.1 ( Колледж)", ф.4 "общежитие колледжа"</t>
  </si>
  <si>
    <t>ТП-10 РУ-0,4кВ ф.2</t>
  </si>
  <si>
    <t>ОЖ- лист 29 30.06.2022</t>
  </si>
  <si>
    <t>ТП-Колледж РУ-0,4кВ Ф.1 "цех колледжа", ф.2 "котельная" , ф.3 "учебное здание колледжа</t>
  </si>
  <si>
    <t>ТП-Колледж РУ-0,4кВ ф.1,2,3</t>
  </si>
  <si>
    <t>г.Лакинск ТП-53 2 с.ш. ф.4</t>
  </si>
  <si>
    <t xml:space="preserve"> о.ж. лист №141</t>
  </si>
  <si>
    <t>г.Лакинск ТП-53 2  ф.4</t>
  </si>
  <si>
    <t xml:space="preserve">                 ТП-53  ф.4</t>
  </si>
  <si>
    <t>ТП 485 ул. Бакулинская 15</t>
  </si>
  <si>
    <t>ТП 485 , ВЛ-0,4кВ</t>
  </si>
  <si>
    <t>01.07.2022, стр.  27 ЖЗ</t>
  </si>
  <si>
    <t>ТП 215 ул.Красноармейская 5</t>
  </si>
  <si>
    <t>ТП 215, ТП 248</t>
  </si>
  <si>
    <t>ПС ВЭМЗ РП6 ф.740</t>
  </si>
  <si>
    <t>РП 6, 79, 172, 168, 77, 828, 15, 173, 171, 126, 562, 598, 225, 238, 365, 145, 132, 34, 411, 74, 60, 109</t>
  </si>
  <si>
    <t>03.07.2022,  №137, стр. 59 ОЖ</t>
  </si>
  <si>
    <t>ф.1010 ПС "Базовая" КЛ-10кВ ТП№23-КТП№15</t>
  </si>
  <si>
    <t>№23, 01.07.22</t>
  </si>
  <si>
    <t>ТП 11, ф. 6 - ул. Орджоникидзе,  8</t>
  </si>
  <si>
    <t>№ 127 ж.з. от 02.07</t>
  </si>
  <si>
    <t>ТП 72, ф. 4 - ул. Володарского,  38</t>
  </si>
  <si>
    <t>№ 129 ж.з. от 03.07</t>
  </si>
  <si>
    <t xml:space="preserve">№63  02.07.2022. лист.№110  ОПЖ </t>
  </si>
  <si>
    <t>70.4</t>
  </si>
  <si>
    <t>ВЛ-6 кВ от ТП-2 до          ТП-6</t>
  </si>
  <si>
    <t>ф. Трудколлектив ЦРП "Виктория" ВЛ-10кВ КТП№19-ТП№43</t>
  </si>
  <si>
    <t>ТП-2 РУ-0,4кВ Ф.1 "ул. Полевая; пер. Красноармейский"</t>
  </si>
  <si>
    <t>ОЖ- лист 30 04.07.2022</t>
  </si>
  <si>
    <t>П/С Андреево Ф-1003, 1004, 1006.1001</t>
  </si>
  <si>
    <t>ТП-1,2,3,4,5,6,7,8,9,10,11,12,13,14,15,16,17,22,19,20,21,18.</t>
  </si>
  <si>
    <t xml:space="preserve">  05.07.2022. лист.№111  ОПЖ </t>
  </si>
  <si>
    <t>стр. 60 о.ж. 05.07.2022</t>
  </si>
  <si>
    <t xml:space="preserve">ТП 6, ф. 14 - ул. Московский проезд, Добровольского </t>
  </si>
  <si>
    <t>РП 30 Ноябрьская 73</t>
  </si>
  <si>
    <t>РП 30 ВЛ 0.4 кВ</t>
  </si>
  <si>
    <t>ДПК"Добрынино" КТП-907,908.</t>
  </si>
  <si>
    <t>КТП-907,908.</t>
  </si>
  <si>
    <t>ТП 33,34,62,28,65.</t>
  </si>
  <si>
    <t>Акт №98 от 05.07.22 г. стр.145</t>
  </si>
  <si>
    <t>о.ж. стр.147</t>
  </si>
  <si>
    <t>ТП80 ул.Гороховая 22</t>
  </si>
  <si>
    <t>ТП80, КТП80</t>
  </si>
  <si>
    <t>ТП-103, ф.9,                        ул. Дачная-                       ул. Парниковая</t>
  </si>
  <si>
    <t>ТП-103, ф.9</t>
  </si>
  <si>
    <t>РП-2 РУ-0,4кВ Ф.4 "пер. Гагарина; ул. Московская"</t>
  </si>
  <si>
    <t>ОЖ- лист 31 05.07.2022</t>
  </si>
  <si>
    <t>ТП-9 РУ-0,4кВ Ф.7 "ул. Московская 2-60; ул.1Мая 42,44"</t>
  </si>
  <si>
    <t>ТП-47.35.</t>
  </si>
  <si>
    <t>20.5</t>
  </si>
  <si>
    <t xml:space="preserve">№ 64  28.06.2022. лист.№112 ОПЖ </t>
  </si>
  <si>
    <t>ВЛ фид. "ул. Сакко, Дзержинского" от ТП 6/0,4 кВ № 52</t>
  </si>
  <si>
    <t>ВЛ фид. "ул. Сакко, Суворова" от ТП 6/0,4 кВ № 52</t>
  </si>
  <si>
    <t xml:space="preserve">ТП33 ул. Б.Нижегородская 50 </t>
  </si>
  <si>
    <t>ТП33</t>
  </si>
  <si>
    <t>ТП497 ул. 850-летия 7</t>
  </si>
  <si>
    <t>ТП497, КТП497</t>
  </si>
  <si>
    <t xml:space="preserve">ТП-51, ф.3,ф.4,                     ул. Полярная-                                ул. Белинского                   </t>
  </si>
  <si>
    <t>ТП-51, ф.3, ф.4</t>
  </si>
  <si>
    <t>п. Городищи ф. 1003 ТПС "Усад"</t>
  </si>
  <si>
    <t>ТП-8, ТП-6, ТП-7, ТП-5, КТП-11 тр-р№2</t>
  </si>
  <si>
    <t>№24, 06.07.22</t>
  </si>
  <si>
    <t>п. Городищи ф. 1006 ТПС "Усад"</t>
  </si>
  <si>
    <t>№25, 06.07.22</t>
  </si>
  <si>
    <t>ТП-49 ВЛ-0,4кВ ф. Покровка</t>
  </si>
  <si>
    <t>Ф-1003 П/СБараки п.Вяткино</t>
  </si>
  <si>
    <t xml:space="preserve"> №65 23.06.2022. лист.№113  ОПЖ </t>
  </si>
  <si>
    <t xml:space="preserve"> ВЛ фид. "ул. Покровская, Прудовая" от ТП 6/0,4 кВ № 52</t>
  </si>
  <si>
    <t xml:space="preserve"> ВЛ фид. "ул. Стеклозаводская, Березовая" от ТП 6/0,4 кВ № 76</t>
  </si>
  <si>
    <t>ТП-11 ВЛ-0,4кВ ф."Совхозная, Болотная"</t>
  </si>
  <si>
    <t>№26, 07.07.22</t>
  </si>
  <si>
    <t>ТП 111,57,10,11,,41,73,74,75,   88,  117,6,8,58,152</t>
  </si>
  <si>
    <t>акт № 99</t>
  </si>
  <si>
    <t>П.С.Ундол Ф.103</t>
  </si>
  <si>
    <t>ТП-155, 54, 158, 29, 20,123, 131, 124,137,126,19,31</t>
  </si>
  <si>
    <t>Акт №100</t>
  </si>
  <si>
    <t>ТП-137,126,19,31</t>
  </si>
  <si>
    <t>Акт №101</t>
  </si>
  <si>
    <t>тп 108,138,122,53,61,39,52,21,22,23,85,156,157,83,27,69,  37,46,38,36,35,63, 65.</t>
  </si>
  <si>
    <t>Акт №102</t>
  </si>
  <si>
    <t>ТП-21 РУ-0,4кВ Ф.6 "ул. Парковая д.58 Б (1)"</t>
  </si>
  <si>
    <t>ТП-21 КЛ-0,4кВ ф.6</t>
  </si>
  <si>
    <t>ОЖ- лист 31 07.07.2022</t>
  </si>
  <si>
    <t>ТП-21 РУ-0,4кВ Ф.10 "ул. Парковая д.58 Б (2)"</t>
  </si>
  <si>
    <t>ТП-21 КЛ-0,4кВ ф.10</t>
  </si>
  <si>
    <t>ТП-76, ВЛ фид. "ул.Кольцевая, Березовая"</t>
  </si>
  <si>
    <t xml:space="preserve"> ВЛ фид. "ул. Кольцевая, Березовая" от ТП 6/0,4 кВ № 76</t>
  </si>
  <si>
    <t>ВЛ-0,4 кВ от ТП-7,  ф.3 "Некрасова"</t>
  </si>
  <si>
    <t>ВЛ ввод на дом №46 по ул.Некрасова</t>
  </si>
  <si>
    <t>журнал учета абон.заявок, стр.48, 07.07.22</t>
  </si>
  <si>
    <t>4.14, 4.17</t>
  </si>
  <si>
    <t>ТП 29, ф. 9 - ул. Строительная</t>
  </si>
  <si>
    <t>№ 130 ж.з. от 07.07</t>
  </si>
  <si>
    <t>ТП 62, ф. 5 - ул. Куйбышева, 55</t>
  </si>
  <si>
    <t>№ 131 ж.з. от 07.07</t>
  </si>
  <si>
    <t>ТП 18, ф. 4 - ул. Новая</t>
  </si>
  <si>
    <t>№ 133 ж.з. от 07.07</t>
  </si>
  <si>
    <t>ТП-27, РУ-10кВ. ф. ввод с РТП-11</t>
  </si>
  <si>
    <t>ТП-27,48,46,92,57,58,7,100,20,43,25,62,60,15,42</t>
  </si>
  <si>
    <t>№80 от 08.07.22г.</t>
  </si>
  <si>
    <t>ПС "Юрьевец" ф.110 ТП-604,
ТП-611  —  ТП-613</t>
  </si>
  <si>
    <t>ТП-613,  ТП-649</t>
  </si>
  <si>
    <t>орг.-1, кот.-1</t>
  </si>
  <si>
    <t>7.07.2022, №138, стр.64 ОЖ</t>
  </si>
  <si>
    <t>ТП497 ул. 850-летия 3, 5</t>
  </si>
  <si>
    <t>ТП497 ф."ул.850-летия  3, 5"</t>
  </si>
  <si>
    <t>ПС "Тракторная" ф.670 РП-2,
ПС "Тракторная"  —  РП-2 ф.670 каб."А"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</si>
  <si>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</si>
  <si>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</si>
  <si>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>7.07.2022, №139, стр.64 ОЖ</t>
  </si>
  <si>
    <t>ПС "Тракторная" ф.669 РП-5,
ПС "Тракторная"  —  РП-5 ф.669 каб."А"</t>
  </si>
  <si>
    <t>РП 5, ТП 99, ТП 267, ТП 192, ТП 258, ТП 328, ТП 139, ТП 146, ТП 277, ТП 593, ТП 11, ТП 106, ТП 50, ТП 214, ТП 224, ТП 62</t>
  </si>
  <si>
    <t>м.у.-1,   орг.-1,   кот.-2</t>
  </si>
  <si>
    <t>7.07.2022, №140, стр.64 ОЖ</t>
  </si>
  <si>
    <t>ПС "Тракторная" ф.679 РП-21 ТП-501,
ТП-501  —  ТП-502</t>
  </si>
  <si>
    <t>ТП 501, ТП 502, ТП 114</t>
  </si>
  <si>
    <t>7.07.2022, №141, стр.64 ОЖ</t>
  </si>
  <si>
    <t>г.Собинка ТП-44</t>
  </si>
  <si>
    <t>о.ж. лист№ 154</t>
  </si>
  <si>
    <t>ТП-51, ф.5, ул. Гоголя д.17</t>
  </si>
  <si>
    <t>ТП-51, ф.5, ВЛ</t>
  </si>
  <si>
    <t>09.07.2022, стр. 36, АЖ, №105</t>
  </si>
  <si>
    <t>ф. 7 ТПС "Петушки"</t>
  </si>
  <si>
    <t>ТП-1, РУ-10кВ. Ф. отх.на ТП-41</t>
  </si>
  <si>
    <t>ТП-41,5,37,2,96,90,30,54,23,99,31,56,89,104,19.36</t>
  </si>
  <si>
    <t>№81 от 10.07.22г.</t>
  </si>
  <si>
    <t>№82 от 10.07.22г.</t>
  </si>
  <si>
    <t xml:space="preserve">ТП-89, РУ-10кВ. </t>
  </si>
  <si>
    <t>ТП-89</t>
  </si>
  <si>
    <t>№83 от 10.07.22г.</t>
  </si>
  <si>
    <t>ПС"Тракторная" ф.606 РП-8   ТП-57,
ТП-57 — ТП-331</t>
  </si>
  <si>
    <t>ТП-57, ТП-331, ТП-820,
ТП-783, ТП-724</t>
  </si>
  <si>
    <t>9.07.2022, №142, стр.66 ОЖ</t>
  </si>
  <si>
    <t>ПС"Владимирская-750"   ф.Ю-2    РП-30   ТП-679,
ТП-649  —  ТП-679 с.ф.Ю-1</t>
  </si>
  <si>
    <t>ТП 679, ТП 649, ТП 613,           ТП 612, ТП 638</t>
  </si>
  <si>
    <t>11.07.2022,  №143, стр. 68 ОЖ</t>
  </si>
  <si>
    <t>ПС"Владимирская-750"   ф.Ю-2    РП-30   ТП-607,
РП-30  —  ТП-607</t>
  </si>
  <si>
    <t>ТП 607</t>
  </si>
  <si>
    <t>11.07.2022,  №144, стр. 68 ОЖ</t>
  </si>
  <si>
    <t>ПС  "Юрьев-Польская", ф.1019,  КЛ-10 кВ от  ТП-5 до ТП-39</t>
  </si>
  <si>
    <t>ТП-38,45,49,5,19,39,56,10,21,2</t>
  </si>
  <si>
    <t>10.07.22, стр.75 ОЖ,                                  акт №7/2022</t>
  </si>
  <si>
    <t>ТП-21 РУ-0,4кВ Ф.13 "ул. Горького д.29"</t>
  </si>
  <si>
    <t>ОЖ- лист 32 08.07.2022</t>
  </si>
  <si>
    <t>ТП-12 РУ-0,4кВ Ф.10 "ул. Мичурина д.8"</t>
  </si>
  <si>
    <t>ТП-10 РУ-0,4кВ Ф.3 "ул. Кирова 9,10,11,12,13;"</t>
  </si>
  <si>
    <t>ОЖ- лист 32 09.07.2022</t>
  </si>
  <si>
    <t>ТП-12 РУ-0,4кВ Ф.14 "ул.Горького 27,60-88"</t>
  </si>
  <si>
    <t>ТП-12 ВЛИ-0,4кВ ф.14</t>
  </si>
  <si>
    <t>ТП-2 РУ-0,4кВ Ф.14 "ул. Мира д.14"</t>
  </si>
  <si>
    <t>ТП-2 КЛ-0,4кВ ф.14</t>
  </si>
  <si>
    <t>ТП 18, ф. 5 - ул. Орджоникидзе, 22</t>
  </si>
  <si>
    <t>№ 135 ж.з. от 10.07.2022</t>
  </si>
  <si>
    <t>ТП-23 РУ-0,4кВ,ул.Полевой пр-д, д.10а</t>
  </si>
  <si>
    <t>№25, 11.07.22</t>
  </si>
  <si>
    <t>п. Городищи ЦРП "ГОФ" ф. Посёлок-2</t>
  </si>
  <si>
    <t>№26, 12.07.22</t>
  </si>
  <si>
    <t>ТП-5 РУ-0,4кВ СШ №2, ул.Владимирская, д.5а</t>
  </si>
  <si>
    <t>ТП-5 РУ-0,4кВ СШ №2</t>
  </si>
  <si>
    <t>ПС Суздаль ВВ Ф.105</t>
  </si>
  <si>
    <t>ТП  1,2,4,19,5,40,60,31,3,28</t>
  </si>
  <si>
    <t>КНС -2 Котельная 1,гостиничный комплекс -1</t>
  </si>
  <si>
    <t>№ 9, 12.07.2022</t>
  </si>
  <si>
    <t>ТП 21,22,23,44,66,46,43,55</t>
  </si>
  <si>
    <t>д.с.-2,больница-1кнс=1</t>
  </si>
  <si>
    <t>№ 10, 12.07.2022</t>
  </si>
  <si>
    <t>ПС Суздаль ВВ Ф 103</t>
  </si>
  <si>
    <t>ТП 33.34</t>
  </si>
  <si>
    <t>№ 11, 12.07.2022</t>
  </si>
  <si>
    <t>ТП-38, ф.3 ул.Текстильная д.21</t>
  </si>
  <si>
    <t>11.07.2022, стр. 38, АЖ, №106</t>
  </si>
  <si>
    <t>ТП-200, ф.3,                           ул. Кленовая-                     ул. Ореховая</t>
  </si>
  <si>
    <t>ТП-200, ф.3, ВЛ</t>
  </si>
  <si>
    <t>ТП-234, ф.7, ул. Белинского д. 4, 6</t>
  </si>
  <si>
    <t>ТП-92, РУ-0,4кВ. Ф. ул.Магистральная</t>
  </si>
  <si>
    <t>№84 от 11.07.22г</t>
  </si>
  <si>
    <t>ТП-204 п.Першино, РУ-0,4кВ. Ф. ул.Западная</t>
  </si>
  <si>
    <t>№85 от 11.07.22г</t>
  </si>
  <si>
    <t xml:space="preserve"> акт №87 от 11.07.22</t>
  </si>
  <si>
    <t>ТП-10 ж/д, РУ-0,4кВ. Ф. ул.Привокзальная</t>
  </si>
  <si>
    <t>№88 от 11.07.22г</t>
  </si>
  <si>
    <t xml:space="preserve">№66  11.07.2022. лист.№114  ОПЖ </t>
  </si>
  <si>
    <t xml:space="preserve">№67  11.07.2022. лист.№114  ОПЖ </t>
  </si>
  <si>
    <t xml:space="preserve">№68  11.07.2022. лист.№114  ОПЖ </t>
  </si>
  <si>
    <t>ТП 10, г.Судогда Ф-ул. Краснознаменная</t>
  </si>
  <si>
    <t>ВЛ фид.краснознаменная</t>
  </si>
  <si>
    <t xml:space="preserve">№69  11.07.2022. лист.№20  ЖЗ </t>
  </si>
  <si>
    <t>ТП 15, п.Болтский Ф-ул. Пролетарская</t>
  </si>
  <si>
    <t xml:space="preserve">№70  11.07.2022. лист.№20  ЖЗ </t>
  </si>
  <si>
    <t>11.07.2022, ОЖ. Л. 97, акт 01/07</t>
  </si>
  <si>
    <t>ТП-146, РУ-0,4 кВ</t>
  </si>
  <si>
    <t>ТП-146</t>
  </si>
  <si>
    <t>ПС "Владимирская-750"   ф.Ю-2   РП 30   ТП-683,
ВЛ-10кВ к ТП-627</t>
  </si>
  <si>
    <t>ТП-683, ТП-680, ТП-625,
ТП-626, ТП-633, ТП-660,
ТП-629, ТП-677, ТП-662,
ТП-645, ТП-640, ТП-528,
ТП-681, ТП-574, ТП-549,
ТП-634, ТП-627, ТП-631,
ТП-632, ТП-630</t>
  </si>
  <si>
    <t>11.07.2022, №145, стр.69 ОЖ</t>
  </si>
  <si>
    <t>ТП 497 - ул. 850-летия, 3,5</t>
  </si>
  <si>
    <t>ТП 497</t>
  </si>
  <si>
    <t>ТП 497 - ул. 850-летия, 7</t>
  </si>
  <si>
    <t>ПС "Районная" ф.654 РП9 ТП430, ТП430 - ТП25</t>
  </si>
  <si>
    <t xml:space="preserve">ТП430, 25, 810, 124, 459, 782, 782, 387,396, 441, 161 </t>
  </si>
  <si>
    <t xml:space="preserve">КНС-1 </t>
  </si>
  <si>
    <t>11.07.22 №149 ОЖ стр.70</t>
  </si>
  <si>
    <t>ПС "750 Владимирская" ф.1005 ТП521</t>
  </si>
  <si>
    <t>11.07.2022, №147, стр.69 ОЖ</t>
  </si>
  <si>
    <t xml:space="preserve">ПС "Владимирская-750" РП30 ТП618 </t>
  </si>
  <si>
    <t>ТП618, 637, 682, 663, 658, 610, ТП СНТ</t>
  </si>
  <si>
    <t>11.07.2022, №148, стр.69 ОЖ</t>
  </si>
  <si>
    <t xml:space="preserve">ТП175
ул.Модорова, 6 </t>
  </si>
  <si>
    <t>ТП175 ф."ВЛ ул.Кирова, ул.Мира"</t>
  </si>
  <si>
    <t>11.07.2022, №150, стр.33 ЖЗ</t>
  </si>
  <si>
    <t>ТП-24 РУ-0,4кВ Ф.2 "ул.1 Мая д.33"</t>
  </si>
  <si>
    <t>ОЖ- лист 33 11.07.2022</t>
  </si>
  <si>
    <t>ТП-31 РУ-6кВ Ф.1 "Силовой тр-р"</t>
  </si>
  <si>
    <t>ТП-31 РУ-0,4кВ</t>
  </si>
  <si>
    <t>ТП-24 РУ-0,4кВ Ф.10 "ул. Красноармейская д.48 (7-12)"</t>
  </si>
  <si>
    <t>ТП-24 КЛ-0,4кВ ф.10</t>
  </si>
  <si>
    <t>ТП-24 РУ-0,4кВ Ф.12 "ул. Красноармейская д.48 (1-6)"</t>
  </si>
  <si>
    <t>ТП-24 КЛ-0,4кВ ф.12</t>
  </si>
  <si>
    <t>ТП-1 РУ-6кВ Ф.15 "Силовой тр-р"</t>
  </si>
  <si>
    <t>ТП-1 РУ-0,4кВ</t>
  </si>
  <si>
    <t>ТП-24 РУ-0,4кВ Ф.8 "ул. Революции д.40"</t>
  </si>
  <si>
    <t>ТП 32 ф. 9 - ул. Зеленая, 1,3</t>
  </si>
  <si>
    <t xml:space="preserve">ТП 32 ф. 9 </t>
  </si>
  <si>
    <t>№ 140 ж.з. от 11.07.06</t>
  </si>
  <si>
    <t>ЦРП-2, ф.8</t>
  </si>
  <si>
    <t>о.ж стр.63</t>
  </si>
  <si>
    <t>12.07.2022г., акт №60</t>
  </si>
  <si>
    <t>ТП-713 (4) п.им.Карла Маркса</t>
  </si>
  <si>
    <t>ТП-713 (4)</t>
  </si>
  <si>
    <t>ТП-987, РУ-0,4кВ. Ф. ул.Самостроевская</t>
  </si>
  <si>
    <t>ТП-92, РУ-0,4кВ. Ф. ул.Сомостроевская</t>
  </si>
  <si>
    <t>№89 от 12.07.22г</t>
  </si>
  <si>
    <t>г.Лакинск ТП-54   ф.4</t>
  </si>
  <si>
    <t>ТП-54  ф.4</t>
  </si>
  <si>
    <t xml:space="preserve"> о.ж. лист №158</t>
  </si>
  <si>
    <t>г.Собинка ТП-73   ф.1</t>
  </si>
  <si>
    <t xml:space="preserve"> ТП-73  ф.1</t>
  </si>
  <si>
    <t xml:space="preserve">ТП 49, ТП 106, ТП 81, ТП 14, ТП 15, ТП 16, ТП 17, ТП 103, ТП 149, ТП 116, ТП 112, ТП 76, ТП 107, ТП 109.ТП 9 .ТП45                      </t>
  </si>
  <si>
    <t>Акт № 103 от 13.07.20122г.</t>
  </si>
  <si>
    <t>ТП-2 РУ-0,4кВ Ф.5 "ул. Полевая д.9"</t>
  </si>
  <si>
    <t>ТП-2 КЛ-0,4кВ ф.5</t>
  </si>
  <si>
    <t>ОЖ- лист 33 12.07.2022</t>
  </si>
  <si>
    <t>КТП-929 Тимирязево ЖДМЦ</t>
  </si>
  <si>
    <t>АКТ №26             ОЖ- лист 33 12.07.2022</t>
  </si>
  <si>
    <t>ТП-18 РУ-0,4кВ Ф.10 "ул. Полевая д.41"</t>
  </si>
  <si>
    <t>ТП-18 КЛ-0,4кВ ф.10</t>
  </si>
  <si>
    <t>ОЖ- лист 34 12.07.2022</t>
  </si>
  <si>
    <t>ТП-18 РУ-0,4кВ Ф.6 "ул. Полевая д.39"</t>
  </si>
  <si>
    <t>ТП-200, ф.9 ул.Лиственная 32</t>
  </si>
  <si>
    <t>ТП-200, ф.9, ВЛ</t>
  </si>
  <si>
    <t>12.07.2022, стр. 38, АЖ, №107</t>
  </si>
  <si>
    <t>ТП-99, ф.13,ф.14,             ул. Ватутина д. 45</t>
  </si>
  <si>
    <t>ТП-99, ф.13,ф.14</t>
  </si>
  <si>
    <t>ТП-16, фид. Каменная</t>
  </si>
  <si>
    <t>13.07.2022, стр 116 ОЖ</t>
  </si>
  <si>
    <t>ТП-21, ф.4, ул.Тургенева д.35</t>
  </si>
  <si>
    <t>ТП-21, ф.4, ВЛ</t>
  </si>
  <si>
    <t>13.07.2022, стр. 38, АЖ, №108</t>
  </si>
  <si>
    <t>ТП-18 РУ-0,4кВ Ф.9 "ул. Мира 30,32,34"</t>
  </si>
  <si>
    <t>ТП-18 КЛ-0,4кВ ф.9</t>
  </si>
  <si>
    <t>ОЖ- лист 34 13.07.2022</t>
  </si>
  <si>
    <t>ТП-6 РУ-0,4кВ Ф.6 "ул.Мичурина, ул. Парковая, ул. Дзержинского, ул. Гражданская"</t>
  </si>
  <si>
    <t>ТП-19 РУ-0,4кВ Ф.4 "ул. Мира 29,36"</t>
  </si>
  <si>
    <t>ТП-19 КЛ-0,4кВ ф.4</t>
  </si>
  <si>
    <t>№ 144 ж.з. от 13.07.2022</t>
  </si>
  <si>
    <t>ПС "Ладога" ф.1016 РП-20 ТП-475,
ТП-766  —  ТП-767</t>
  </si>
  <si>
    <t>ТП-475, ТП-344, ТП-440,
ТП-768, ТП-766, ТП-767,
ТП-282, ТП-177, ТП-217,
ТП-159, ТП-770, ТП-769</t>
  </si>
  <si>
    <t xml:space="preserve"> кот.-1</t>
  </si>
  <si>
    <t>14.07.2022,  №151, стр.74 ОЖ</t>
  </si>
  <si>
    <t>г.Собинка Ф.1021  с РП-1</t>
  </si>
  <si>
    <t>ТП-9,104,45,13,48,10,87</t>
  </si>
  <si>
    <t xml:space="preserve">Акт №104               от 14.07.22     </t>
  </si>
  <si>
    <t>г.Собинка ТП-73</t>
  </si>
  <si>
    <t xml:space="preserve">Акт №105               от 14.07.22     </t>
  </si>
  <si>
    <t>г.Лакинск Ф.125  с РП-2</t>
  </si>
  <si>
    <t>ТП-108,154</t>
  </si>
  <si>
    <t>шк.-1,кот.-1</t>
  </si>
  <si>
    <t xml:space="preserve">Акт №106               от 14.07.22     </t>
  </si>
  <si>
    <t>ТП-56, ф.4, пр.Ленина д.19-21</t>
  </si>
  <si>
    <t>14.07.2022, стр. 40, АЖ, №109</t>
  </si>
  <si>
    <t>РП-3, ф.675, ф.29 от РП-3 до ТП-227 (ТМ-2), от РП-3 до ТП-120 (ТМ-2)</t>
  </si>
  <si>
    <t>ф.675,  ТП-227, 230, ТП-119 (ТМ-2), ТП-120 (ТМ-2), КЛ</t>
  </si>
  <si>
    <t>14.07.2022, №110</t>
  </si>
  <si>
    <t>ТП-198, РУ-0,4 кВ, ТМ-1, ТМ-2</t>
  </si>
  <si>
    <t>ТП-198</t>
  </si>
  <si>
    <t>14.07.2022, №111</t>
  </si>
  <si>
    <t>ТП-111, 1 СШ, РУ-0,4 кВ, ТМ-1</t>
  </si>
  <si>
    <t>ТП-111, 1 СШ</t>
  </si>
  <si>
    <t>ТП-16 РУ-0,4кВ Ф.2 "пер.Кирова д.6"</t>
  </si>
  <si>
    <t>ТП-16 КЛ-0,4кВ ф.2</t>
  </si>
  <si>
    <t>ОЖ- лист 35 14.07.2022</t>
  </si>
  <si>
    <t>ТП-20 РУ-0,4кВ Ф.5 "ул. Южная; ул.Лесная"</t>
  </si>
  <si>
    <t>ТП-19 РУ-0,4кВ Ф.11 "ул. Мира д.24"</t>
  </si>
  <si>
    <t>ТП-19 КЛ-0,4кВ ф.11</t>
  </si>
  <si>
    <t>ТП-19 РУ-0,4кВ Ф.7 "ул. Мира д.26"</t>
  </si>
  <si>
    <t>ТП-19 КЛ-0,4кВ ф.7</t>
  </si>
  <si>
    <t xml:space="preserve">№69  14.07.2022. лист.№117  ОПЖ </t>
  </si>
  <si>
    <t xml:space="preserve">№70  14.07.2022. лист.№117  ОПЖ </t>
  </si>
  <si>
    <t>п. Городищи ф. Посёлок-1, ф. Посёлок-2 ЦРП "ГОФ"</t>
  </si>
  <si>
    <t>КТП-10, КТП-9, КТП-11, ТП-1, ТП-2, ТП-3, ТП-4, КТП-13, КТП-12, ТП-5, ТП-7, ТП-6, ТП-8</t>
  </si>
  <si>
    <t>№27, 14.07.22</t>
  </si>
  <si>
    <t>№28, 14.07.22</t>
  </si>
  <si>
    <t>ф.1015 ПС "Базовая" ВЛ-10кВ КТП№5-ТП№32</t>
  </si>
  <si>
    <t>КТП-32, КТП-26</t>
  </si>
  <si>
    <t>ПС "Кварц", фид. 1007, ВВ-10 кВ РП-2 направл. 222</t>
  </si>
  <si>
    <t>ТП-60(Т-1), 15(Т-1), 5, 43(Т-1), 10, 95(Т-1), 58, 93(Т-2), 7, 26(Т-1)</t>
  </si>
  <si>
    <t>Больницы-2, ж.д-1, орг.-3</t>
  </si>
  <si>
    <t>14.07.2022, ОЖ. Л. 100, акт 02/07</t>
  </si>
  <si>
    <t>ПС "Кварц", фид. 1007, ВВ-10 кВ РП-2 направл. 224</t>
  </si>
  <si>
    <t>14.07.2022, ОЖ. Л. 100, акт 03/07</t>
  </si>
  <si>
    <t>ТП-41,5,37,2,96,90,30,23,99,31,56,89,104,</t>
  </si>
  <si>
    <t>№89 от 14.07.22г.</t>
  </si>
  <si>
    <t>ТП-96, РУ-10кВ. Ф. отх.на ТП-56</t>
  </si>
  <si>
    <t>ТП-,90,30,23,99,31,56,89,104,</t>
  </si>
  <si>
    <t>№90 от 14.07.22г.</t>
  </si>
  <si>
    <t>ПС "Новоалександрово" ф.1008 КТП-941</t>
  </si>
  <si>
    <t xml:space="preserve">КТП-941  "Богословские Снегири" </t>
  </si>
  <si>
    <t>14.07.2022,  №152, стр. 75 ОЖ</t>
  </si>
  <si>
    <t>ПС "Новая Быковка" отключился ф.1003 МРСК</t>
  </si>
  <si>
    <t>ТП-811, ТП-812</t>
  </si>
  <si>
    <t>14.07.2022,  №153, стр. 75 ОЖ</t>
  </si>
  <si>
    <t>ТП 6 Ф. ул. Шмидта</t>
  </si>
  <si>
    <t>ВЛ Ф ул. Шмидта</t>
  </si>
  <si>
    <t>15.07.2022, стр 86 ОЖ</t>
  </si>
  <si>
    <t>д.Перебор ТП-17</t>
  </si>
  <si>
    <t>о.ж. лист№ 164</t>
  </si>
  <si>
    <t>г.Лакинск ТП-30</t>
  </si>
  <si>
    <t>15.07.2022, №111</t>
  </si>
  <si>
    <t>ПС "Луч", ф.6013,             РП-1, 1 СШ</t>
  </si>
  <si>
    <t>ф.6013, ТП-94, 198, 207, 174, 176, 167, 25, 138, 118, 14, 60,ТП-173, 101 (абонентские)</t>
  </si>
  <si>
    <t>кот.-4, ЦТП-2, КНС-1</t>
  </si>
  <si>
    <t>15.07.2022, №112</t>
  </si>
  <si>
    <t>ПС Тракторная ф.670 РП-2 ТП-135,
РП-2  —  ТП-135</t>
  </si>
  <si>
    <t>ТП-135, ТП-48, ТП-209,
ТП-30, ТП-375</t>
  </si>
  <si>
    <t>17.07.2022,  №154, стр. 78 ОЖ</t>
  </si>
  <si>
    <t>РП-26
ул. Лермонтова 44-а</t>
  </si>
  <si>
    <t>КЛ-0,4кВ от  ВЛ-0,4кВ
с РП-26 до д. 44-а
по ул. Лермонтова</t>
  </si>
  <si>
    <t>17.07.2022, №155, стр. 38 ЖЗ</t>
  </si>
  <si>
    <t>РП-2 РУ-0,4кВ Ф.4 "пер. Гагарина; ул. Московская6"</t>
  </si>
  <si>
    <t>ОЖ- лист 35 15.07.2022</t>
  </si>
  <si>
    <t>ТП-21 РУ-0,4кВ Ф.5 "ул.Сиреневая д.1-1 ввод"</t>
  </si>
  <si>
    <t>ТП-21 КЛ-0,4кВ ф.5</t>
  </si>
  <si>
    <t>ТП-21 РУ-0,4кВ Ф.8 "ул.Сиреневая д.1-2 ввод"</t>
  </si>
  <si>
    <t>ТП-21 КЛ-0,4кВ ф.8</t>
  </si>
  <si>
    <t>ТП-20 РУ-0,4кВ Ф.4 "ул.Московская д.124"</t>
  </si>
  <si>
    <t>ТП-20 КЛ-0,4кВ ф.4</t>
  </si>
  <si>
    <t xml:space="preserve">№ 71  16.07.2022. лист.№119  ОПЖ </t>
  </si>
  <si>
    <t>ТП-.8.11.12.14. лесозавод.мех.парк.автохоз</t>
  </si>
  <si>
    <t>321.2</t>
  </si>
  <si>
    <t xml:space="preserve">№ 72  17.07.2022. лист.№121  ОПЖ </t>
  </si>
  <si>
    <t>№ 147 ж.з. от 15.07.2022</t>
  </si>
  <si>
    <t>ТП 18, ф. 4 - ул. Воровского, 12</t>
  </si>
  <si>
    <t>№ 148 ж.з. от 15.07.2022</t>
  </si>
  <si>
    <t>ТП 91, ф. 8 - ул. Березовая</t>
  </si>
  <si>
    <t>№ 150 ж.з. от 17.07.2022</t>
  </si>
  <si>
    <t>о.ж. лист№ 165</t>
  </si>
  <si>
    <t>г.Собинка ТП-13 Ф.1</t>
  </si>
  <si>
    <t>КЛ-0,4 кВ. Ф.1</t>
  </si>
  <si>
    <t>ТП-4 РУ-0,4кВ Ф.4 "Полиция"</t>
  </si>
  <si>
    <t>ТП-4 ВЛ-0,4кВ ф.4</t>
  </si>
  <si>
    <t>ОЖ- лист 36 18.07.2022</t>
  </si>
  <si>
    <t>ТП ТП601 ул. Михалькова 10</t>
  </si>
  <si>
    <t>ТП-601 РУ-0,4кВ</t>
  </si>
  <si>
    <t>ПС Тракторная ф.670 РП-2 ТП-564,
ТП-353 — ТП-576</t>
  </si>
  <si>
    <t>ТП-564, ТП-196, ТП-576,
ТП-353, ТП-595, ТП-46,
ТП-236</t>
  </si>
  <si>
    <t xml:space="preserve">18.07.2022 № 156, стр. 81 ОЖ </t>
  </si>
  <si>
    <t xml:space="preserve">№73  18.07.2022. лист.№120  ОПЖ </t>
  </si>
  <si>
    <t xml:space="preserve">№74  18.07.2022. лист.№120  ОПЖ </t>
  </si>
  <si>
    <t xml:space="preserve">№75  18.07.2022. лист.№120  ОПЖ </t>
  </si>
  <si>
    <t>п. Городищи ф.Посёлок-2 КЛ-10кВ ТП№8-КТП"Восход"</t>
  </si>
  <si>
    <t>№29, 18.07.22</t>
  </si>
  <si>
    <t>ТП 56, ф. 9 - ул. Ленина, д.29</t>
  </si>
  <si>
    <t>№ 153 ж.з. от 18.07.2022</t>
  </si>
  <si>
    <t>Ф-1002 ПС Брызгалово (МРСК</t>
  </si>
  <si>
    <t>ТП-715, 714, 717, 713, 718 ВЛ</t>
  </si>
  <si>
    <t>ТП-20, ф.1, ул.Стадионная д.18</t>
  </si>
  <si>
    <t>19.07.2022, стр.42, АЖ, № 113</t>
  </si>
  <si>
    <t>ТП-17 ф.3 ул.Челюскинцев д.172</t>
  </si>
  <si>
    <t>ТП-17, ф.3, ВЛ</t>
  </si>
  <si>
    <t>19.07.2022, стр. 42, АЖ, №114</t>
  </si>
  <si>
    <t>ТП-32 РУ-0,4кВ Ф.1 "ИП Романов"</t>
  </si>
  <si>
    <t>ТП-32 ВЛИ-0,4кВ ф.1</t>
  </si>
  <si>
    <t>АКТ №27              ОЖ- лист 37 19.07.2022</t>
  </si>
  <si>
    <t>ВЛ-0,22 кВ ТП-58 ул. Магистральная, д. 7</t>
  </si>
  <si>
    <t>№90 от 19.07.22г.</t>
  </si>
  <si>
    <t>ВЛ-0,38 кВ ТП-1КО ул. Комсомольская, д. 31</t>
  </si>
  <si>
    <t>№91 от 19.07.22г.</t>
  </si>
  <si>
    <t>ТП-130 (пос. Гусевский)</t>
  </si>
  <si>
    <t>ПС «Химзаводская» ф.667 РП-25 ТП-1,
РП-25 — ТП-1</t>
  </si>
  <si>
    <t>ТП-1, ТП-131/1, ТП-131/2,
ТП-759, ТП-31, ТП-176,
ТП-33, ТП-132, ТП-91</t>
  </si>
  <si>
    <t>19.07.2022,  №157, стр. 82 ОЖ</t>
  </si>
  <si>
    <t>ТП-529,
ул. Тихонравова, 5</t>
  </si>
  <si>
    <t>ТП-529ф."ул. Тихонравова, 5 (вв-1)"</t>
  </si>
  <si>
    <t>19.07.2022,  №158, стр.39 ЖЗ</t>
  </si>
  <si>
    <t>ТП-715 Ф-2 ул.Молодежная</t>
  </si>
  <si>
    <t>20.07.2022, акт № 61</t>
  </si>
  <si>
    <t>ТП-717 Ф-1 ул.Карла Маркса, ул.Лесная</t>
  </si>
  <si>
    <t>20.07.2022, акт № 62</t>
  </si>
  <si>
    <t>ТП-183 РУ-6 кВ, РУ-0,4 кВ,ТМ-1,ТМ-2</t>
  </si>
  <si>
    <t>РТП-61, РУ-10кВ. ф.3 ввод с ТПС Киржач</t>
  </si>
  <si>
    <t>№92 от 21.07.22г.</t>
  </si>
  <si>
    <t>ф. 1005 ПС "Базовая"</t>
  </si>
  <si>
    <t>ТП-40, КТП-33, КТП-8, КТП-29, КТП-9, КТП-17, КТП-19, КТП-11</t>
  </si>
  <si>
    <t>№30, 21.07.22</t>
  </si>
  <si>
    <t>п. Городищи ф.Посёлок-2</t>
  </si>
  <si>
    <t>№31, 21.07.22</t>
  </si>
  <si>
    <t xml:space="preserve">  21.07.2022. лист.№125  ОПЖ </t>
  </si>
  <si>
    <t>РП-4, ВВ-6 кВ направл. 20</t>
  </si>
  <si>
    <t>ТП-133, 121, 128</t>
  </si>
  <si>
    <t>о.ж. лист№ 168</t>
  </si>
  <si>
    <t>о.ж. лист№ 169</t>
  </si>
  <si>
    <t>ТП 12 Ф. пер. Садовый</t>
  </si>
  <si>
    <t>ВЛ Ф пер Садовый</t>
  </si>
  <si>
    <t>21.07.2022, стр 91 ОЖ</t>
  </si>
  <si>
    <t>21.07.2022, акт № 63</t>
  </si>
  <si>
    <t>Ф-1002 ПС Брызгалово МРСК</t>
  </si>
  <si>
    <t>21.07.2022, акт № 64</t>
  </si>
  <si>
    <t>ТП-724, БС "Мегафон"                             РУ-10, РУ-0.4 кВ, ТМ</t>
  </si>
  <si>
    <t>ПС «Сунгирь» ф.1019 РП-11 ТП-358,
ТП-317 — ТП-318</t>
  </si>
  <si>
    <t>ТП-358, ТП-327, ТП-367,
ТП-326, ТП-318, ТП-317</t>
  </si>
  <si>
    <t>орг.-2,</t>
  </si>
  <si>
    <t>21.07.2022,  №159, стр. 85 ОЖ</t>
  </si>
  <si>
    <t>ПС «Семязино» ф.6202 РП-32,
ТП-183 — ТП-394;
ТП-83 — ТП-239</t>
  </si>
  <si>
    <t>РП-32, ТП-301, ТП-391,
ТП-82, ТП-99, ТП-485,
ТП-394, ТП-183, ТП-83,
ТП-239, ТП-10, ТП-9, ТП-188</t>
  </si>
  <si>
    <t>орг.-2, м.у.-1</t>
  </si>
  <si>
    <t>21.07.2022,  №160, стр. 85 ЖЗ</t>
  </si>
  <si>
    <t>21.07.2022,  №162, стр. 85 ЖЗ</t>
  </si>
  <si>
    <t>ПС «Ново-Александрово» ф.1008 КТП-707</t>
  </si>
  <si>
    <t>КТП-707</t>
  </si>
  <si>
    <t>21.07.2022,  №161, стр. 85 ЖЗ</t>
  </si>
  <si>
    <t>ТП-360, прт Ленина 37</t>
  </si>
  <si>
    <t>ТП-360</t>
  </si>
  <si>
    <t>ТП-12 РУ-0,4кВ Ф.8 "Корт"</t>
  </si>
  <si>
    <t>ОЖ- лист 37 21.07.2022</t>
  </si>
  <si>
    <t>ТП-4 РУ-0,4кВ Ф.3 "ул. Ленина"</t>
  </si>
  <si>
    <t>ТП-11 РУ-0,4кВ Ф.4 "ул. Вишнёвая, школа №1"</t>
  </si>
  <si>
    <t>АКТ №28              ОЖ- лист 37 21.07.2022</t>
  </si>
  <si>
    <t>24.07.2022г., акт №65</t>
  </si>
  <si>
    <t>ТП-788 ПС Пенкино Ф-1010</t>
  </si>
  <si>
    <t>п. Городищи ПС ЦРП "ГОФ" ф. Посёлок-2</t>
  </si>
  <si>
    <t>№32, 25.07.22</t>
  </si>
  <si>
    <t>ООО "ЭнергоСтрой"</t>
  </si>
  <si>
    <t xml:space="preserve">  18.07.2022. лист.№126  ОПЖ </t>
  </si>
  <si>
    <t>ТП-22, ф.5, ул.Челюскинцев д.26,28</t>
  </si>
  <si>
    <t>23.07.2022, стр.42, АЖ, № 115</t>
  </si>
  <si>
    <t>д.Крутояк ТП-107 ф.1</t>
  </si>
  <si>
    <t>ТП-107 ф.1</t>
  </si>
  <si>
    <t xml:space="preserve">Акт №107 от 23.07.22     </t>
  </si>
  <si>
    <t>ВЛ-0,4 от ТП-6, ф.2, оп.19, ул.Перфильева д.2А</t>
  </si>
  <si>
    <t>ВЛ ввод 0,4 кВ от опоры №19 до дома №2А по ул. Перфильева</t>
  </si>
  <si>
    <t>ЖУАЗ, стр.49, 23.07.22</t>
  </si>
  <si>
    <t xml:space="preserve">ПС "ВЭМЗ"   ф.715   РП-6
</t>
  </si>
  <si>
    <t>РП-6, ТП-562, ТП-110,
ТП-40, ТП-24</t>
  </si>
  <si>
    <t>23.07.202 акт  №164,стр.88 ОЖ</t>
  </si>
  <si>
    <t>РП-4, ВВ-6 кВ направл. 601</t>
  </si>
  <si>
    <t>ТП 47, ф. 5 - ул. Загородная,  6</t>
  </si>
  <si>
    <t>№ 157 ж.з. от 22.07.2022</t>
  </si>
  <si>
    <t xml:space="preserve">ТП 62, ф. 1 - ул. Воровского  </t>
  </si>
  <si>
    <t>№ 158 ж.з. от 23.07.2022</t>
  </si>
  <si>
    <t>ТП-10 РУ-0,4кВ Ф.3 "ул. Кирова 9,10,11,12,13"</t>
  </si>
  <si>
    <t>ОЖ- лист 38 22.07.2022</t>
  </si>
  <si>
    <t>ТП-15 РУ-6кВ Ф.4 "ул. Силовой тр-р"</t>
  </si>
  <si>
    <t>ТП-15 РУ-0,4кВ ф.2-12</t>
  </si>
  <si>
    <t>АКТ №29              ОЖ- лист 38 23.07.2022</t>
  </si>
  <si>
    <t>г.Собинка ТП-6,47.</t>
  </si>
  <si>
    <t>ТП-6,47</t>
  </si>
  <si>
    <t xml:space="preserve"> о.ж. лист №172</t>
  </si>
  <si>
    <t>о.ж. лист№ 173</t>
  </si>
  <si>
    <t>ТП-3 РУ-0,4кВ Ф.4 "ул. Луначарского"</t>
  </si>
  <si>
    <t>ОЖ- лист 39 25.07.2022</t>
  </si>
  <si>
    <t>ПС "Северная", ф.6176, ф.6159</t>
  </si>
  <si>
    <t>ф.6159, ф.6176,ТП-19,103,169, 130, 51, 240, 104, 49, 38, ТП-91, 96 (абонентские)</t>
  </si>
  <si>
    <t>д.с.-2, кот.-3</t>
  </si>
  <si>
    <t>25.07.2022, №116</t>
  </si>
  <si>
    <t>№33, 26.07.22</t>
  </si>
  <si>
    <t xml:space="preserve">  26.07.2022. лист.№127  ОПЖ </t>
  </si>
  <si>
    <t>ПС "Химзаводская" ф.625 РП-15</t>
  </si>
  <si>
    <t>РП-15, ТП-379, ТП-392,
ТП-460, ТП-169, ТП-395,
ТП-431, ТП-432, ТП-470,
ТП-480, ТП-474, ТП-237</t>
  </si>
  <si>
    <t xml:space="preserve">орг.-3 </t>
  </si>
  <si>
    <t>25.07.2022, №165 стр.90 ОЖ</t>
  </si>
  <si>
    <t>ТП-315, ул. Диктора Левитана, 5</t>
  </si>
  <si>
    <t>ТП-315 секц. Т-1</t>
  </si>
  <si>
    <t>ПС "Тракторная" ф.667 РП-17</t>
  </si>
  <si>
    <t>РП-17, ТП-545, ТП-800,
ТП-569, ТП-512, ТП-482,
ТП-151, ТП-219, ТП-95,
ТП-130, ТП-6, ТП-377,
ТП-469, ТП-204, ТП-516,
ТП-13,ТП-461, ТП-503,
ТП-504, ТП-546</t>
  </si>
  <si>
    <t>м.у.-2, орг.-2</t>
  </si>
  <si>
    <t>25.07.2022, №166 стр.91 ОЖ</t>
  </si>
  <si>
    <t xml:space="preserve">                 ТП-6,47.</t>
  </si>
  <si>
    <t xml:space="preserve"> о.ж. лист №174</t>
  </si>
  <si>
    <t>о.ж. лист№ 174</t>
  </si>
  <si>
    <t>г.Лакинск Ф.105  с ПС Ундол</t>
  </si>
  <si>
    <t>ТП-21,22,23,39,43,52,85,156,157,27,35,36,37,38,46,63,65,69,83,122,138.</t>
  </si>
  <si>
    <t xml:space="preserve">Акт №108              от 27.07.22     </t>
  </si>
  <si>
    <t>г.Лакинск Ф.105  с РП-3</t>
  </si>
  <si>
    <t>ТП-39,21,22,23,43,52,85,156,157.</t>
  </si>
  <si>
    <t>ПС "КЭЗ", ф.637, от ТП-128 до ТП-59</t>
  </si>
  <si>
    <t>27.07.2022, №117</t>
  </si>
  <si>
    <t xml:space="preserve">№78  27.07.2022. лист.№127  ОПЖ </t>
  </si>
  <si>
    <t>4.11.</t>
  </si>
  <si>
    <t>ВЛ-0,4 от ТП-1, ф.7, ф.13, оп.1-7,13/2, 1-7/3, 1-7,13/4, 1-7,13/5 по ул.Павших борцов</t>
  </si>
  <si>
    <t>ВЛ-0,4 кВ от ТП-1, ф.7, ф.13</t>
  </si>
  <si>
    <t>ЖУАЗ, стр.49, 27.07.22</t>
  </si>
  <si>
    <t>27.07.2022, ОЖ. Л. 8-9, акт 04/07</t>
  </si>
  <si>
    <t>ТП-261, 
ул.Лакина, 159-а</t>
  </si>
  <si>
    <t>ТП-261</t>
  </si>
  <si>
    <t>ТП-271, 
ул.Балакирева, 29</t>
  </si>
  <si>
    <t>ТП-271</t>
  </si>
  <si>
    <t>ВЛ-10кВ ф."ВЛ-10кВ ф.Ю-1 РП-30  —  КТП-574"</t>
  </si>
  <si>
    <t>ТП-528, ТП-549, КТП-574,
ТП-627, ТП-629, ТП-630,
ТП-631, ТП-632, ТП-633,
ТП-640, ТП-645, ТП-662,
ТП-677, ТП-681</t>
  </si>
  <si>
    <t>ТП-12, ф.3, ул.Челюскинцев д.152а</t>
  </si>
  <si>
    <t>27.07.2022,стр.44, АЖ, №118</t>
  </si>
  <si>
    <t>ЦРП-2, ф.35, от ЦРП-2 до ТП-ЖБИ, ТП-61</t>
  </si>
  <si>
    <t>ф.35, ТП-61</t>
  </si>
  <si>
    <t>28.-07.2022, №119</t>
  </si>
  <si>
    <t>ВЛ-6 кВ от ТП-122 в стор. ТП-124, 129</t>
  </si>
  <si>
    <t>ТП-124, 129</t>
  </si>
  <si>
    <t>ТП-261 
ул. Лакина, 157</t>
  </si>
  <si>
    <t>ТП-261 РУ-0,4кВ</t>
  </si>
  <si>
    <t xml:space="preserve">ПС "Тракторная" ф.689 РП-4 </t>
  </si>
  <si>
    <t>РП-4,ТП-361, ТП-723,
ТП-725, ТП-302, ТП-193</t>
  </si>
  <si>
    <t>28.07.2022, стр.96 №167 ОЖ</t>
  </si>
  <si>
    <t>ТП 3 Ф. ул. Иринина</t>
  </si>
  <si>
    <t>ВЛ Ф ул. Иринина</t>
  </si>
  <si>
    <t>28.07.2022, стр 96 ОЖ</t>
  </si>
  <si>
    <t>ПС Пенкино Ф-1009 ВЛ-10 кВ</t>
  </si>
  <si>
    <t>ПС Пенкино Ф-1009, ТП-768, 735, 825 ВЛ-10 кВ</t>
  </si>
  <si>
    <t>28.07.2022г., акт №66</t>
  </si>
  <si>
    <t>РП-4, ф.49, от ТП-111 до ТП-110</t>
  </si>
  <si>
    <t>ф.49, ТП-159,109,110,111,43,149</t>
  </si>
  <si>
    <t>д.с.-2, кот.-1, ЦТП-1,                м.у.-1, КНС-2</t>
  </si>
  <si>
    <t>28.07.2022, №120</t>
  </si>
  <si>
    <t>ТП-782, БС "Мегафон"                             РУ-10, РУ-0.4 кВ, ТМ</t>
  </si>
  <si>
    <t>ТП-40 РУ-0,4кВ , дер.Старые Петушки ЦРБ</t>
  </si>
  <si>
    <t>ТП-67, ВЛ фид. "ул. Зеркальная"</t>
  </si>
  <si>
    <t xml:space="preserve"> ВЛ фид. "ул. Зеркальная" от ТП 6/0,4 кВ № 67</t>
  </si>
  <si>
    <t>28.07.2022, ОЖ по 0,4 кВ, стр.</t>
  </si>
  <si>
    <t>ТП-57, ВЛ фид. "ул. Демократическая, Зеркальная"</t>
  </si>
  <si>
    <t>ВЛ фид. "ул. Демократическая, Зеркальная" от ТП 6/0,4 кВ № 57</t>
  </si>
  <si>
    <t>2РУ-10кВ,яч.24, Ф-1026 ПС Октябрьская</t>
  </si>
  <si>
    <t>ТП-10,ТП-86,ТП-34,ТП-59,ТП-45,ТП-10,ТП-17,ТП-87абн.,ТП-95,ТП-4,ТП-28,ТП-47,ТП-52абн.,ТП-97,ТП-35</t>
  </si>
  <si>
    <t>№93 от 28.07.22г.</t>
  </si>
  <si>
    <t xml:space="preserve">ТПС Киржач ф.3 </t>
  </si>
  <si>
    <t>РТП-61, ТП-76,ТП-49а.</t>
  </si>
  <si>
    <t>№94 от 29.07.22г.</t>
  </si>
  <si>
    <t>ПС "ВЭМЗ"     ф.740
РП-6</t>
  </si>
  <si>
    <t>РП-6, ТП-79, ТП-172,
ТП-168, ТП-77, ТП-828,
ТП-61, ТП-15, ТП-562,
ТП-598, ТП-225, ТП-149,
ТП-238, ТП-365, ТП-145,
ТП-132, ТП-34, ТП-33,
ТП-109, ТП-411, ТП-74,
ТП-60.</t>
  </si>
  <si>
    <t>орг.-7</t>
  </si>
  <si>
    <t>28.07.2022, №168, стр.97 ОЖ</t>
  </si>
  <si>
    <t>ТП 7 Ф. ул. Набережная</t>
  </si>
  <si>
    <t>ВЛ ул Набережная</t>
  </si>
  <si>
    <t>29.07.2022, стр 97, ОЖ</t>
  </si>
  <si>
    <t>ТП 45, ф. 7 - ул. Володарского</t>
  </si>
  <si>
    <t>№ 160 ж.з. от 30.07.2022</t>
  </si>
  <si>
    <t>ТП 54, ф. 4 - ул. 2-я Лесная, Нефедовская</t>
  </si>
  <si>
    <t>№ 161 ж.з. от 30.07.2022</t>
  </si>
  <si>
    <t>ТП-26 РУ-6кВ Ф.1 "Силовой тр-р №1"</t>
  </si>
  <si>
    <t>ТП-26 РУ-6кВ ф.1</t>
  </si>
  <si>
    <t>ОЖ- лист 40 29.07.2022</t>
  </si>
  <si>
    <t>ТП-26 РУ-6кВ Ф.4 "Силовой тр-р №2"</t>
  </si>
  <si>
    <t>ТП-26 РУ-6кВ ф.2</t>
  </si>
  <si>
    <t>ТП-25 РУ-0,4кВ Ф.8 "Полевая, красноармейская"</t>
  </si>
  <si>
    <t>ОЖ- лист 41 29.07.2022</t>
  </si>
  <si>
    <t>ТП-68, ф.7, ул.Комсомольская д.32</t>
  </si>
  <si>
    <t>ТП-68, ф.7,  ВЛ</t>
  </si>
  <si>
    <t>29.07.2022,стр.44 АЖ, №120</t>
  </si>
  <si>
    <t>ТП-38,ф.3, ул.Белинского д.10,16</t>
  </si>
  <si>
    <t>30.07.2022,стр.44, АЖ, №121</t>
  </si>
  <si>
    <t>ТП-17, ф.2, ул.Клязьменская д.39</t>
  </si>
  <si>
    <t>ТП-17, ф.2, ВЛ</t>
  </si>
  <si>
    <t>30.07.2022,стр. 46, АЖ, №122</t>
  </si>
  <si>
    <t>ТП-1,2,3,4,5,6,7</t>
  </si>
  <si>
    <t>520.4</t>
  </si>
  <si>
    <t xml:space="preserve">№79  29.07.2022. лист.№129  ОПЖ </t>
  </si>
  <si>
    <t>ПС "Юрьевец" ф.100 ТП-604 / ТП-607</t>
  </si>
  <si>
    <t>ТП-604, ТП-605, ТП-601,
ТП-607, ТП-611, ТП-638,
ТП-664, ТП-608, ТП-651,
ТП-642, ТП-606, ТП-602</t>
  </si>
  <si>
    <t>кот.-1, м.у.-1</t>
  </si>
  <si>
    <t>29.07.22, №169,
стр. 99 ОЖ</t>
  </si>
  <si>
    <t xml:space="preserve"> ПС "Новоалександрово" ф.1008 ( МРСК)</t>
  </si>
  <si>
    <t>КТП-707, КТП-941</t>
  </si>
  <si>
    <t xml:space="preserve">31.07.22, №170,
стр.101  ОЖ </t>
  </si>
  <si>
    <t>ОЖ- лист 45 09.08.2022</t>
  </si>
  <si>
    <t>ПС Районная ф. 671,  РП 29</t>
  </si>
  <si>
    <t>РП29, ТП 779, ТП 711, ТП 507, ТП 508, ТП 494, ТП 760</t>
  </si>
  <si>
    <t>9.08.2022,  №178, стр. 111 ОЖ</t>
  </si>
  <si>
    <t>РП 30 ВВ  к фид. Ю-1</t>
  </si>
  <si>
    <t>ТП633, ТП629, ТП640, ТП528, ТП574, ТП645. ТП662, ТП631, ТП632, ТП660, ТП548, ТП549, ТП634, ТП636</t>
  </si>
  <si>
    <t>ПС ВЭМЗ ф.715, РП 6</t>
  </si>
  <si>
    <t xml:space="preserve">ТП 562, ТП 598, ТП 225, ТП 149, ТП 238, ТП 365, ТП 145, ТП 34, ТП 411, ТП 74, ТП 60 </t>
  </si>
  <si>
    <t>9.08.2022,  №179, стр. 111 ОЖ</t>
  </si>
  <si>
    <t>ПС "Восточная" ф.6103, ЦРП-2, от             ТП-133 до ТП-154</t>
  </si>
  <si>
    <t xml:space="preserve">ф.6103,  ТП-170, 13,  211, 212, 213, 214, 215, 216, 219, 133, 154,116, 247 (ТМ-1) , 121,146,122,272, 205 (аб.), 61 (аб.), 24 (КЭСР), 14 (КЭСР) </t>
  </si>
  <si>
    <t>шк.-1, д.с-4, кот.-3, м.у.-2</t>
  </si>
  <si>
    <t>09.08.2022, №125</t>
  </si>
  <si>
    <t>ТП-15а, РУ-6 кВ, РУ-0,4 кВ, ТМ</t>
  </si>
  <si>
    <t>09.08.2022, №126</t>
  </si>
  <si>
    <t>ТП-72, РУ-10 кВ</t>
  </si>
  <si>
    <t>ТП-72</t>
  </si>
  <si>
    <t>ТП-13, ВЛ фид. "ул. Куйбышева"</t>
  </si>
  <si>
    <t>ВЛ фид. "ул. Куйбышева" от ТП 6/0,4 кВ № 13</t>
  </si>
  <si>
    <t>П.С.Ундол Ф.101</t>
  </si>
  <si>
    <t>РП-1  1СШ 10 кВ  тп1.2.3.18.60.80.101.104</t>
  </si>
  <si>
    <t>Акт №111</t>
  </si>
  <si>
    <t>П.С.Ундол Ф.102</t>
  </si>
  <si>
    <t>РП-1  2СШ 10 кВтп 9.13.45.48.70.104.110</t>
  </si>
  <si>
    <t>7оо</t>
  </si>
  <si>
    <t>Акт №112</t>
  </si>
  <si>
    <t>П.С.Ундол Ф.125</t>
  </si>
  <si>
    <t>ТП72.159.118.20.29.54.82.123.131.142.155.158.</t>
  </si>
  <si>
    <t>Акт №113</t>
  </si>
  <si>
    <t>ф 1013 РП-3 г.Лакинск</t>
  </si>
  <si>
    <t>ТП26.128 32  78.24.25</t>
  </si>
  <si>
    <t>Акт №114</t>
  </si>
  <si>
    <t>ф 1015 ПС Собинка</t>
  </si>
  <si>
    <t>ТП8.10.11.12,41.57.58.67.73.74.75.102.111.117.152.</t>
  </si>
  <si>
    <t>Акт №115</t>
  </si>
  <si>
    <t>ТП 36 Ф. ул. Красноармейская</t>
  </si>
  <si>
    <t>ВЛ Ф. ул. Красноармейская</t>
  </si>
  <si>
    <t>1.08.2022, стр 98  ОЖ</t>
  </si>
  <si>
    <t xml:space="preserve">ТП-16,27,48,46-аб,25 ,92,57-аб.,20-аб.,58,43,8-аб., 42,62, 15-аб.,7,60,93-аб. </t>
  </si>
  <si>
    <t>ТП 237 Зеленоборская, ф. 3 - ул. пос. Зеленоборский, д. 3</t>
  </si>
  <si>
    <t>№ 168 ж.з. от 01.08.2022</t>
  </si>
  <si>
    <t>ВЛ-0,4 от ТП-35, ф.2, оп.9-10, по ул.Шибанкова</t>
  </si>
  <si>
    <t>ВЛ-0,4 кВ от ТП-35, ф.2</t>
  </si>
  <si>
    <t>ЖУАЗ, стр.50, 01.08.22</t>
  </si>
  <si>
    <t>ПС "Районная" ф.6106 РП-4 ТП-355,
ТП-57 — ТП-821</t>
  </si>
  <si>
    <t>ТП-355, ТП-266, ТП-331,
ТП-433, ТП-57, ТП-821,
ТП-531, ТП-334, ТП-325,
ТП-193</t>
  </si>
  <si>
    <t>01.08.2022,  №171, стр. 102 ОЖ</t>
  </si>
  <si>
    <t>ТП-368
пр-т Ленина, 61</t>
  </si>
  <si>
    <t>ТП-368</t>
  </si>
  <si>
    <t>ПС "Западная" ф.606 РП-7</t>
  </si>
  <si>
    <t xml:space="preserve">РП-7, ТП-421, ТП-120,
ТП-594, ТП-252, ТП-207,
ТП-117, ТП-362, ТП-272,
ТП-372, ТП-315, ТП-259,
ТП-210, ТП-87 </t>
  </si>
  <si>
    <t>01.08.2022,  №173, стр. 102 ОЖ</t>
  </si>
  <si>
    <t>ТП-664
ул. Славная, 15, 17</t>
  </si>
  <si>
    <t>ТП-664 КЛ-0,4кВ на дома 15 и 17 по ул.Славная</t>
  </si>
  <si>
    <t>01.08.2022,  №174, №175, стр. 49 ЖЗ</t>
  </si>
  <si>
    <t>3.4.8.1,
3.4.9.3</t>
  </si>
  <si>
    <t>ТП-508
пр-кт Стрителей, 2-а</t>
  </si>
  <si>
    <t>ТП 508, ф."пр-т Строителей, 2-а (лифты)"</t>
  </si>
  <si>
    <t>01.08.2022,  №172, стр. 49 ЖЗ</t>
  </si>
  <si>
    <t>ТП-36 РУ-0,4кВ Ф.4 "ул.Набережная, Фрунзе"</t>
  </si>
  <si>
    <t>ОЖ- лист 42 02.08.2022</t>
  </si>
  <si>
    <t>ТП 22, ф. 8 - ул. Пирогова, 30</t>
  </si>
  <si>
    <t>№ 169 ж.з. от 01.08.2022</t>
  </si>
  <si>
    <t>ТП-3, ВЛ фид. "ул. Герцена, Молодежная"</t>
  </si>
  <si>
    <t>ВЛ фид. "ул. Герцена, Молодежная" от ТП 6/0,4 кВ № 3</t>
  </si>
  <si>
    <t>п. Городищи ф. "Посёлок 1" ЦРП "ГОФ" ВЛ-10кВ ТП№3-ТП№4</t>
  </si>
  <si>
    <t>КТП-12, КТП-13</t>
  </si>
  <si>
    <t>ТП-3 РУ-0,4кВ Ф.8 "ул.3-я Пятилетка, Беседина"</t>
  </si>
  <si>
    <t>ОЖ- лист 42 03.08.2022</t>
  </si>
  <si>
    <t>ТП-11 РУ-6кВ Ф.1 "Силовой трансформатор"</t>
  </si>
  <si>
    <t xml:space="preserve">ТП-11 РУ-0,4кВ </t>
  </si>
  <si>
    <t>ОЖ- лист 43 03.08.2022</t>
  </si>
  <si>
    <t>ТП-27, РУ-10кВ.яч.2</t>
  </si>
  <si>
    <t>№95 от 03.08.22г.</t>
  </si>
  <si>
    <t>г.Собинка ВЛ-10 кВ Ф.1006 от ТП №49 до ТП №14</t>
  </si>
  <si>
    <t>ТП-81,106</t>
  </si>
  <si>
    <t>о.ж.лист №184</t>
  </si>
  <si>
    <t>ТП-11 РУ-0,4кВ Ф.11 "ул. Комсомольская, Республиканская"</t>
  </si>
  <si>
    <t>ОЖ- лист 43 04.08.2022</t>
  </si>
  <si>
    <t>ТП-27, ВЛ фид. "ул. А. Невского пр. ст."</t>
  </si>
  <si>
    <t>ВЛ фид. "ул. А. Невского пр. ст." от ТП 6/0,4 кВ № 27</t>
  </si>
  <si>
    <t>г.Лакинск ТП-64 Ф.4</t>
  </si>
  <si>
    <t>ВЛ-0,4 кВ. Ф.4</t>
  </si>
  <si>
    <t>о.ж.Лист 187</t>
  </si>
  <si>
    <t>ПС Печуга Ф-1004 ВЛ-10 кВ ТП-761 п. им. Фрунзе</t>
  </si>
  <si>
    <t>07.08.2022г., АКТ №67</t>
  </si>
  <si>
    <t xml:space="preserve"> №80 07.08.2022. лист.131 ОПЖ </t>
  </si>
  <si>
    <t>ТП-25 РУ-0,4кВ Ф.8 "ул. Полевая, Беседина"</t>
  </si>
  <si>
    <t>ОЖ- лист 44 05.08.2022</t>
  </si>
  <si>
    <t>ТП-25 РУ-0,4кВ "Ввод трансформатора №1"</t>
  </si>
  <si>
    <t>ТП-25 РУ-0,4кВ</t>
  </si>
  <si>
    <t>п. Городищи ф. "Посёлок 1" ЦРП "ГОФ" ВЛ-10кВ КТП№11-КТП№10</t>
  </si>
  <si>
    <t>ПС "Восточная" , ф.672  ф.6106,  ф.694,  ф.672 от ЦРП-2 до ПС "Восточная", ф.53 от ЦРП-3 до ТП-167</t>
  </si>
  <si>
    <t>ф.672, ф.6106, ф.694,  ТП-170, 13, 213, 211, 133, 154,116, 247 (ТМ-1) , 121,146,122,272, ТП-155, 9, 62, 167 (ТМ-1), 186, 223, 163, 209, 100, 131, 204, 210</t>
  </si>
  <si>
    <t>шк.-4, д.с-10, кот.-9, ЦТП-2, КНС-3</t>
  </si>
  <si>
    <t>06.08.2022, №124</t>
  </si>
  <si>
    <t>ТП-117, КЛ фид. "Теплицкий пр-т 43, встроенные помещения каб. А".</t>
  </si>
  <si>
    <t xml:space="preserve"> КЛ фид. "Теплицкий пр-т 43, встроенные помещения каб. А" от ТП 10/0,4 кВ № 117</t>
  </si>
  <si>
    <t>06.08.2022, ОЖ л. 15</t>
  </si>
  <si>
    <t>ТП 197 ул. Б. Московская 44</t>
  </si>
  <si>
    <t>ТП 197 КЛ 0,4 кВ</t>
  </si>
  <si>
    <t>07.08.2022,  №171, стр. 53 ОЖ</t>
  </si>
  <si>
    <t>Акт №110</t>
  </si>
  <si>
    <t>№34, 08.08.22</t>
  </si>
  <si>
    <t>№35, 08.08.22</t>
  </si>
  <si>
    <t>№36, 09.08.22</t>
  </si>
  <si>
    <t>ТП 12, 47, 55, 77</t>
  </si>
  <si>
    <t>стр. 2 О.Ж. от 09.08.2022 г.</t>
  </si>
  <si>
    <t xml:space="preserve"> №81 08.08.2022. лист.№132  ОПЖ </t>
  </si>
  <si>
    <t>РП1, ТП 134, ТП114, ТП585, ТП750, ТП389, ТП123, ТП191, ТП200, ТП187, ТП561, ТП178, ТП398, ТП422, ТП166, ТП80, ТП48, ТП135, ТП295</t>
  </si>
  <si>
    <t>8.08.2022, № 177</t>
  </si>
  <si>
    <t>ТП633,ТП629,ТП640,ТП528, ТП574,ТП645.ТП662,ТП631,ТП632,ТП660,ТП548,ТП549,ТП634,ТП636</t>
  </si>
  <si>
    <t>ВЛ-0,4 кВ Ф-3 от ТП-31</t>
  </si>
  <si>
    <t>ТП-31 Ф-3 ВЛ</t>
  </si>
  <si>
    <t>10.08.2022г., АКТ №68</t>
  </si>
  <si>
    <t>ПС Второво Ф-1003  ВЛ-10 кВ ТП-738  п. Мирный</t>
  </si>
  <si>
    <t>РЭС г.Ковров АО "ОРЭС-Владимирская обласить"</t>
  </si>
  <si>
    <t>ТП-138, РУ-6 кВ, РУ-0,4 кВ, ТМ-1, ТМ-2</t>
  </si>
  <si>
    <t>ТП-138</t>
  </si>
  <si>
    <t>п. Городищи ф. "Посёлок 2" ЦРП "ГОФ" ВЛ-10кВ ТП№4-ЛР№3</t>
  </si>
  <si>
    <t>ТП 80, ф. 3 - ул. Алексеева, д. 4</t>
  </si>
  <si>
    <t>№ 175 ж.з. от 10.08.2022</t>
  </si>
  <si>
    <t>ПС ВЭМЗ ф.759 ТП 428, ТП242 - ТП279</t>
  </si>
  <si>
    <t>ТП 428,  35, 314, 245, 250, 52, 242, РП 26,</t>
  </si>
  <si>
    <t>орг-2</t>
  </si>
  <si>
    <t>10.08.2022,  №180, ОЖ стр. 114</t>
  </si>
  <si>
    <t>Кабельный ввод 6 кВ в ТП-83</t>
  </si>
  <si>
    <t>ТП-76, ВЛ фид. "ул. Березовая 1, 3, 5 проезды"</t>
  </si>
  <si>
    <t>ВЛ фид. "ул. Березовая 1, 3, 5 проезды" от ТП 6/0,4 кВ</t>
  </si>
  <si>
    <t>ТП-20 РУ-0,4кВ Ф.2 "ул. Московская"</t>
  </si>
  <si>
    <t>ОЖ- лист 46 11.08.2022</t>
  </si>
  <si>
    <t>ТП-12 РУ-0,4кВ Ф.17 "ул. Горького, Льва Толстого"</t>
  </si>
  <si>
    <t xml:space="preserve"> №82 07.08.2022. лист.132 ОПЖ </t>
  </si>
  <si>
    <t>ТП-905, РУ-10 кВ,                РУ-0,4 кВ, ТМ,                                БС "Мегафон"</t>
  </si>
  <si>
    <t xml:space="preserve"> ВЛ фид. "ул. Кольцевая, Стеклозаводская" от ТП 6/0,4 кВ № 76</t>
  </si>
  <si>
    <t>РТП-708 Ф-33 ТП-42,25,26,12,39 КВЛ</t>
  </si>
  <si>
    <t>12.08.2022г., АКТ №69</t>
  </si>
  <si>
    <t>п.Ставрово Ф.618</t>
  </si>
  <si>
    <t>ТП-1, 2, 3,4</t>
  </si>
  <si>
    <t>акт№ 115            от 12.08.22</t>
  </si>
  <si>
    <t>ТП-36 РУ-6кВ Ф.2 "Выход на КТП-Колледж"</t>
  </si>
  <si>
    <t>ВЛ-6кВ ТП36-КТП Колледж</t>
  </si>
  <si>
    <t>ОЖ- лист 46 12.08.2022</t>
  </si>
  <si>
    <t>№37, 12.08.22</t>
  </si>
  <si>
    <t>ПС Семязино ф.6202 РП32 КТП9, КТП 10 - ТП 795</t>
  </si>
  <si>
    <t>КТП 9</t>
  </si>
  <si>
    <t>12.08.2022  №181</t>
  </si>
  <si>
    <t>ТП 430 ул. Зои Космодемьянской 3б</t>
  </si>
  <si>
    <t>ТП 608 фид. ВЛ-1</t>
  </si>
  <si>
    <t>14.08.2022  №182</t>
  </si>
  <si>
    <t>ТП-14 РУ-10кВ отход на ТП-12</t>
  </si>
  <si>
    <t>ТП-12, ТП-22, ТП-26, ТП-29, ТП-53,ТП-85.</t>
  </si>
  <si>
    <t xml:space="preserve">ТП-171, РУ-6 кВ,                РУ-0,4 кВ, ТМ-1,ТМ-2                                </t>
  </si>
  <si>
    <t>ТП-171</t>
  </si>
  <si>
    <t>ОЖ- лист 48 15.08.2022</t>
  </si>
  <si>
    <t xml:space="preserve"> №83 15.08.2022. лист.№133  ОПЖ </t>
  </si>
  <si>
    <t>ВЛ фид. "ул. Ключевая" от ТП10/0,4 кВ № 41</t>
  </si>
  <si>
    <t>ТП 269, ул. Островского 66</t>
  </si>
  <si>
    <t>ТП 269 РУ 0,4 кВ сек. Т-1 , камера тр-ра Т-1.</t>
  </si>
  <si>
    <t>кот.-1, ж.д.-2</t>
  </si>
  <si>
    <t>ТП 497, ул.850 летия,7</t>
  </si>
  <si>
    <t>ТП 497 ВЛ 0,4 кВ</t>
  </si>
  <si>
    <t xml:space="preserve">ПС ВЭМЗ ф.725; КЛ 6 кВ ПС ВЭМЗ - ТП 185, фид. 725; КЛ 6 кВ ТП 393 -ТП167  </t>
  </si>
  <si>
    <t>ТП 185, ТП 35, ТП 270, ТП 228 , ТП 321, ТП 313, ТП 231, ТП 250, ТП 280, ТП 393, ТП 167</t>
  </si>
  <si>
    <t>15.08.2022,  №183, ОЖ стр. 121</t>
  </si>
  <si>
    <t>ТП 63, ф. 9 - ул. Коллективная, 48</t>
  </si>
  <si>
    <t>стр. 7 о.ж. от 15.08</t>
  </si>
  <si>
    <t>о.ж.лист №197</t>
  </si>
  <si>
    <t>ТП 249, ул. Добросельская, 205</t>
  </si>
  <si>
    <t>фид. ВЛ ул.Добросельская(четн.)</t>
  </si>
  <si>
    <t xml:space="preserve"> ПС Боголюбово фид. 613 ( МРСК), КТП 949</t>
  </si>
  <si>
    <t>КТП 949</t>
  </si>
  <si>
    <t xml:space="preserve">16.08.2022 № 184, стр.124 ОЖ </t>
  </si>
  <si>
    <t>ТП-15 РУ-0,4кВ Ф.10 "ул. Киселёва, Пролетарская"</t>
  </si>
  <si>
    <t>ОЖ- лист 48 16.08.2022</t>
  </si>
  <si>
    <t>ПС"Луч" ф.6011 к ТП-222,218,226,195(1/2) ,99,98(1/2)</t>
  </si>
  <si>
    <t>ф.6011 к ТП-222,218,226,195(1/2),99,98(1/2)</t>
  </si>
  <si>
    <t>16.08.2022, №127</t>
  </si>
  <si>
    <t>ТП-111 РУ-0,4кВ 1-ая с.ш.</t>
  </si>
  <si>
    <t>ТП-111 ТМ-1</t>
  </si>
  <si>
    <t>1кот.,1-поликлиника</t>
  </si>
  <si>
    <t>16.08.2022,№128</t>
  </si>
  <si>
    <t>ТП-154 Ру-0,4кВ 2-ая с.ш.</t>
  </si>
  <si>
    <t>ТП-154 ТМ-2</t>
  </si>
  <si>
    <t>ТП-6, РУ-10кВ.яч.1</t>
  </si>
  <si>
    <t>№96 от 16.08.22г.</t>
  </si>
  <si>
    <t xml:space="preserve"> ВЛ фид. "ул. Новая" от ТП 6/0,4 кВ № 38</t>
  </si>
  <si>
    <t>ТП-38, ВЛ фид. "ул. Тверская"</t>
  </si>
  <si>
    <t xml:space="preserve"> ВЛ фид. "ул. Тверская" от ТП 6/0,4 кВ № 38</t>
  </si>
  <si>
    <t>ОЖ- лист 49 17.08.2022</t>
  </si>
  <si>
    <t>ТП-20 РУ-0,4кВ Ф.5 "ул. Южная"</t>
  </si>
  <si>
    <t>ПС Пенкино Ф-1010 ВЛ-10 кВ ТП-788</t>
  </si>
  <si>
    <t xml:space="preserve">ТП-8, РУ-6 кВ,                РУ-0,4 кВ, ТМ-1,ТМ-2                                </t>
  </si>
  <si>
    <t>ТП-41, РУ-0.4кВ, ВЛИ-0.4кВ, Свердлова,44</t>
  </si>
  <si>
    <t>ТП-41, РУ-0.4кВ, Ф5</t>
  </si>
  <si>
    <t>17.08.2022,№129</t>
  </si>
  <si>
    <t xml:space="preserve"> ВЛ фид. "ул. Фрунзе" от ТП 6/0,4 кВ № 143</t>
  </si>
  <si>
    <t>ТП-8, ВЛ фид. "ул. Лесная, Северная"</t>
  </si>
  <si>
    <t>ВЛ фид. "ул. Лесная, Северная" от ТП 6/0,4 кВ № 8</t>
  </si>
  <si>
    <t>ТП-40, ВЛ фид. "ул. Луговая четн., Кутузова"</t>
  </si>
  <si>
    <t>ВЛ фид. "ул. Луговая четн., Кутузова" от ТП 6/0,4 кВ № 40</t>
  </si>
  <si>
    <t>ф.ВЛ-1  ул.Стрелецкая, ф.ВЛ-2  ул.Стрелецкая, ул.Майдана</t>
  </si>
  <si>
    <t>ТП 10, ул.Сосенская, 5</t>
  </si>
  <si>
    <t>ТП 10 ВЛ 0,4 кВ</t>
  </si>
  <si>
    <t>ПС Районная ф. 6507,  РП 29</t>
  </si>
  <si>
    <t>18.08.2022,  №185, стр. 126 ОЖ</t>
  </si>
  <si>
    <t>18.08.2022г., ОЖ стр№105</t>
  </si>
  <si>
    <t>ТП 15, РУ-6 кВ, ф. 9</t>
  </si>
  <si>
    <t>ТП 2, 82, 74, 105, 78, 10, 9, 31, 58, 9А, 63А, 11, 54, 5, 18, 62, 59А, 59, 48, 51, 51А, 96, 21, 29, 36, 42, 42А</t>
  </si>
  <si>
    <t>стр. 10 о.ж. от 18.08</t>
  </si>
  <si>
    <t>ОЖ- лист 49 18.08.2022</t>
  </si>
  <si>
    <t>ТП-10 (фидер ул. Привокзальная)</t>
  </si>
  <si>
    <t>Акт №96.18.08.22</t>
  </si>
  <si>
    <t>РП-250 ВЛ-0,4кВ ф.4 ф. "Былинная, Полярная, Придорожная"</t>
  </si>
  <si>
    <t xml:space="preserve">ТП-802, РУ-10 кВ,                РУ-0,4 кВ, ТМГ                                </t>
  </si>
  <si>
    <t>ТП-802                                    вышка сот. Связи "Мегафон"</t>
  </si>
  <si>
    <t>ТП-12, РУ-0.4, ВЛИ-0.4, Ф3</t>
  </si>
  <si>
    <t>ВЛИ-0.4кВ, Ф3, ТП-12</t>
  </si>
  <si>
    <t>РП 19 к ТП 778 с.ф.609, КЛ-6 кВ ТП 70- ТП 303</t>
  </si>
  <si>
    <t>ТП 778, ТП26, ТП 101, ТП 547, ТП 144, ТП 551, ТП 303, ТП 70</t>
  </si>
  <si>
    <t>18.08.2022,  №186, стр. 129 ОЖ</t>
  </si>
  <si>
    <t xml:space="preserve">ПС Семязино ф.6202- РП32 </t>
  </si>
  <si>
    <t>РП 32, ТП 9, 10, 301, 82, 394, 485, 99</t>
  </si>
  <si>
    <t xml:space="preserve"> м.у.-1 , кот.-1</t>
  </si>
  <si>
    <t>21.08.2022  №188</t>
  </si>
  <si>
    <t>ТП 3 Ф ул. Иринина</t>
  </si>
  <si>
    <t>ВЛ Ф. ул. Иринина</t>
  </si>
  <si>
    <t>21.08.2022, стр 119 ОЖ</t>
  </si>
  <si>
    <t>ОЖ- лист 50 19.08.2022</t>
  </si>
  <si>
    <t>ТП-200, РУ-0.4кВ, ВЛ-0.4кВ, п-ок Дубовый д.1</t>
  </si>
  <si>
    <t>ТП-200, Ф.5, ВЛ</t>
  </si>
  <si>
    <t>19.08.2022,№130</t>
  </si>
  <si>
    <t>ТП-52, РУ-0.4кВ, ВЛИ-0.4кВ, Володарского 100а, ГСК</t>
  </si>
  <si>
    <t>ТП-52, Ф.2, ВЛ</t>
  </si>
  <si>
    <t>20.08.2022,№131</t>
  </si>
  <si>
    <t>ТП-51, РУ-0.4, ВЛИ-0.4, ф.3, ф.4</t>
  </si>
  <si>
    <t>ТП-51,ВЛ-0.4кВ, ф.3, ф.4</t>
  </si>
  <si>
    <t>ТП 73, ф. 3 - ул. Строительная, д. 13</t>
  </si>
  <si>
    <t>№ 177 ж.з. от 19.08.2022</t>
  </si>
  <si>
    <t>ТП-28,26,29,38,44,19,37,48</t>
  </si>
  <si>
    <t xml:space="preserve">  №84 22.08.2022. лист.№134 ОПЖ </t>
  </si>
  <si>
    <t>ТП-29,44,38,37,48</t>
  </si>
  <si>
    <t>ТП-27 РУ-10кВ отход на ТП-62</t>
  </si>
  <si>
    <t>ТП-7, ТП-15, ТП-20, ТП-25, ТП-42,ТП-43, ТП-46, ТП-48, ТП-57, ТП-58, ТП-60, ТП-62, ТП-92, ТП-100.</t>
  </si>
  <si>
    <t>ТП-3 РУ-0,4кВ ф.ул.Пушкина</t>
  </si>
  <si>
    <t>ТП-3 РУ-0,4кВ ф.ул.Пушкина д.5.</t>
  </si>
  <si>
    <t>№98 от 21.08.22г.</t>
  </si>
  <si>
    <t>Фидер Красный Угол-д. Песьяне</t>
  </si>
  <si>
    <t>ВЛ-6кВ</t>
  </si>
  <si>
    <t>№97 от 19.08.22г.</t>
  </si>
  <si>
    <t>ТП-3 от ВЛ-1003 ПС Воровского</t>
  </si>
  <si>
    <t xml:space="preserve">22.08.2022. лист.№136 ОПЖ </t>
  </si>
  <si>
    <t>ТП - 95, ВЛ фид. "ул. Нижегородская"</t>
  </si>
  <si>
    <t>ВЛ фид. "ул. Нижегородская" от ТП 10/0,4 кВ</t>
  </si>
  <si>
    <t>ТП-131, РУ-6 кВ</t>
  </si>
  <si>
    <t>ПС "Островская"</t>
  </si>
  <si>
    <t>РТП-11 РУ-10кВ яч.17</t>
  </si>
  <si>
    <t>ТП-1, ТП-2, ТП-3, ТП-6, ТП-23,ТП-30, ТП-31, ТП-32, ТП-37, ТП-38, ТП-54, ТП-56, ТП-89, ТП-90, ТП-104.</t>
  </si>
  <si>
    <t>г.Лакинск Ф.1013 от РП-3</t>
  </si>
  <si>
    <t>ТП-26, 128, 32, 78, 24, 25.</t>
  </si>
  <si>
    <t>Акт №116 от 23.08.22</t>
  </si>
  <si>
    <t xml:space="preserve">г.Лакинск ТП-26 </t>
  </si>
  <si>
    <t>ТП-26.</t>
  </si>
  <si>
    <t>Акт №116  от 23.08.22</t>
  </si>
  <si>
    <t>Ф-1004 ТП-750,753 ВЛ</t>
  </si>
  <si>
    <t>23.08.2022г., Акт №70</t>
  </si>
  <si>
    <t>ТП-12 РУ-0,4кВ Ф.6 "ул. Парковая 54,55"</t>
  </si>
  <si>
    <t>АКТ №30             ОЖ- лист 51 23.08.2022</t>
  </si>
  <si>
    <t>ТП-123, РУ-0.4, ВЛИ-0.4, ф.7</t>
  </si>
  <si>
    <t>ТП-123 ф.7</t>
  </si>
  <si>
    <t>ПС"Южная" ф.664  от ТП-229 до ТП-164</t>
  </si>
  <si>
    <t>ТП-135,164(1/2),158(1/2),229</t>
  </si>
  <si>
    <t>ЦГБ, м.у.-1,д.к.-1,кот.-1</t>
  </si>
  <si>
    <t>23.08.2022, №132</t>
  </si>
  <si>
    <t>ТП-23а, ф.1, ул.Привольная д.19</t>
  </si>
  <si>
    <t>24.08.2022,стр. 52, АЖ, №133</t>
  </si>
  <si>
    <t>ТП 102 ул. Мира 49</t>
  </si>
  <si>
    <t>ТП 102 КЛ 0,4 кВ</t>
  </si>
  <si>
    <t>23.08.2022 № 189, стр.62 ж.з.</t>
  </si>
  <si>
    <t>ТП 179 ул. Московское шоссе 1а</t>
  </si>
  <si>
    <t>ТП 179 РУ 0,4 кВ</t>
  </si>
  <si>
    <t>ТП 68 ул. Мира 57</t>
  </si>
  <si>
    <t>ТП 68 КВЛ 0,4 кВ</t>
  </si>
  <si>
    <t>РП 30 ВВ к ТП  679  сек. фид. Ю-2</t>
  </si>
  <si>
    <t>24.08.2022,  №190</t>
  </si>
  <si>
    <t xml:space="preserve">ТП-62, РУ-10кВ, отход на ТП-60 </t>
  </si>
  <si>
    <t>ТП-62, РУ-10кВ</t>
  </si>
  <si>
    <t>ф.21 ТПС "Петушки" ЛР№3-КТП№36</t>
  </si>
  <si>
    <t>№38, 24.08.22</t>
  </si>
  <si>
    <t>ф.1005 ПС "Базовая" ТП№40-ЛР№6</t>
  </si>
  <si>
    <t>ТП-72 ф.2 ул. Володарского д.57</t>
  </si>
  <si>
    <t>ТП-72 ф.2 ВЛ</t>
  </si>
  <si>
    <t>24.08.2022,стр.52, АЖ №52</t>
  </si>
  <si>
    <t>ТП-83 ф.2 ул.Абельмана д.128б</t>
  </si>
  <si>
    <t>ТП-83 ф.2 ВЛ</t>
  </si>
  <si>
    <t>24.08.2022,стр.52, АЖ №53</t>
  </si>
  <si>
    <t>ТП-15а ф.4</t>
  </si>
  <si>
    <t>ТП-15а ф.4 КЛ</t>
  </si>
  <si>
    <t>24.08.2022,стр.52, АЖ №54</t>
  </si>
  <si>
    <t>ТП-1.6.7.31.8.10.47.11.21.41.5.4.33</t>
  </si>
  <si>
    <t>1005</t>
  </si>
  <si>
    <t xml:space="preserve">№ 85  24.08.2022. лист.№137  ОПЖ </t>
  </si>
  <si>
    <t>ТП-10.47.11.21.41.5.4.33</t>
  </si>
  <si>
    <t>861</t>
  </si>
  <si>
    <t>ВЛ 6 кВ от ТП-21 в стор. ТП-97, 111, 119</t>
  </si>
  <si>
    <t>ТП-97, 111, 119</t>
  </si>
  <si>
    <t>ТП 260, ул.Большая Московская,61</t>
  </si>
  <si>
    <t>ф.ВЛ ул.Осьмова</t>
  </si>
  <si>
    <t>ТП 498 ул. 850-летия д.7</t>
  </si>
  <si>
    <t>25.08.2022, акт. №191, стр. 64  ЖЗ</t>
  </si>
  <si>
    <t>ТП-788 Ф-1010 ПС Пенкино</t>
  </si>
  <si>
    <t>ТП-200, РУ-0.4кВ, ВЛ-0.4кВ, ул. Кленовая д.25</t>
  </si>
  <si>
    <t>25.08.2022,№138</t>
  </si>
  <si>
    <t>ТП-1, РУ-0.4кВ, ВЛ-0.4кВ, ул. Гагарина д.39</t>
  </si>
  <si>
    <t>ТП-1, Ф.6, ВЛ</t>
  </si>
  <si>
    <t>25.08.2022,№139</t>
  </si>
  <si>
    <t xml:space="preserve">  25.08.2022. лист.№138  ОПЖ</t>
  </si>
  <si>
    <t xml:space="preserve">ТП-11КО РУ-10кВ </t>
  </si>
  <si>
    <t>№100 от 25.08.22г.</t>
  </si>
  <si>
    <t>ВЛ-6 кВ от ТП-76 в стор. ТП-83</t>
  </si>
  <si>
    <t>ПС "ВЭМЗ" ф.715-ТП110/ТП562</t>
  </si>
  <si>
    <t>ТП110, ТП40, ТП128, ТП15, ТП102, ТП61, ТП828, ТП279, ТП149, ТП562, ТП598</t>
  </si>
  <si>
    <t>м.у.-4</t>
  </si>
  <si>
    <t>26.08.2022, №192, №193, стр.139 ОЖ</t>
  </si>
  <si>
    <t>26.08.2022г., ОЖ стр.№114</t>
  </si>
  <si>
    <t>ОЖ- лист 53 27.08.2022</t>
  </si>
  <si>
    <t>ПС Октябрьская ф.1036</t>
  </si>
  <si>
    <t>ТП-1,2,5,107</t>
  </si>
  <si>
    <t>ТП-8 РУ-6кВ,0,4кВ,ТМ</t>
  </si>
  <si>
    <t>ТП-145
ул. Луначарского
д. 29-а</t>
  </si>
  <si>
    <t>ТП-145 фид.
"ул. Луначарского, 29-а"</t>
  </si>
  <si>
    <t>29.08.2022, №194, стр.66 ЖЗ</t>
  </si>
  <si>
    <t>ОЖ- лист 53 29.08.2022</t>
  </si>
  <si>
    <t>ВЛ-10кВ ТПС-Санино, ф.1001</t>
  </si>
  <si>
    <t xml:space="preserve"> акт №101 от 29.08.22</t>
  </si>
  <si>
    <t>ТП 55, ф. 3 - ул. Владимирская, Победы, Станиславского</t>
  </si>
  <si>
    <t>№ 185 ж.з. от 29.08.2022</t>
  </si>
  <si>
    <t>ТП 11, ф. 12 - ул. Гагарина</t>
  </si>
  <si>
    <t>№ 186 ж.з. от 29.08.2022</t>
  </si>
  <si>
    <t>ТП-65, 2 СШ-0,4 кВ</t>
  </si>
  <si>
    <t>ТП-65 Т-2</t>
  </si>
  <si>
    <t>ТП-8 РУ-6 кВ,РУ-0,4 кВ, ТМ</t>
  </si>
  <si>
    <t>ТП-6 РУ-0,4кВ Ф.6 "ул.Парковая, Дзержинского, Мичурина, Гражданская"</t>
  </si>
  <si>
    <t>АКТ №31            ОЖ- лист 54 30.08.2022</t>
  </si>
  <si>
    <t>ТП-9, РУ-0,4кВ</t>
  </si>
  <si>
    <t>ТП 84, ф. 6 - ул. Веденеева, 14</t>
  </si>
  <si>
    <t>№ 187 ж.з. от 30.08.2022</t>
  </si>
  <si>
    <t>ПС "Юрьевец"  ф.100 ТП-604 / ТП-607,
ТП-608 — ТП-664</t>
  </si>
  <si>
    <t xml:space="preserve"> ТП-604, ТП-664, ТП-608,
ТП-611, ТП-638, ТП-650,
ТП-601, ТП-642, ТП-651,
ТП-603, ТП-605, ТП-607</t>
  </si>
  <si>
    <t>30.08.2022 № 195,  стр.143 ОЖ</t>
  </si>
  <si>
    <t>ПС "Тракторная" ф.610 РП-5 ТП-324,
РП-5 — ТП-324;
ТП-192 — ТП-324</t>
  </si>
  <si>
    <t>ТП324, ТП192, ТП296, ТП465, ТП799, ТП226, ТП310, ТП233, ТП122, ТП150</t>
  </si>
  <si>
    <t>30.08.2022 № 196, №197, стр.143 ОЖ</t>
  </si>
  <si>
    <t>3.4.7, 3.4.9.1</t>
  </si>
  <si>
    <t>ТП-55,56,6,7,42,44,47,  59,40,115,51,86,92,50.</t>
  </si>
  <si>
    <t>Акт №117               от 31.08.22</t>
  </si>
  <si>
    <t>АО ОРЭС Владимирская область РЭС "Западный" ПО г. Киржач</t>
  </si>
  <si>
    <t>ВЛ-0,4кВ</t>
  </si>
  <si>
    <t>РП-2 РУ-0,4кВ Ф.4 "ул.Московская, пер.Гагарина"</t>
  </si>
  <si>
    <t>ОЖ- лист 55 31.08.2022</t>
  </si>
  <si>
    <t>ТП-32 ВЛ-0,4кВ ф.1</t>
  </si>
  <si>
    <t>АКТ №32            ОЖ- лист 55 31.08.2022</t>
  </si>
  <si>
    <t>ПС "Восточная" ф.6105, ф.59  от ТП-ЦРП-3 до ТП-183</t>
  </si>
  <si>
    <t>ф.6105, ТП-183, 182, 26, 85, 63, 69, 163 (ТМ-1), 247              (ТМ-2), ТП-75 (КЭСР), КЛ</t>
  </si>
  <si>
    <t>шк.-2, д.с.-3, кот.-3, м.у.-1</t>
  </si>
  <si>
    <t>31.08.2022, №140</t>
  </si>
  <si>
    <t>ЦРП-3,  ф.6106</t>
  </si>
  <si>
    <t>ф.6106, ТП-183, 182, 26, 85, 63, 69, 163, 223, 21, 8, 90, 155, 9, 62</t>
  </si>
  <si>
    <t>шк.-3, д.с.-5, кот.-5</t>
  </si>
  <si>
    <t>31.08.2022, №141</t>
  </si>
  <si>
    <t>ТП 315 ул. Офицерская 20</t>
  </si>
  <si>
    <t>ТП 315 ВЛ 0,4 кВ</t>
  </si>
  <si>
    <t>ТП-170 РУ-6 кВ,РУ-0,4 кВ,ТМ-1,ТМ-2</t>
  </si>
  <si>
    <t>ТП-38, ВЛ фид. " ул. Новая" от ТП 6/0,4 кВ № 38</t>
  </si>
  <si>
    <t>ВЛ фид. " ул. Новая" от ТП 6/0,4 кВ № 38</t>
  </si>
  <si>
    <t>ТП-96 , РУ-10кВ, ф. отх на ТП-56</t>
  </si>
  <si>
    <t>ТП-90,99,23,56,89,104</t>
  </si>
  <si>
    <t>КТП-85,
ул. Погодина, 2-а</t>
  </si>
  <si>
    <t xml:space="preserve">КТП-85
ф."ул. Погодина, 2-а
(пол-ка) вв-2" </t>
  </si>
  <si>
    <t>1.09.2022, №199, стр.68 ЖЗ</t>
  </si>
  <si>
    <t>от ТП-13 до ТП-133</t>
  </si>
  <si>
    <t>ТП-13, 211, 213</t>
  </si>
  <si>
    <t>д.с.-2, шк.-1, кот.-2</t>
  </si>
  <si>
    <t>01.09.2022, №142</t>
  </si>
  <si>
    <t xml:space="preserve">КТП-972,                                 БС "Мегафон", </t>
  </si>
  <si>
    <t>КТП-972</t>
  </si>
  <si>
    <t>№38, 02.09.22</t>
  </si>
  <si>
    <t>ТП 85, ф. 18 - ул. Веденеева, д. 3</t>
  </si>
  <si>
    <t>№ 189 ж.з. от 01.09.2022</t>
  </si>
  <si>
    <t>ТП 18, ф. 15 - ул. Орджоникидзе, Р. Люксембург</t>
  </si>
  <si>
    <t>№ 190 ж.з. от 01.09.2022</t>
  </si>
  <si>
    <t>ТП 62, ф. 5 - ул. Молодежная, Куйбышева</t>
  </si>
  <si>
    <t>№ 191 ж.з. от 02.09.2022</t>
  </si>
  <si>
    <t>ПС "Луч", ф.6006, от ПС "Луч" до ТП-32</t>
  </si>
  <si>
    <t>ф.6006, ТП-32, 113, 137, 98 (ТМ-2)</t>
  </si>
  <si>
    <t>д.с.-1, ЦТП-1, м.у.-1</t>
  </si>
  <si>
    <t>05.09.2022, №143</t>
  </si>
  <si>
    <t>ПС "Районная" ф.696</t>
  </si>
  <si>
    <t>ТП-2, ТП-719, ТП-726,
ТП-752, ТП-758, ТП-791</t>
  </si>
  <si>
    <t>ПС "Сунгирь" ф.1020 РП-33 ТП-286,
ТП-265 — ТП-300;
ТП-265 — ТП-305.</t>
  </si>
  <si>
    <t xml:space="preserve">ТП-286, ТП-305, ТП-289,
ТП-300, ТП-265 </t>
  </si>
  <si>
    <t>03.09.2022,
№201, №202
стр.149 ОЖ</t>
  </si>
  <si>
    <t xml:space="preserve">ПС Сунгирь ф.601, РП 18 к ТП 554, ТП 169 - ТП 256 </t>
  </si>
  <si>
    <t>ТП-554, ТП-257, ТП-370,
ТП-256, ТП-332, ТП-395</t>
  </si>
  <si>
    <t>03.09.2022,
№203, №202
стр.150 ОЖ</t>
  </si>
  <si>
    <t>ТП 12, ф. 2 - ул. Невского, 16</t>
  </si>
  <si>
    <t>№ 193 ж.з. от 02.09.2022</t>
  </si>
  <si>
    <t>ТП-4 Вяткино</t>
  </si>
  <si>
    <t>тп-4</t>
  </si>
  <si>
    <t xml:space="preserve">№86 02.08.2022. лист.№140  ОПЖ </t>
  </si>
  <si>
    <t>ПС "Юрьев-Польская", ф.1003, КЛ-10 кВ от РП/СТ до ТП-28, КЛ-10 кВ от ТП-13 до РП/СТ</t>
  </si>
  <si>
    <t>ТП-28,  51, 34, 55, 13, 1, 7, 8, 29, 27, 52, 53, 54</t>
  </si>
  <si>
    <t>д.с.-3,шк.-2,</t>
  </si>
  <si>
    <t>кот-2</t>
  </si>
  <si>
    <t>03.09.2022                стр.109 ОЖ,                               акт №11/2022</t>
  </si>
  <si>
    <t>ТП-86, РУ-0,4кВ, ф. ул Бобкова</t>
  </si>
  <si>
    <t>ВЛ-0,4кВ ул. Бобкова</t>
  </si>
  <si>
    <t>Акт №103</t>
  </si>
  <si>
    <t>ТП-44, РУ-0,4кВ, ф.Свобода</t>
  </si>
  <si>
    <t>ВЛ-0,4кВ ул. Свобода</t>
  </si>
  <si>
    <t>Акт №104</t>
  </si>
  <si>
    <t>ТП-61, РУ-0,4кВ, ф. ул Молодежная</t>
  </si>
  <si>
    <t>ВЛ-0,22кВ ул. Молодежная д.5</t>
  </si>
  <si>
    <t>Акт №105</t>
  </si>
  <si>
    <t>ТП-5 мкр. Кр. Октябрь, РУ-0,4кВ, ф. ул Пушкина</t>
  </si>
  <si>
    <t>ВЛ-0,4кВ мкр. Кр. Октябрь ул. Пушкина д.8</t>
  </si>
  <si>
    <t>Акт №106</t>
  </si>
  <si>
    <t>ТП-45, РУ-0,4кВ, ф. ул. Гайдара</t>
  </si>
  <si>
    <t>ВЛ-0,4кВ  ул. Гайдара д.37, 39</t>
  </si>
  <si>
    <t>Акт №107</t>
  </si>
  <si>
    <t>ТПС Киржач, РУ-10кВ, ф №12</t>
  </si>
  <si>
    <t>ТП-12, 14, 22, 24, 26, 29, 33, 44, 53, 78, 82, 83, 91, 119</t>
  </si>
  <si>
    <t>Акт№108</t>
  </si>
  <si>
    <t>ТП 5 Ф. ул. Кремлевская к д.15</t>
  </si>
  <si>
    <t>КЛ Ф ул Кремлевская к.15</t>
  </si>
  <si>
    <t>5.09.2022, стр 131 ОЖ</t>
  </si>
  <si>
    <t xml:space="preserve">№87 05.09.2022. лист.№141  ОПЖ </t>
  </si>
  <si>
    <t>ОЖ- лист 56 05.09.2022</t>
  </si>
  <si>
    <t>ПС Гороховец Ф.614</t>
  </si>
  <si>
    <t>ТП-2,3,5,10,23,33,36, КТП-Колледж, КТП-Знаменка</t>
  </si>
  <si>
    <t>АКТ 33                  ОЖ- лист 56 05.09.2022</t>
  </si>
  <si>
    <t>КТП-Знаменка</t>
  </si>
  <si>
    <t xml:space="preserve"> ВЛ фид. "ул. Зеркальная" от ТП 6/0,4 кВ</t>
  </si>
  <si>
    <t>ТП-18, ВЛ фид. "ул. Московская"</t>
  </si>
  <si>
    <t>ВЛ фид. "ул. Московская" от ТП 6/0,4 кВ № 18</t>
  </si>
  <si>
    <t>ВЛ "Фид. 1" и "Фид. 2" от ТП 6/0, 4 кВ № 120</t>
  </si>
  <si>
    <t>ТП-12 РУ-0,4кВ Ф.10 "ул.Мичурина д.8"</t>
  </si>
  <si>
    <t>ОЖ- лист 57 06.09.2022</t>
  </si>
  <si>
    <t>ВЛ фид. "ул. Кольцевая, Стеклозаводская" от ТП 6/0, 4 кВ № 76</t>
  </si>
  <si>
    <t xml:space="preserve"> ВЛ фид. "ул. Березовая 1, 3, 5 проезды" от ТП 6/0,4 кВ № 76</t>
  </si>
  <si>
    <t>ВЛ-6 кВ от ТП-77 в стор. ТП-80, 82, 84</t>
  </si>
  <si>
    <t>ПС "Юрьевец"  ф.100 ТП-604 / ТП-607,
ТП-611 — ТП-638</t>
  </si>
  <si>
    <t xml:space="preserve"> ТП-604, ТП-607, ТП-601,
ТП-603,  ТП-605, ТП-642,
ТП-651, ТП-664, ТП-608,
ТП-611, ТП-638, ТП-650</t>
  </si>
  <si>
    <t>06.09.2022,  №204</t>
  </si>
  <si>
    <t>ТП-664,  ТП-608, ТП-611,
ТП-613, ТП-638, ТП-650</t>
  </si>
  <si>
    <t>ПС "Юрьевец"  ф.110 ТП-604,
ТП-613 — ТП-649 с.ф.Ю-2</t>
  </si>
  <si>
    <t>ТП-604, ТП-606, ТП-607,
ТП-603,  ТП-605, ТП-602,
ТП-664, ТП-608, ТП-611,
ТП-613</t>
  </si>
  <si>
    <t>06.09.2022,  №205</t>
  </si>
  <si>
    <t>ТП-664</t>
  </si>
  <si>
    <t>ТП-326,
Суздальский пр-т, 14</t>
  </si>
  <si>
    <t>ТП-326 КЛ-0,4кВ ф.Суздальский пр-т, 14</t>
  </si>
  <si>
    <t>06.09.22 № 206, стр.72 ЖЗ</t>
  </si>
  <si>
    <t>ТП-110,
ул. Лермонтова, 15</t>
  </si>
  <si>
    <t>ТП-110 КЛ-0,4кВ ф.Лермонтова, 15</t>
  </si>
  <si>
    <t>06.09.22 № 207, стр.72 ЖЗ</t>
  </si>
  <si>
    <t>ПС "Тракторная"  ф.606 РП-8</t>
  </si>
  <si>
    <t>РП-8, ТП-57,ТП-331, ТП-820, ТП-783, ТП-724, ТП-499,
ТП-500, ТП-585, ТП-495,
ТП-496, ТП-497, ТП-498,
ТП-547</t>
  </si>
  <si>
    <t xml:space="preserve">07.09.2022,  №208 ОЖ стр.153 </t>
  </si>
  <si>
    <t>№ 195 ж.з. от 06.09.2022</t>
  </si>
  <si>
    <t>ТП 80, ф. 8 - ул. Ключевая, 49</t>
  </si>
  <si>
    <t>№ 197 ж.з. от 06.09.2022</t>
  </si>
  <si>
    <t>ТП-96, РУ-0,4кВ, ф. ул Советская</t>
  </si>
  <si>
    <t>ВЛ-0,22кВ , ул Советская д.6</t>
  </si>
  <si>
    <t>Акт №109 от 06.09.22</t>
  </si>
  <si>
    <t xml:space="preserve">г.Собинка Ф-1022 от РП-1 </t>
  </si>
  <si>
    <t>ТП-1,2,3,18,60,80,101,141(2-е питание).</t>
  </si>
  <si>
    <t>Акт №118  от 07.09.22</t>
  </si>
  <si>
    <t>Акт №119  от 07.09.22</t>
  </si>
  <si>
    <t xml:space="preserve">г.Собинка Ф-1024 от РП-1 </t>
  </si>
  <si>
    <t>ТП-56,55,,6,7,47,42,44,59,115,40,51,50</t>
  </si>
  <si>
    <t>д,с-2</t>
  </si>
  <si>
    <t>Акт №120  от 07.09.22</t>
  </si>
  <si>
    <t>ТП-14 Ф-4 ул.Корунова</t>
  </si>
  <si>
    <t>ТП-14 Ф-4 ВЛ</t>
  </si>
  <si>
    <t xml:space="preserve">07.09.2022г., № 71 </t>
  </si>
  <si>
    <t xml:space="preserve"> №88 07.09.2022. лист.№142  ОПЖ </t>
  </si>
  <si>
    <t>ТП 25, ТП 15, ТП НДМ, ТП 104, ТП 76, ТП 27</t>
  </si>
  <si>
    <t>стр. 25 о.ж. от 07.09</t>
  </si>
  <si>
    <t>ТП-18, ВЛ фид. "ул. Прудовая" от ТП 6/0,4 кВ № 18</t>
  </si>
  <si>
    <t>ТП-8 РУ-0,4кВ Ф.1 "ул.Республиканская, Конституции"</t>
  </si>
  <si>
    <t>АКТ №34             ОЖ- лист 58  08.09.2022</t>
  </si>
  <si>
    <t>РП-9 ф.72, от РП-9 до ТП-158</t>
  </si>
  <si>
    <t>ф.72 ТП-158,229, 164              (ТМ-1),ТП-197 (КЭСР),  КЛ</t>
  </si>
  <si>
    <t>д.с.-1, м.у.-1</t>
  </si>
  <si>
    <t>08.09.2022, №143</t>
  </si>
  <si>
    <t xml:space="preserve"> №89 08.09.2022. лист.№142  ОПЖ </t>
  </si>
  <si>
    <t xml:space="preserve"> №90 08.09.2022. лист.№142  ОПЖ </t>
  </si>
  <si>
    <t xml:space="preserve">  №91 04.07.2020. лист.№30  ОПЖ </t>
  </si>
  <si>
    <t xml:space="preserve">  09.09.2022. лист.№142  ОПЖ </t>
  </si>
  <si>
    <t>ТП 35 ул. Усти на Лабе 36</t>
  </si>
  <si>
    <t>ТП 35, КЛ 0,4 кВ</t>
  </si>
  <si>
    <t>08.09.2022, № 210 стр.73 Ж.З.</t>
  </si>
  <si>
    <t>ПС "ВЭМЗ"  ф.715  
РП-6,  ПС "ВЭМЗ" — РП-6 — ТП-110</t>
  </si>
  <si>
    <t xml:space="preserve"> ТП-562, ТП-598, ТП-149,
ТП-110,  ТП-40, ТП-24,
ТП-128, ТП-15, ТП-102,
ТП-61, ТП-828, ТП-279</t>
  </si>
  <si>
    <t>08.09.2022, № 209 стр.157 ОЖ</t>
  </si>
  <si>
    <t>ТП 11, ф. 12 - ул. Р. Люксембург, Гагарина, Колхозная</t>
  </si>
  <si>
    <t>№ 199 ж.з. от 08.09.2022</t>
  </si>
  <si>
    <t>ПС "Тракторная" ф.679 РП-21 ТП-218,
ТП-80 — ТП-178 (с.ф.609)</t>
  </si>
  <si>
    <t>ТП-218, ТП-178, ТП-398,
ТП-422, ТП-166</t>
  </si>
  <si>
    <t>10.09.2022, №211, стр.159 ОЖ</t>
  </si>
  <si>
    <t>ВЛ-0,22кВ</t>
  </si>
  <si>
    <t>Акт №110 от 10.09.22</t>
  </si>
  <si>
    <t xml:space="preserve">ТП-2, отпайка ВЛ фид. "ул. Васильева" </t>
  </si>
  <si>
    <t xml:space="preserve">Отпайка ВЛ фид. "ул. Васильева" от ТП 6/0,4 кВ № 2 </t>
  </si>
  <si>
    <t>ТП-25 РУ-0,4кВ ф.4 ул. Красноармейская</t>
  </si>
  <si>
    <t>ОЖ- лист 59  13.09.2022</t>
  </si>
  <si>
    <t>ТП-23 РУ-0,4кВ ф.6 Технопарк Бионова</t>
  </si>
  <si>
    <t>ОЖ- лист 60  13.09.2022</t>
  </si>
  <si>
    <t>ТП-23 РУ-0,4кВ ф.8 ООО Сурис</t>
  </si>
  <si>
    <t>ТП-23 ВЛ-0,4кВ ф.8</t>
  </si>
  <si>
    <t>ТП-8 РУ-0,4кВ ф.2 ул.Льва Толстого</t>
  </si>
  <si>
    <t>КЛ-6кВ ТП3-ТП34</t>
  </si>
  <si>
    <t>ПС "Районная" ф.6106 РП-4,
ПС "Районная"   —   РП-4  ф.6106  каб."А"</t>
  </si>
  <si>
    <t>ТП-723, ТП-725, ТП-355,
ТП-266, ТП-325, ТП-193,
ТП-331, ТП-531, ТП-433,
ТП-821, ТП-57, ТП787</t>
  </si>
  <si>
    <t>13.09.2022, №212</t>
  </si>
  <si>
    <t>ТП-158, 1 СШ, ТМ-1</t>
  </si>
  <si>
    <t>ТП-158, ф.21</t>
  </si>
  <si>
    <t>13.09.2022, №144</t>
  </si>
  <si>
    <t>ТП-152, ф.3, ф. ул. Зои Космодемьянской              д. 7/3</t>
  </si>
  <si>
    <t>ТП-152, ф.3</t>
  </si>
  <si>
    <t>ТП-23 РУ-0,4кВ ф.1 ул.Московская</t>
  </si>
  <si>
    <t>ТП-23 ВЛ-0,4кВ ф.1</t>
  </si>
  <si>
    <t>ОЖ- лист 60  14.09.2022</t>
  </si>
  <si>
    <t>ф 1009 РП-3 г.Лакинск</t>
  </si>
  <si>
    <t>ТП 83,27,69,37,46,38,36,35,63</t>
  </si>
  <si>
    <t>Акт №121</t>
  </si>
  <si>
    <t>Акт №122</t>
  </si>
  <si>
    <t>ТП-56,55,6,7,47,42,44,59,115, 40,51,50</t>
  </si>
  <si>
    <t>Акт №123</t>
  </si>
  <si>
    <t>РП-4 ф.49, от РП-4 до ТП-159</t>
  </si>
  <si>
    <t>ф.49, ТП-159, 111, 109, 110, 43, 149</t>
  </si>
  <si>
    <t>д.с.-2,  м.у.-1, ЦТП-1,               КНС-2, кот.-1</t>
  </si>
  <si>
    <t>15.09.2022, №145</t>
  </si>
  <si>
    <t>ТП-57, ВЛ фид. "Гражданский переулок, ул. Демократическая" отпайка на МКД  пр-т 50 лет Сов. Власти 30</t>
  </si>
  <si>
    <t>ВЛ фид. "Гражданский переулок, ул. Демократическая" отпайка на МКД  пр-т 50 лет Сов. Власти 30 от ТП 6/0,4 кВ № 57</t>
  </si>
  <si>
    <t>ПС "Районная" ф.6310 РП-9,
ПС "Районная"   —   РП-9 ф.6310</t>
  </si>
  <si>
    <t>РП9, ТП464, ТП434, ТП205, ТП234, ТП235, ТП261, ТП138, ТП442, ТП346, ТП262, ТП465, ТП361, ТП424, ТП483, ТП323, ТП371, ТП466</t>
  </si>
  <si>
    <t>14.09.2022,  №213</t>
  </si>
  <si>
    <t>ПС "Тракторная" ф.610 РП-5 ТП-324,
ТП-296 — ТП-799</t>
  </si>
  <si>
    <t>14.09.2022,  №214</t>
  </si>
  <si>
    <t>ПС "Владимирская-750 " ф.1004  ТП-522</t>
  </si>
  <si>
    <t>ТП522, ТП525, ТП524</t>
  </si>
  <si>
    <t>кот-1, шк.-1, д.с.-1</t>
  </si>
  <si>
    <t>ПАО "ФСК ЕЭС"</t>
  </si>
  <si>
    <t>15.09.2022,акт №215, стр. 165 ОЖ</t>
  </si>
  <si>
    <t>ПС "Владимирская-750 " ф.Ю-2 РП-30</t>
  </si>
  <si>
    <t>РП30, ТП627, 639, 624, 679, 649, 613, 612, 638, 548, 621, 654, 633, 660, 629, 662, 631, 632, 630, 645, 640, 681, 549, 634, 646, 647, 636, 644</t>
  </si>
  <si>
    <t>КНС-1, орг.-2, кот.-2</t>
  </si>
  <si>
    <t>16.09.2022,  №216</t>
  </si>
  <si>
    <t>ПС Суздаль Ф 108</t>
  </si>
  <si>
    <t>ТП 48</t>
  </si>
  <si>
    <t>Молокозавод</t>
  </si>
  <si>
    <t>№ 11, 15.09.2022</t>
  </si>
  <si>
    <t>ПС Пенкино Ф-1009 КЛ-10 кВ на ТП-768</t>
  </si>
  <si>
    <t>ПС Пенкино ТП-768, 735, 825 КВЛ</t>
  </si>
  <si>
    <t xml:space="preserve">15.09.2022г., № 72 </t>
  </si>
  <si>
    <t>ПС Пенкино ТП-768 КЛ</t>
  </si>
  <si>
    <t>ТП-94, 1 СШ, ТМ-1</t>
  </si>
  <si>
    <t>ТП-94, 1 СШ</t>
  </si>
  <si>
    <t>16.09.2022, №146</t>
  </si>
  <si>
    <t>ТП-5 РУ-0,4кВ ф.2 ул.Ленина</t>
  </si>
  <si>
    <t>ОЖ- лист 60  15.09.2022</t>
  </si>
  <si>
    <t>ТП 30,г.Судогда ул. 70 лет октября</t>
  </si>
  <si>
    <t>19.09.2022, стр 144, ОЖ</t>
  </si>
  <si>
    <t>ТП-8, ВЛ фид. "Шатурская 5"</t>
  </si>
  <si>
    <t>ВЛ фид. "Шатурская 5" от ТП 6/0,4 кВ № 8</t>
  </si>
  <si>
    <t>ВЛ фид. "ул. Зеркальная" от ТП 6/0,4 кВ № 67</t>
  </si>
  <si>
    <t>ВЛ-0,4 кВ Ф-3 от ТП-9-а</t>
  </si>
  <si>
    <t>ТП-9-а Ф-3 ВЛ</t>
  </si>
  <si>
    <t>16.09.2022г., АКТ №73</t>
  </si>
  <si>
    <t xml:space="preserve">РП-1 Ф-14 </t>
  </si>
  <si>
    <t>РП-1 ТП-8А, 14,15,16 КВЛ</t>
  </si>
  <si>
    <t xml:space="preserve">19.09.2022г. Акт № 74 </t>
  </si>
  <si>
    <t>ПС "Семязино" ф.6402 РП-19 ТП-530</t>
  </si>
  <si>
    <t>ТП530, ТП420, КТП158, КТП343, КТП186, КТП517, КТП194, ТП208, КТП54, КТП206, КТП473</t>
  </si>
  <si>
    <t>18.09.2022,  №217, стр.169 ОЖ</t>
  </si>
  <si>
    <t>ПС "Районная" ф.6310 РП-9</t>
  </si>
  <si>
    <t>РП9, ТП464, ТП434, ТП205, ТП234, ТП235, ТП261, ТП138, ТП442, ТП346, ТП262, ТП465, ТП361, ТП424, ТП483, ТП323,
ТП371, ТП466</t>
  </si>
  <si>
    <t>18.09.2022, №218, стр.170 ОЖ</t>
  </si>
  <si>
    <t>ТП-87 РУ-0,4кВ.ф. Самостроевская</t>
  </si>
  <si>
    <t>ТП-87 РУ-0,4кВ.фид. Самостроевская д.31</t>
  </si>
  <si>
    <t>Акт №110 от 17.09.22</t>
  </si>
  <si>
    <t>ТП-1.6.7.31.8.10.47.11.21.41.5.4.33.31</t>
  </si>
  <si>
    <t xml:space="preserve">№ 91  19.09.2022. лист.№145  ОПЖ </t>
  </si>
  <si>
    <t>ТП-11.21.41.5.33</t>
  </si>
  <si>
    <t>387</t>
  </si>
  <si>
    <t>ТП 1, ф. 4 - ул. III Интернационала</t>
  </si>
  <si>
    <t>№ 202 ж.з. от 16.09.2022</t>
  </si>
  <si>
    <t>ТП65, ф. 9 - ООО Вариант, ул. пос. Труда</t>
  </si>
  <si>
    <t>№ 203 ж.з. от 17.09.2022</t>
  </si>
  <si>
    <t>ТП 46, ф. 11 - ул. Калининская, 14</t>
  </si>
  <si>
    <t>№ 204 ж.з. от 16.09.2022</t>
  </si>
  <si>
    <t>19.09.2022г. Акт № 75</t>
  </si>
  <si>
    <t>ТП-761 Ф-1004 ПС Печуга</t>
  </si>
  <si>
    <t>Ф-1004 ТП-761</t>
  </si>
  <si>
    <t>19.09.2022г. Акт № 76</t>
  </si>
  <si>
    <t>19.09.2022г., Акт №77</t>
  </si>
  <si>
    <t>ТП-16 Ф-2 ул.Зеленая</t>
  </si>
  <si>
    <t>ТП-16 Ф-2 ВЛ</t>
  </si>
  <si>
    <t>19.09.2022г., Акт №78</t>
  </si>
  <si>
    <t>ВЛ Ф ул. Виноградова</t>
  </si>
  <si>
    <t>19.09.2022, стр 151, ОЖ</t>
  </si>
  <si>
    <t>ТП 7 Ф. ул. Слободская</t>
  </si>
  <si>
    <t>ВЛ Ф ул. Слободская</t>
  </si>
  <si>
    <t>ТП 26 Ф Гаражи</t>
  </si>
  <si>
    <t>ВЛ Ф Гаражи</t>
  </si>
  <si>
    <t>2РУ-10кВ РУ-10кВ МВ ввод Ф.12</t>
  </si>
  <si>
    <t xml:space="preserve">ТП-78,80,81,82,83 </t>
  </si>
  <si>
    <t>Акт №112 от 19.09.22</t>
  </si>
  <si>
    <t>РТП-11 РУ-0,4кВ яч.4</t>
  </si>
  <si>
    <t>ВЛ-0,4кВ  ул.Кирова д.1,3,5,8,ул.Калинина д.7</t>
  </si>
  <si>
    <t>Акт №113 от 19.09.22</t>
  </si>
  <si>
    <t>ТП-5 мкр. Кр. Октябрь, РУ-0,4кВ, яч.8</t>
  </si>
  <si>
    <t>ВЛ-0,4кВ мкр. Кр. Октябрь ул. Пушкина,ул.Свердлова</t>
  </si>
  <si>
    <t>Акт №114 от 19.09.22</t>
  </si>
  <si>
    <t>ТП-22 РУ-0,4кВ, ф. ул.Заводская</t>
  </si>
  <si>
    <t>ВЛ-0,4кВ  ул.Заводская д.11,13,17</t>
  </si>
  <si>
    <t>Акт №115 от 19.09.22</t>
  </si>
  <si>
    <t>ТП-19 РУ-0,4кВ,яч.15</t>
  </si>
  <si>
    <t>ВЛ-0,4кВ  ул.Гастелло д.1,3</t>
  </si>
  <si>
    <t>Акт №116 от 19.09.22</t>
  </si>
  <si>
    <t>ТП-42 РУ-0,4кВ,яч.3</t>
  </si>
  <si>
    <t>ВЛ-0,4кВ  ул.Красноармейская д. 6,8</t>
  </si>
  <si>
    <t>Акт №117 от 19.09.22</t>
  </si>
  <si>
    <t>ТП-13 РУ-0,4кВ,яч.10</t>
  </si>
  <si>
    <t>ВЛ-0,4кВ  мкр. Красный Октябрь, ул. Пушкина, ул. Фурманова</t>
  </si>
  <si>
    <t>Акт №118 от 19.09.22</t>
  </si>
  <si>
    <t>РП-10, ф.78, от ТП-16 до ТП-14</t>
  </si>
  <si>
    <t>ф.78, ТП-188, 16, 250, 271, 70, 39, ТП-147, 166, 228, 139, 196, 93, 129 (абонентские)</t>
  </si>
  <si>
    <t>19.09.2022, №147</t>
  </si>
  <si>
    <t>ТП-67,ф.7, ул. Ногина д. 25а</t>
  </si>
  <si>
    <t>ТП-67, ф.7, ВЛ</t>
  </si>
  <si>
    <t>19.09.2022, стр. 60, АЖ, №148</t>
  </si>
  <si>
    <t>ТП-6, ф.5,  Даниловский пер. д.15</t>
  </si>
  <si>
    <t>ТП-6, ф.5,ВЛ</t>
  </si>
  <si>
    <t>19.09.2022, стр. 62, АЖ, №149</t>
  </si>
  <si>
    <t>ТП-38, ф.3 ул. Белинского д. 10, 14, 16</t>
  </si>
  <si>
    <t>ТП-38, ф3, ВЛ</t>
  </si>
  <si>
    <t>19.09.2022,стр.62,АЖ,№150</t>
  </si>
  <si>
    <t xml:space="preserve">ТП-198, ф.2, ул. Лесная </t>
  </si>
  <si>
    <t>ТП-198, ф.2, ВЛ</t>
  </si>
  <si>
    <t>19.09.2022,стр.62,АЖ,№151</t>
  </si>
  <si>
    <t>ТП-79, РУ-0,4 кВ, РУ-6 кВ, ТМ-1, ТМ-2</t>
  </si>
  <si>
    <t>ТП-36,32,25,24,23,17,14,9,3,2</t>
  </si>
  <si>
    <t>№93 19.09.2022. лист №147 ОПЖ</t>
  </si>
  <si>
    <t xml:space="preserve">№ 94  19.09.2022. лист.№147  ОПЖ </t>
  </si>
  <si>
    <t xml:space="preserve">№ 95  19.09.2022. лист.№147  ОПЖ </t>
  </si>
  <si>
    <t xml:space="preserve">№ 96  19.09.2022. лист.№147  ОПЖ </t>
  </si>
  <si>
    <t xml:space="preserve">№ 97  19.09.2022. лист.№148  ОПЖ </t>
  </si>
  <si>
    <t xml:space="preserve">№ 98  20.09.2022. лист.№149  ОПЖ </t>
  </si>
  <si>
    <t xml:space="preserve"> ВЛ фид. "ул. Колхозная" от ТП 6/0,4 кВ № 49.</t>
  </si>
  <si>
    <t>19.09.22, ОЖ по 0,4 кВ, л. 28-29</t>
  </si>
  <si>
    <t>4.13, 4.14</t>
  </si>
  <si>
    <t>ТП-75, ВЛ фид. "Гаражи"</t>
  </si>
  <si>
    <t>ВЛ фид. "Гаражи" от ТП 10/0,4 кВ № 75.</t>
  </si>
  <si>
    <t>ВЛ фид. "ул. Курская" от ТП 6/0,4 кВ № 23.</t>
  </si>
  <si>
    <t>ВЛ -6 кВ от ЛР-6 кВ № 104 в стор. ТП-128</t>
  </si>
  <si>
    <t>ТП-121, 128, 133</t>
  </si>
  <si>
    <t>19.09.22, ОЖ л.45</t>
  </si>
  <si>
    <t>ТП-120, ВЛ "Фид. 1"</t>
  </si>
  <si>
    <t>ВЛ фид. 1 от ТП 6/0,4 № 120</t>
  </si>
  <si>
    <t>ТП-37 РУ-0,4кВ ф.9 ул.Кутузова, 8-е марта</t>
  </si>
  <si>
    <t xml:space="preserve"> АКТ №35            ОЖ- лист 62  19.09.2022</t>
  </si>
  <si>
    <t>ТП-20 РУ-0,4кВ ф.2 ул.Московская</t>
  </si>
  <si>
    <t>АКТ №36            ОЖ- лист 62  19.09.2022</t>
  </si>
  <si>
    <t>ТП-15 РУ-0,4кВ ф.7 ул.Советская</t>
  </si>
  <si>
    <t xml:space="preserve"> ОЖ- лист 62  19.09.2022</t>
  </si>
  <si>
    <t>КЛ-6кВ ПС Гороховец-ТП28 ф.613</t>
  </si>
  <si>
    <t>КЛ-6кВ ПС Гороховец-ТП28</t>
  </si>
  <si>
    <t>ОЖ- лист 62  19.09.2022</t>
  </si>
  <si>
    <t>ТП 12, ф. 9 - ул. Невского, Песчаная, Озерная</t>
  </si>
  <si>
    <t>№ 210 ж.з. от 19.09.2022</t>
  </si>
  <si>
    <t>ТП 59, ф. 3 - ул. Ивановская, Крупская</t>
  </si>
  <si>
    <t>№ 212 ж.з. от 19.09.2022</t>
  </si>
  <si>
    <t>ТП 44, ф. 2 - ул. Пос. Труда</t>
  </si>
  <si>
    <t>№ 213 ж.з. от 19.09.2022</t>
  </si>
  <si>
    <t>ТП 2, ф. 2 - ул. Балалуева, Толстого</t>
  </si>
  <si>
    <t>№ 214 ж.з. от 19.09.2022</t>
  </si>
  <si>
    <t>ТП 80, ф. 7 - ул. Шиманаева, 4-я, 5-я линия Лен. пос.</t>
  </si>
  <si>
    <t>№ 215 ж.з. от 19.09.2022</t>
  </si>
  <si>
    <t>ТП 18, ф. 9 - ул. Скрябина, Р. Люксембург, Комсомольская</t>
  </si>
  <si>
    <t>№ 216 ж.з. от 19.09.2022</t>
  </si>
  <si>
    <t>ТП 77, ф. 4 - ул. Ломоносова, Мичурина, Ленинградская</t>
  </si>
  <si>
    <t>№ 217 ж.з. от 19.09.2022</t>
  </si>
  <si>
    <t>ТП 64, ф. 7 - ул. Загородный проезд, Мира</t>
  </si>
  <si>
    <t>№ 218 ж.з. от 19.09.2022</t>
  </si>
  <si>
    <t>ТП 38, ф. 8 - ул. Котовского</t>
  </si>
  <si>
    <t>№ 219 ж.з. от 19.09.2022</t>
  </si>
  <si>
    <t>№ 221 ж.з. от 19.09.2022</t>
  </si>
  <si>
    <t>ПС "Владимирская-750"   ф.Ю-1   РП-30   ТП-618</t>
  </si>
  <si>
    <t>ТП618, ТП637, ТП682, ТП663, ТП685, ТП658, ТП610, КТП СНТ"Искра"</t>
  </si>
  <si>
    <t>19.09.2022, №219, ОЖ стр.171</t>
  </si>
  <si>
    <t>ПС "Владимирская-750"   ф.Ю-1   РП-30   ТП-618,
ВЛ-10кВ — ТП-658</t>
  </si>
  <si>
    <t>19.09.2022, №221, ОЖ стр.171</t>
  </si>
  <si>
    <t>18.09.2022,  №220,  ОЖ стр.172</t>
  </si>
  <si>
    <t>ТП-247
ул. Б.Нижегородская,
98-а</t>
  </si>
  <si>
    <t>ТП-247 РУ-0,4кВ секц.Т-2</t>
  </si>
  <si>
    <t>19.09.2022,  №222, ЖЗ стр.81</t>
  </si>
  <si>
    <t>ПС "Районная" ф.6611   РП-29 ТП-711,
РП-29 — ТП-711</t>
  </si>
  <si>
    <t>ТП711, ТП913</t>
  </si>
  <si>
    <t>19.09.2022, №223, ОЖ стр.172</t>
  </si>
  <si>
    <t>№37, 20.09.2022.</t>
  </si>
  <si>
    <t>ТП-17 ВЛ-0,4кВ ф. Коммунальная,АЗС.</t>
  </si>
  <si>
    <t>№38,20.09.2022.</t>
  </si>
  <si>
    <t>ф.1006 от ПС Собинка</t>
  </si>
  <si>
    <t>акт №124 19.09.22</t>
  </si>
  <si>
    <t>тп-17,103,149,116,112,76,109,   107.</t>
  </si>
  <si>
    <t>акт №125 19.09.22</t>
  </si>
  <si>
    <t>Ф-1022  0т РП-1 Собинка</t>
  </si>
  <si>
    <t>тп 1,2,3,4,</t>
  </si>
  <si>
    <t>акт №127  19.09.22</t>
  </si>
  <si>
    <t>ТП-31,19,137,126.</t>
  </si>
  <si>
    <t>акт №126  19.09.22</t>
  </si>
  <si>
    <t>акт №128 19.09.22</t>
  </si>
  <si>
    <t>П.С.Ундол Ф.110</t>
  </si>
  <si>
    <t>тп-26,128,32,78,24,25,64,138, 122</t>
  </si>
  <si>
    <t>акт №129  19.09.22</t>
  </si>
  <si>
    <t>Ф-1022 от  РП-1 Собинка</t>
  </si>
  <si>
    <t>тп 1,2,3,4,18,80,60,91,101,ТП "Очистные сооружения"</t>
  </si>
  <si>
    <t>акт №130 19.09.22</t>
  </si>
  <si>
    <t>ТП-354,
ул. Д.Левитана, 28</t>
  </si>
  <si>
    <t>ТП-354 ВЛ-0,4кВ ф.-1</t>
  </si>
  <si>
    <t xml:space="preserve"> ОЖ- лист 62  20.09.2022</t>
  </si>
  <si>
    <t>ТП-21,26</t>
  </si>
  <si>
    <t>ТП-212, ф.10, ул. Подлесная д.14</t>
  </si>
  <si>
    <t>ТП-212, ф.10</t>
  </si>
  <si>
    <t>20.09.2022, стр. 64, АЖ, №152</t>
  </si>
  <si>
    <t>ТП-103,ф.12, ул. Совхозная д.2а</t>
  </si>
  <si>
    <t>ТП-103, ф.12, ВЛ</t>
  </si>
  <si>
    <t>20.09.2022, стр. 64, АЖ, №153</t>
  </si>
  <si>
    <t>ТП-207, РУ-0,4 кВ,  РУ-6 кВ, ТМ-1, ТМ-2</t>
  </si>
  <si>
    <t>ТП-207</t>
  </si>
  <si>
    <t>ТП-125, РУ-0,4 кВ,           РУ-6 кВ, ТМ-1, ТМ-2</t>
  </si>
  <si>
    <t>КТП 6, ф. 4 - п. Бавлены ул. Мира, д. 1</t>
  </si>
  <si>
    <t>№ 224 ж.з. от 19.09.2022</t>
  </si>
  <si>
    <t>№ 225 ж.з. от 19.09.2022</t>
  </si>
  <si>
    <t>ТП 5, ф. 3 - ул. Гагарина, 32</t>
  </si>
  <si>
    <t>№ 226 ж.з. от 19.09.2022</t>
  </si>
  <si>
    <t>ТП 18, ф. 9 - ул. Комсомольская, 18</t>
  </si>
  <si>
    <t>№ 227 ж.з. от 19.09.2022</t>
  </si>
  <si>
    <t>ТП-23, ВЛ фид. "ул. Первомайская четн., ул. Чернышевского"</t>
  </si>
  <si>
    <t>ВЛ фид. "ул. Первомайская четн., ул. Чернышевского" от ТП 6/0,4 кВ № 23</t>
  </si>
  <si>
    <t>20.09.22, ОЖ по 0,4 кВ, л. 29-30</t>
  </si>
  <si>
    <t xml:space="preserve">ТП-18, ВЛ фид. "ул. Кирпичная, Парковая" </t>
  </si>
  <si>
    <t xml:space="preserve">ТП-52, ВЛ фид. "ул. Кирпичная, Парковая" </t>
  </si>
  <si>
    <t xml:space="preserve"> ВЛ фид. "ул. Кирпичная, Парковая" от ТП 6/0,4 кВ № 52</t>
  </si>
  <si>
    <t>Кабельный выход с ТП-122 в стор. ТП-125</t>
  </si>
  <si>
    <t>20.09.22, ОЖ л.45</t>
  </si>
  <si>
    <t>4.10, 4.12</t>
  </si>
  <si>
    <t>ТП-121, 128, 133, 120, 132</t>
  </si>
  <si>
    <t>ТП-10 РУ-0,4кВ ф.5 ул.Мира, Кирова</t>
  </si>
  <si>
    <t xml:space="preserve"> ОЖ- лист 63  21.09.2022</t>
  </si>
  <si>
    <t xml:space="preserve"> ОЖ- лист 62  21.09.2022</t>
  </si>
  <si>
    <t>ТП-23,33</t>
  </si>
  <si>
    <t>ПС "Луч", ф.6013, РП-1, 1 СШ, ф.41, от РП-1 до ТП-46</t>
  </si>
  <si>
    <t>ф.6013, ТП-198, 207, 174, 176, 46, 25, 42, 138, 118, 14, 60, 231, 124, 250, 271, 70, 39, ТП-173, 147, 166, 228, 139, 196, 93, 129, 165, 101 (абонентские)</t>
  </si>
  <si>
    <t>кот.-7, КНС-1, д.с.-2</t>
  </si>
  <si>
    <t>21.09.2022, №154</t>
  </si>
  <si>
    <t>ТП-12, РУ-0,4 кВ,          РУ-6 кВ, ТМ-1, ТМ-2</t>
  </si>
  <si>
    <t>ТП-14 РУ-0,4кВ яч.4.ф.ул.Пролетарская</t>
  </si>
  <si>
    <t xml:space="preserve">ВЛ-0,4кВ  ул.Пролетарская, Советская, Пугачева. </t>
  </si>
  <si>
    <t>Акт №119 от 19.09.22</t>
  </si>
  <si>
    <t>тп-1    м-он Кр.Октябрь ул.Северная , РУ-0,4кВ. Яч.4.ф.ул. Северная</t>
  </si>
  <si>
    <t xml:space="preserve"> ВЛ-0,4кВ мкр. Кр. Октябрь ул. Северная</t>
  </si>
  <si>
    <t>Акт №120 от 19.09.22</t>
  </si>
  <si>
    <t>ВЛ "фид. 1" от ТП 6/0,4 № 120</t>
  </si>
  <si>
    <t xml:space="preserve"> ОЖ- лист 64  22.09.2022</t>
  </si>
  <si>
    <t>ТП-137, ф.5, ул. Восточная д. 52/7</t>
  </si>
  <si>
    <t>ТП-137, ф.5, КЛ</t>
  </si>
  <si>
    <t>22.09.2022, стр. 66, АЖ, №155</t>
  </si>
  <si>
    <t>ТП-823, РУ-10 кВ,             РУ-0,4 кВ, ТМ,                    БС "Мегафон"</t>
  </si>
  <si>
    <t>ТП-469
Воронцовский переулок д. 1-а</t>
  </si>
  <si>
    <t>ТП-469 РУ-0,4кВ</t>
  </si>
  <si>
    <t>ТП 11, п.Андреево Ф-ул. Первомайская</t>
  </si>
  <si>
    <t>ВЛ фид.Первомайская</t>
  </si>
  <si>
    <t>24.09.2022, стр 1 ЖЗ</t>
  </si>
  <si>
    <t xml:space="preserve"> ОЖ- лист 64  23.09.2022</t>
  </si>
  <si>
    <t>ТП-5 мкр. Кр. Октябрь, РУ-0,4кВ,ф.ул Бол. проезд ,яч.2</t>
  </si>
  <si>
    <t>ВЛ-0,4кВ мкр. Кр. Октябрь ул. Больничный пр-д, ул.Фрунзе</t>
  </si>
  <si>
    <t>Акт №122 от 24.09.22</t>
  </si>
  <si>
    <t>ПС "Районная" ф.6507 РП-29 ТП-779</t>
  </si>
  <si>
    <t>ТП-779, ТП-711, КТП-913</t>
  </si>
  <si>
    <t xml:space="preserve">24.09.2022 № 225, стр.177  ОЖ </t>
  </si>
  <si>
    <t>КТП-913</t>
  </si>
  <si>
    <t>ПС "Тракторная" ф.682 РП-1,
ПС "Тракторная"  —  РП-1 ф.682 каб."Б"</t>
  </si>
  <si>
    <t>РП-1,ТП-134,ТП-114, ТП-585,  ТП-123, ТП-191, ТП-220,
ТП-187, ТП-561, ТП-499,
ТП-500, ТП-544, ТП-200</t>
  </si>
  <si>
    <t>25.09.2022, № 226 стр.178 ОЖ</t>
  </si>
  <si>
    <t>ТП-37, РУ-0,4кВ. Групповой выкл.</t>
  </si>
  <si>
    <t>Акт №123 от 06.09.22</t>
  </si>
  <si>
    <t>ТП-125, РУ-6 кВ, ТМ-1</t>
  </si>
  <si>
    <t>26.09.2022, №156</t>
  </si>
  <si>
    <t>ТП-18(ул. Московская 22)</t>
  </si>
  <si>
    <t>ТП-52(ул. Московская48)</t>
  </si>
  <si>
    <t>ТП-.8.11.12. лесозавод.мех.парк.автохоз</t>
  </si>
  <si>
    <t xml:space="preserve">  27.09.2022. лист.№151  ОПЖ </t>
  </si>
  <si>
    <t>ТП-20 РУ-0,4кВ ф.5 ул. Южная; ул.Лесная</t>
  </si>
  <si>
    <t xml:space="preserve"> ОЖ- лист 65  26.09.2022</t>
  </si>
  <si>
    <t>ПС "ВЭМЗ"  ф.715  
РП-6,
ПС "ВЭМЗ" —  РП-6 ф.715</t>
  </si>
  <si>
    <t>27.09.2022, №228 стр.180 ОЖ</t>
  </si>
  <si>
    <t>ТП 20, ф. 5 - ул. 2 Лесная, д.19</t>
  </si>
  <si>
    <t>№ 231 ж.з. от 24.09.2022</t>
  </si>
  <si>
    <t xml:space="preserve"> ОЖ- лист 66  27.09.2022</t>
  </si>
  <si>
    <t>ТП-77, ВЛ фид. "Транспортная 12."</t>
  </si>
  <si>
    <t>ВЛ фид. "ул. Транспортная 12" от ТП 6/0,4 кВ № 77</t>
  </si>
  <si>
    <t xml:space="preserve">РП 7, ул. Большой проезд,15  </t>
  </si>
  <si>
    <t>ф.ВЛ-3 ул.Добролюбова, ул.Мичурина</t>
  </si>
  <si>
    <t>ТП 193, ул.Горького, 93</t>
  </si>
  <si>
    <t>ф.ВЛ-1  ул.Горького, 89, 91, 93</t>
  </si>
  <si>
    <t xml:space="preserve">Акт №131            </t>
  </si>
  <si>
    <t>ТП-3, 36, Колледж</t>
  </si>
  <si>
    <t xml:space="preserve"> ОЖ- лист 66  28.09.2022</t>
  </si>
  <si>
    <t>ТП-14 , РУ-10кВ, ф. отх на ТП-12</t>
  </si>
  <si>
    <t>ТП-12,22,26,56,29,53,85</t>
  </si>
  <si>
    <t>ТП-13, 31, 32</t>
  </si>
  <si>
    <t xml:space="preserve"> ОЖ- лист 66  29.09.2022</t>
  </si>
  <si>
    <t>ТП-12 (Чапаева 11)</t>
  </si>
  <si>
    <t xml:space="preserve"> ТП 6/0, 4 кВ № 12</t>
  </si>
  <si>
    <t>ПС "Ладога" ф.1016 РП-20 ТП-475,
ТП-766  —  ТП-768</t>
  </si>
  <si>
    <t>ТП-475, ТП-344, ТП-440,
ТП-768, ТП-766, ТП-282,
ТП-177, ТП-153, ТП-770,
ТП-769</t>
  </si>
  <si>
    <t>29.09.2022,  №229, стр.183 ОЖ</t>
  </si>
  <si>
    <t>ПС "Сунгирь" ф.1019 РП-11</t>
  </si>
  <si>
    <t>РП-11, ТП-358, ТП-327,
ТП-367, ТП-326, ТП-318,
ТП-317, ТП-359, ТП-532,
ТП-435, ТП-319, ТП-322,
ТП-306</t>
  </si>
  <si>
    <t>29.09.2022,  №230, стр.184 ОЖ</t>
  </si>
  <si>
    <t>ПС "Сунгирь" ф.1020 РП-33</t>
  </si>
  <si>
    <t>ТП-720, ТП-404, ТП-322,
ТП-286, ТП-305, ТП-265,
ТП-289, ТП-300</t>
  </si>
  <si>
    <t>29.09.2022,  №231, стр.184 ОЖ</t>
  </si>
  <si>
    <t>№39, 29.09.22</t>
  </si>
  <si>
    <t>ТП-7, 22</t>
  </si>
  <si>
    <t xml:space="preserve"> ОЖ- лист 67  30.09.2022</t>
  </si>
  <si>
    <t>ТП-5 ул.Летне-перевозинская, 3</t>
  </si>
  <si>
    <t>ТП-5 ф."ВЛ-1 ул.Тумская"</t>
  </si>
  <si>
    <t>30.09.2022,  №232, стр.90 ЖЗ</t>
  </si>
  <si>
    <t>ТП-317, ул.Растопчина, 53-г</t>
  </si>
  <si>
    <t xml:space="preserve">ТП-317 ф."ул.Комиссарова,33-а д/к-2" </t>
  </si>
  <si>
    <t>1.10.2022,  №233, стр.91 ЖЗ</t>
  </si>
  <si>
    <t>03.10.2022г., АКТ№79</t>
  </si>
  <si>
    <t>ТП-754,
ул. Судогодское шоссе, 63</t>
  </si>
  <si>
    <t>ТП-754 Т-2</t>
  </si>
  <si>
    <t>02.10.2022, №243</t>
  </si>
  <si>
    <t>ТП 1, ф. 2 - ул. Октябрьская, д.13</t>
  </si>
  <si>
    <t>№ 234 ж.з. от 03.10.2022</t>
  </si>
  <si>
    <t>ТП 80, ф. 11 - ул. Пархоменко, д.4</t>
  </si>
  <si>
    <t>№ 235 ж.з. от 03.10.2022</t>
  </si>
  <si>
    <t>ТП-40  , РУ-0,4кВ, ф.ул. Железнодорожная,яч.4.</t>
  </si>
  <si>
    <t xml:space="preserve"> ВЛ-0,4кВ  ул. Железнодорожная, Горького, Гоголя, 8-Марта, Энтузиастов, Урицкого</t>
  </si>
  <si>
    <t>Акт №124 от 03.10.22</t>
  </si>
  <si>
    <t>ТП-38, ф.3, ул. Белинского-ул. Текстильная</t>
  </si>
  <si>
    <t>ТП-38, ф.3</t>
  </si>
  <si>
    <t>03.10.2022, №157</t>
  </si>
  <si>
    <t>ТП-413,
ул. Безыменского, 1</t>
  </si>
  <si>
    <t>ТП-413 КЛ-0,4кВ</t>
  </si>
  <si>
    <t>03.10.2022,  №235 стр.92 ЖЗ</t>
  </si>
  <si>
    <t>ТП 78 ул. Стрелецкая 7а</t>
  </si>
  <si>
    <t>ТП-78 фид."ВЛ-4"</t>
  </si>
  <si>
    <t xml:space="preserve">ПС "Районная" ф.6310 РП-9 </t>
  </si>
  <si>
    <t>РП-9, ТП-464, ТП-371,
ТП-466, ТП-434, ТП-205,
ТП-234, ТП-235, ТП-261,
ТП-138, ТП-442, ТП-346,
ТП-465, ТП-262, ТП-271,
ТП-361, ТП-424, ТП-483,
ТП-323</t>
  </si>
  <si>
    <t>04.10.2022,  №236 стр.188 ОЖ</t>
  </si>
  <si>
    <t>80</t>
  </si>
  <si>
    <t>ТП-95 фид. Ломоносова 26.</t>
  </si>
  <si>
    <t xml:space="preserve"> ТП 10/0, 4 кВ № 95</t>
  </si>
  <si>
    <t>ТП-63, РУ-0,4 кВ,          РУ-6 кВ, ТМ-1, ТМ-2</t>
  </si>
  <si>
    <t>ТП-222 ул. Завадского д. 15</t>
  </si>
  <si>
    <t>ТП-222 ВЛ 0,4 кВ</t>
  </si>
  <si>
    <t>ПС  "Боголюбово" ф.609   КТП-813 /
КТП-814</t>
  </si>
  <si>
    <t>КТП-813, КТП-814</t>
  </si>
  <si>
    <t>04.10.2022,  №237 стр.189 ОЖ</t>
  </si>
  <si>
    <t>ТП-3(ул. Герцина 14)</t>
  </si>
  <si>
    <t>ТП-70(ул. Красноармейская 23)</t>
  </si>
  <si>
    <t>ОЖ- лист 68 04.10.2022</t>
  </si>
  <si>
    <t>ТП-5 РУ-0,4кВ Ф.2 ул. Ленина"</t>
  </si>
  <si>
    <t>ТП 80, ф. 11 - ул. Шиманаева, д.11</t>
  </si>
  <si>
    <t>№ 236 ж.з. от 04.10.2022</t>
  </si>
  <si>
    <t>ТП 2, ф. 8 - ул. Малая, 12</t>
  </si>
  <si>
    <t>№ 197 ж.з. от 04.09.2022</t>
  </si>
  <si>
    <t>ТП 20 Ф ул. Нетека</t>
  </si>
  <si>
    <t>5.10.2022, стр 174 ОЖ</t>
  </si>
  <si>
    <t>ТП 422 ул. Мира 22</t>
  </si>
  <si>
    <t>ТП 422</t>
  </si>
  <si>
    <t>ТП-26 РУ-6 кВ, РУ-0,4 кВ, ТМ</t>
  </si>
  <si>
    <t>ТП-53(ул. Менделеева 23)</t>
  </si>
  <si>
    <t xml:space="preserve">КТП-989, РУ-10 кВ,         РУ-0,4 кВ, ТМ              </t>
  </si>
  <si>
    <t>КТП-989</t>
  </si>
  <si>
    <t>ТП-10 РУ-0,4кВ Ф.5 "ул. Кирова 6,7,8; ул.Мира 13,15,17,19,21; Росинка, автомойка"</t>
  </si>
  <si>
    <t>ОЖ- лист 68 06.10.2022</t>
  </si>
  <si>
    <t>ОЖ- лист 69 06.10.2022</t>
  </si>
  <si>
    <t>ПС «Сунгирь» ф.1019 РП-11 ТП-358,
ТП-318 — ТП-326</t>
  </si>
  <si>
    <t>06.10.2022,  №238 стр.192 ОЖ</t>
  </si>
  <si>
    <t>Ф-1024                             от РП-1 г. Собинка</t>
  </si>
  <si>
    <t>ТП-55,56,6,7,42,44,47,  59,40,115,51,86,50,92,145.</t>
  </si>
  <si>
    <t>кот.-1,орг.-1.</t>
  </si>
  <si>
    <t>Акт №132               от 09.10.22г.</t>
  </si>
  <si>
    <t>ПС Берково Ф-1001 ВЛ-10 кВ</t>
  </si>
  <si>
    <t>ПС Берково Ф-1001 ТП-45 ВЛ</t>
  </si>
  <si>
    <t>07.10.2022г., АКТ № 80</t>
  </si>
  <si>
    <t>9.10.2022, стр 178, ОЖ</t>
  </si>
  <si>
    <t>3.4.8.1.</t>
  </si>
  <si>
    <t>4.4.</t>
  </si>
  <si>
    <t>ТП-530 ул.Семязинская</t>
  </si>
  <si>
    <t>КТП-54, ТП-194, ТП-206,
 ТП-208, ТП-473</t>
  </si>
  <si>
    <t>ОЖ- лист 69 07.10.2022</t>
  </si>
  <si>
    <t>ТП-19 РУ-0,4кВ Ф.4 "ул. Мира д.29, 36"</t>
  </si>
  <si>
    <t>ОЖ- лист 69 08.10.2022</t>
  </si>
  <si>
    <t>№ 240 ж.з. от 09.10.2022</t>
  </si>
  <si>
    <t>ТП 57, ф. 10 - ул. Добровольского, 25</t>
  </si>
  <si>
    <t>№ 241 ж.з. от 09.10.2022</t>
  </si>
  <si>
    <t xml:space="preserve">№99 07.10.2022. лист.№156  ОПЖ </t>
  </si>
  <si>
    <t xml:space="preserve">№100 09.10.2022. лист.№156  ОПЖ </t>
  </si>
  <si>
    <t xml:space="preserve">№101 09.10.2022. лист.№156  ОПЖ </t>
  </si>
  <si>
    <t xml:space="preserve"> №102  09.10.2022. лист.№156  ОПЖ </t>
  </si>
  <si>
    <t>ТП-76, ф.3, ул. Кузнечная д.90</t>
  </si>
  <si>
    <t>ТП-76, ф.3, ВЛ</t>
  </si>
  <si>
    <t>08.10.2022, №158</t>
  </si>
  <si>
    <t>ТП-193, 2 СШ, РУ-6 кВ, РУ-0,4 кВ, ТМ-2</t>
  </si>
  <si>
    <t>ТП-193, 2 СШ</t>
  </si>
  <si>
    <t>ОЖ- лист 69 10.10.2022</t>
  </si>
  <si>
    <t>ТП 36 Ф.ул. Покровская</t>
  </si>
  <si>
    <t>ВЛ. Ф ул. Покровская</t>
  </si>
  <si>
    <t>10.10.2022, стр 179, ОЖ</t>
  </si>
  <si>
    <t xml:space="preserve">№103 10.10.2022. лист.№157  ОПЖ </t>
  </si>
  <si>
    <t xml:space="preserve">№104 10.10.2022. лист.№157  ОПЖ </t>
  </si>
  <si>
    <t>ТП-1, РУ-6 кВ, РУ-0,4 кВ, ТМ-1, ТМ-2</t>
  </si>
  <si>
    <t>РП-6 ул. Труда, 21</t>
  </si>
  <si>
    <t>РП-6 ВЛ-0,4кВ ф."ул.Усти-на-Лабе, Труда, Каманина"</t>
  </si>
  <si>
    <t>ПС Кольчугино 110/35/6, ф. 618</t>
  </si>
  <si>
    <t>ТП 81, ТП Зайково II с.ш., ТП 8А, 16, 13, 32, 64, 35, 68, ЦРП 2 Т1, ТП 65 Т1, ТП 25А, ТП ХПП, ТП 74, 105, 78 Т1, ТП 2, ТП 82 Т1, ТП 31, ТП 9</t>
  </si>
  <si>
    <t>стр. 47 о.ж. от 11.10</t>
  </si>
  <si>
    <t>ТП 2 Ф.ул. Октябрьская</t>
  </si>
  <si>
    <t>ВЛ. Ф ул. Октябрьская</t>
  </si>
  <si>
    <t>11.10.2022, стр 180, ОЖ</t>
  </si>
  <si>
    <t>ПС "Владимирская-750"
ул. Энергетиков, 31</t>
  </si>
  <si>
    <t>ПС "Владимирская-750" ф."ВЛ-1"</t>
  </si>
  <si>
    <t>ПС "Владимирская-750" ф."ВЛ-2"</t>
  </si>
  <si>
    <t>ПС"Ново Александрово" ф.1008</t>
  </si>
  <si>
    <t>ТП-707, ТП-941</t>
  </si>
  <si>
    <t>11.10.2022,  №239, стр. 199 ОЖ</t>
  </si>
  <si>
    <t xml:space="preserve">  ТП-40 от ВЛ-130 ПС Судогда</t>
  </si>
  <si>
    <t xml:space="preserve">  12.10.2022 лист.№157 ОПЖ </t>
  </si>
  <si>
    <t>ВЛ фид. "ул. Тверская" от ТП 6/0,4 кВ № 38</t>
  </si>
  <si>
    <t>ТП-15 РУ-0,4кВ Ф.10 "ул. Киселёва; ул.Пролетарская св.Н.монастырь"</t>
  </si>
  <si>
    <t>ОЖ- лист 70 11.10.2022</t>
  </si>
  <si>
    <t>ПС "Гороховец" II секция шин</t>
  </si>
  <si>
    <t>ТП-5, 23, 33, 24, 18, 19, 16, 27, 30, 28, 29, КТП-Трассы, РП-2.</t>
  </si>
  <si>
    <t>АКТ-34                 ОЖ- лист 70 11.10.2022</t>
  </si>
  <si>
    <t>Акт №133    от 12.10.22г.</t>
  </si>
  <si>
    <t>ТП-177, РУ-6 кВ, РУ-0,4 кВ, ТМ-1, ТМ-2</t>
  </si>
  <si>
    <t>12.10.2022г., акт № 81</t>
  </si>
  <si>
    <t xml:space="preserve">  ВЛ-0,4кВ Ф-4 "Сосновая" от ТП№6 1003 ПС Андреево</t>
  </si>
  <si>
    <t xml:space="preserve">  ВЛ-0,4кВ Ф-4 "Сосновая" от ТП№6</t>
  </si>
  <si>
    <t xml:space="preserve">  13.10.2022 лист.№157 ОПЖ </t>
  </si>
  <si>
    <t>ОЖ- лист 71 12.10.2022</t>
  </si>
  <si>
    <t>ТП 29, ф. 9 - ул. Строительная, 14</t>
  </si>
  <si>
    <t>№ 244 ж.з. от 12.10.2022</t>
  </si>
  <si>
    <t>ТП 4, ф. 2 - п. Бавлены, ул. Центральная, 2</t>
  </si>
  <si>
    <t>№ 245 ж.з. от 12.10.2022</t>
  </si>
  <si>
    <t>ТП-3, ВЛ фид. "ул. Молодежная, Герцена"</t>
  </si>
  <si>
    <t>ВЛ фид. "ул. Молодежная, Герцена" от ТП 6/0,4 кВ № 3</t>
  </si>
  <si>
    <t>ПС "Районная" ф.6507 РП-29 ТП-779,
РП-29 — ТП-779</t>
  </si>
  <si>
    <t>12.10.2022, №240, ОЖ стр.200</t>
  </si>
  <si>
    <t>ТП 364 ул. Добросельская д. 165а</t>
  </si>
  <si>
    <t>ТП 364, КЛ 0,4 КВ</t>
  </si>
  <si>
    <t>12.10.2022, №241, Ж.З. стр.97</t>
  </si>
  <si>
    <t>ТП 268 ул. Крайнова 12</t>
  </si>
  <si>
    <t>ТП 268 ВЛ 0,4 кВ</t>
  </si>
  <si>
    <t>ТП 317 ул. Растопчина 53б</t>
  </si>
  <si>
    <t>ТП 317 РУ 0,4 кВ</t>
  </si>
  <si>
    <t>ПС "Районная" ф.6802 ТП58</t>
  </si>
  <si>
    <t>ТП58, ТП477, ТП557, ТП478, ТП479, ТП716, ТП297, ТП349, ТП352, ТП287, ТП212, ТП369</t>
  </si>
  <si>
    <t>12.10.2022, №242, ОЖ стр.201</t>
  </si>
  <si>
    <t xml:space="preserve">ТП716, ТП297, ТП349 </t>
  </si>
  <si>
    <t>12.10.2022, №243, ОЖ стр.201</t>
  </si>
  <si>
    <t>ОЖ- лист 71 13.10.2022</t>
  </si>
  <si>
    <t>ПС "Тракторная" ф.610 РП-5 ТП-324,
РП-5 — ТП-324</t>
  </si>
  <si>
    <t>ТП-324, ТП-192, ТП-296,
ТП-465, ТП-799, ТП-226,
ТП-310, ТП-233, ТП-122,
ТП-150, ТП-199</t>
  </si>
  <si>
    <t>14.10.2022, №244, стр.4 ОЖ</t>
  </si>
  <si>
    <t>ПС "Владимир-Тяговая" ф.6 РП-2
КТП-801а,
ТП-190 — КТП-801а</t>
  </si>
  <si>
    <t>КТП-801а, ТП-190, КТП-46</t>
  </si>
  <si>
    <t>17.10.2022, №245, стр.8 ОЖ</t>
  </si>
  <si>
    <t>ТП-15 РУ-0,4кВ Ф.12 "ул.Саваренского; пер.Школьный; Набережная с 43 по 56; Музей; РВК; отдел культуры"</t>
  </si>
  <si>
    <t>ОЖ- лист 72 14.10.2022</t>
  </si>
  <si>
    <t>ТП-8 РУ-0,4кВ Ф.2 "ул.Л.Толстого; пер.Л.Толстого; ул.Мичурина 1,2,3"</t>
  </si>
  <si>
    <t>ОЖ- лист 72 16.10.2022</t>
  </si>
  <si>
    <t>КЛ-0,4 от ТП-45, ф.18 "ФОК Радуга"</t>
  </si>
  <si>
    <t>ЖУАЗ, стр.2, 15.10.22</t>
  </si>
  <si>
    <t>ТП-13,  РУ-0,4кВ, яч.1</t>
  </si>
  <si>
    <t>ВЛ ф. Томаровича</t>
  </si>
  <si>
    <t>№32, 17.10.22</t>
  </si>
  <si>
    <t>ТП 1 Ф ул. Васильевская к д.39</t>
  </si>
  <si>
    <t>КЛ Ф ул. Васильевская к д.39</t>
  </si>
  <si>
    <t>17.10.2022, стр 187, ОЖ</t>
  </si>
  <si>
    <t>3.4.13.</t>
  </si>
  <si>
    <t>ТП-22а ВЛ-0,4 кВ Ф-1</t>
  </si>
  <si>
    <t>ТП-22а Ф-1 ВЛ</t>
  </si>
  <si>
    <t>17.10.2022г., акт № 82</t>
  </si>
  <si>
    <t>ТП-3 Кр. Окт. РУ-0,4кВ., ф. Пушкина 5, яч.7</t>
  </si>
  <si>
    <t>ВЛ-0,4кВ  ул. Пушкина д.5</t>
  </si>
  <si>
    <t>Акт №125 от 03.10.22</t>
  </si>
  <si>
    <t>ТП-122, РУ-6 кВ, 1 СШ-6 кВ</t>
  </si>
  <si>
    <t>ТП 825, ул.Чайковского, 4   (ЖК "Жемчужина")</t>
  </si>
  <si>
    <t>ТП 825</t>
  </si>
  <si>
    <t>ТП 374, ул. Толмачевская</t>
  </si>
  <si>
    <t>ТП 374 фид. ВЛ-3</t>
  </si>
  <si>
    <t>17.10.2021, №246, стр.100 ЖЗ</t>
  </si>
  <si>
    <t>ПС "Тракторная"  ф.658 РП8</t>
  </si>
  <si>
    <t>РП8, ТП508,ТП511, ТП507, ТП509, ТП589, ТП590, ТП506, ТП505, ТП546,  ТП547</t>
  </si>
  <si>
    <t>17.10.2022, №247, стр.9 ОЖ</t>
  </si>
  <si>
    <t>мкр.Юрьевец, ул.Михалькова, 1г</t>
  </si>
  <si>
    <t>ТП604</t>
  </si>
  <si>
    <t>18.10.2022, №248, №249, стр.10 ОЖ</t>
  </si>
  <si>
    <t>Акт №134               от 18.10.22г.</t>
  </si>
  <si>
    <t>г.Собинка ТП-17 ВЛ-0,4</t>
  </si>
  <si>
    <t>ВЛ-0,4 д.Перебор</t>
  </si>
  <si>
    <t>ОЖ- лист 73 18.10.2022</t>
  </si>
  <si>
    <t>ТП 145, ул. Луначарского, 31</t>
  </si>
  <si>
    <t>фид.ВЛ ул.Луначарского, 23-33, Варваринский проезд</t>
  </si>
  <si>
    <t>ТП 400, ул. Б.Нижегородская, 91</t>
  </si>
  <si>
    <t>ТП177, ул. Песочная 2</t>
  </si>
  <si>
    <t>ТП 177</t>
  </si>
  <si>
    <t>19.10.2022, №250</t>
  </si>
  <si>
    <t>ПС "Восточная", ф.672, ЦРП-2, ф.24 от ЦРП-2 до ТП-121, от                           ТП-122 до ТП-146</t>
  </si>
  <si>
    <t>ф.672, ТП-272 (ТМ-2), 170, 13, 247 (ТМ-1), 121, 146, 122, 133, 154, 116, КЛ</t>
  </si>
  <si>
    <t>д.с.-1, кот.-4, м.у.-1</t>
  </si>
  <si>
    <t>19.10.2022, №159</t>
  </si>
  <si>
    <t>ТП-35, РУ-0,4 кВ</t>
  </si>
  <si>
    <t>ВЛ ф. ул. Томаровича</t>
  </si>
  <si>
    <t>ТП 62, ф. 1 - ул. Воровского, 57</t>
  </si>
  <si>
    <t>№ 247 ж.з. от 12.10.2022</t>
  </si>
  <si>
    <t>ТП-8 РУ-0,4кВ Ф.2 "ул.Л.Толстого; пер.Л.Толстого; ул.Мичурина 1,2,3."</t>
  </si>
  <si>
    <t>ОЖ- лист 73 19.10.2022</t>
  </si>
  <si>
    <t>ТП-2 РУ-0,4кВ Ф.11 "Мини-рынок, ул. Мира 16,18,20,22."</t>
  </si>
  <si>
    <t>ОЖ- лист 74 19.10.2022</t>
  </si>
  <si>
    <t xml:space="preserve"> 20.10.2022. лист.№159  ОПЖ </t>
  </si>
  <si>
    <t>ТП 20 Ф. ул. Нетека Пенсионный фонд</t>
  </si>
  <si>
    <t>КЛ Ф ул. Нетека,Пенсионный фонд</t>
  </si>
  <si>
    <t>20.10.2022, стр 189, ОЖ</t>
  </si>
  <si>
    <t>ТП-8 Ф-24 от РП-1</t>
  </si>
  <si>
    <t>10.10.2022г., акт № 83</t>
  </si>
  <si>
    <t>ПС Пенкино Ф-1009 ПКУ,  ТП-768, 735, 825</t>
  </si>
  <si>
    <t>ТП574  ул.Энергетиков, 1б</t>
  </si>
  <si>
    <t>ТП528, ТП549, ТП627, ТП629, ТП630, ТП631, ТП632, ТП633, ТП636, ТП634, ТП640, ТП645, ТП660, ТП662 ТП677, ТП681</t>
  </si>
  <si>
    <t>ТП 177, ул. Судогодское шоссе 1</t>
  </si>
  <si>
    <t>ТП177</t>
  </si>
  <si>
    <t>ф.4, ТП-132, 235, ТП-7 27, 112, 117, 153 АО "Оборонэнерго"</t>
  </si>
  <si>
    <t>21.10.2022, №160</t>
  </si>
  <si>
    <t>ТП-22, ф.9, ул. Правды-ул. Никонова</t>
  </si>
  <si>
    <t>ТП-15 РУ-0,4кВ Ф.7 "ул.Советская, школа №5, Котельная №1"</t>
  </si>
  <si>
    <t>ОЖ- лист 74 20.10.2022</t>
  </si>
  <si>
    <t>ТП-8 РУ-0,4кВ Ф.6 "Дет.Сад.№9 "Солнышко""</t>
  </si>
  <si>
    <t>АКТ-35                 ОЖ- лист 74 20.10.2022</t>
  </si>
  <si>
    <t>ТП-146, ВЛ-0,4 кВ "Коттеджный поселок" отпайка на жилой дом по ул. Курловская 33</t>
  </si>
  <si>
    <t>ВЛ-0,4 кВ "Коттеджный поселок" отпайка на жилой дом по ул. Курловская 33 от ТП 6/0,4 кВ № 146</t>
  </si>
  <si>
    <t>ТП 21 Ф. ул. Советская к д.50</t>
  </si>
  <si>
    <t>КЛ Ф ул. Советская к д.50</t>
  </si>
  <si>
    <t>22.10.2022, стр 191, ОЖ</t>
  </si>
  <si>
    <t>ТП-3  РУ-0,4кВ,ГВ ВА55-41-1000 1-й СШ</t>
  </si>
  <si>
    <t>ВЛ-0,4кВ отх. от яч.1-8 РУ-0,4кВ</t>
  </si>
  <si>
    <t>Акт №126 от 23.10.22</t>
  </si>
  <si>
    <t>ПС "Районная" ф.6106 РП-4 ТП-355,
ТП-433 — ТП-331</t>
  </si>
  <si>
    <t>21.10.2022,  №251, стр. 15 ОЖ.</t>
  </si>
  <si>
    <t>ПС "Тракторная" ф.658 РП-8 ТП-508,
ТП-494 — ТП-508</t>
  </si>
  <si>
    <t>ТП-508, ТП-509, ТП-589,
ТП-590, ТП-511, ТП-507</t>
  </si>
  <si>
    <t>21.10.2022,  №252, стр. 15 ОЖ.</t>
  </si>
  <si>
    <t>ТП-130,
ул. Княгининская, 6-а</t>
  </si>
  <si>
    <t>ТП-130 , ВЛ-0,4кВ</t>
  </si>
  <si>
    <t>23.10.2022, стр. 3   ЖЗ</t>
  </si>
  <si>
    <t>ТП-141, РУ-6 кВ, РУ-0,4 кВ, ТМ</t>
  </si>
  <si>
    <t xml:space="preserve">ТП 96, РУ-0,4 кВ, ф. 7 </t>
  </si>
  <si>
    <t>№ 253 ж.з. от 24.10.2022</t>
  </si>
  <si>
    <t xml:space="preserve">КТП-914 Бекасово </t>
  </si>
  <si>
    <t>ОЖ- лист 75 24.10.2022</t>
  </si>
  <si>
    <t xml:space="preserve">КТП-665 Фоминки </t>
  </si>
  <si>
    <t xml:space="preserve">КТП-980 Красная яблонь </t>
  </si>
  <si>
    <t>ОЖ- лист 76 24.10.2022</t>
  </si>
  <si>
    <t>ТП-7 РУ-0,4кВ Ф.5 "РЩТП 7 ул парк"</t>
  </si>
  <si>
    <t>ТП-7 ВЛ-0,4кВ ф.5</t>
  </si>
  <si>
    <t>ТП-52 (территория водозабора)</t>
  </si>
  <si>
    <t>ТП-53 (территория водозабора)</t>
  </si>
  <si>
    <t>ТП-54 (территория водозабора)</t>
  </si>
  <si>
    <t>ТП-33         (пер.Петропавловский)</t>
  </si>
  <si>
    <t>ТП-9   (ул.Артиллерейская)</t>
  </si>
  <si>
    <t>ПС"Новоалександрово" фид. 1008 (МРСК), КТП941"Богословские снегири"</t>
  </si>
  <si>
    <t>КТП 941</t>
  </si>
  <si>
    <t>ПС "Владимирская-750"   ф.Ю-2   РП30   ТП679,
ТП 613 - ТП 649</t>
  </si>
  <si>
    <t>ТП 613</t>
  </si>
  <si>
    <t>25.10.2022,  №245</t>
  </si>
  <si>
    <t>ТП-95, ВЛ фид. "ул. Нижегородская"</t>
  </si>
  <si>
    <t>ВЛ фид. "ул. Нижегородская" от ТП 10/0,4 кВ № 95</t>
  </si>
  <si>
    <t>ТП-87, 1 СШ-0,4 кВ</t>
  </si>
  <si>
    <t>ТП 87 Т1</t>
  </si>
  <si>
    <t>ЦТП-1, ж.д.-3</t>
  </si>
  <si>
    <t>ВЛ фид. "пос. Лесной нечет. ст." от ТП 6/0,4 кВ № 119</t>
  </si>
  <si>
    <t>ТП-74, РУ- 10 кВ и РУ-0,4 кВ</t>
  </si>
  <si>
    <t>ТП-74</t>
  </si>
  <si>
    <t>ТП-753 Ф-1 ул. Центральная</t>
  </si>
  <si>
    <t>ТП-753 Ф-1 ВЛ</t>
  </si>
  <si>
    <t>25.10.2022г., АКТ№ 84</t>
  </si>
  <si>
    <t>ТП-14 РУ-6 кВ,                  РУ-0,4 кВ, ТМ-1, ТМ-2</t>
  </si>
  <si>
    <t>ТП-14, 60, 70, 39, 250, 271,  ТП-173, 101, 147, 166, 228, 139, 196, 93, 129, 165 (абонентские)</t>
  </si>
  <si>
    <t>ТП-16, РУ-6 кВ,                      РУ-0,4 кВ, ТМ</t>
  </si>
  <si>
    <t>ТП-16, 70, 39, 250, 271,  ТП-147, 139, 166, 228, 196, 93, 129, 165 (абонентские)</t>
  </si>
  <si>
    <t>ТП-37 РУ-0,4кВ Ф.9 "ул. Кутузова, ул.8 Марта, ул. Луговая"</t>
  </si>
  <si>
    <t>ОЖ- лист 76 25.10.2022</t>
  </si>
  <si>
    <t xml:space="preserve">КТП-834 Чулково </t>
  </si>
  <si>
    <t xml:space="preserve">КТП-941 Манылово ЖДМЦ </t>
  </si>
  <si>
    <t xml:space="preserve">КТП-929 Тимирязево ЖДМЦ </t>
  </si>
  <si>
    <t>ОЖ- лист 77 25.10.2022</t>
  </si>
  <si>
    <t>ТП-8(ул. Полярная 9)</t>
  </si>
  <si>
    <t>КТП 25  7 Линия 15</t>
  </si>
  <si>
    <t>КТП 25 ВЛ 0.4 кВ</t>
  </si>
  <si>
    <t xml:space="preserve">КТП-950 Гороховец </t>
  </si>
  <si>
    <t>КТП-950</t>
  </si>
  <si>
    <t>ОЖ- лист 77 26.10.2022</t>
  </si>
  <si>
    <t xml:space="preserve">КТП-714 Денисово </t>
  </si>
  <si>
    <t xml:space="preserve">КТП-975 Манылово </t>
  </si>
  <si>
    <t>ТП-22, ф.5,                              ул. Володарского-ул. Челюскинцев</t>
  </si>
  <si>
    <t>ТП-8(ул. Каляевская 13)</t>
  </si>
  <si>
    <t>№36,26.10.2022.</t>
  </si>
  <si>
    <t>ТП-878, РУ-10 кВ,             РУ-0,4 кВ, ТМ,                    БС "Мегафон"</t>
  </si>
  <si>
    <t>ТП-79, РУ-0,4кВ, I-СШ, ф.5</t>
  </si>
  <si>
    <t>ТП-79, ф.5</t>
  </si>
  <si>
    <t>27.10.2022, №162</t>
  </si>
  <si>
    <t>ТП-10 Ф-2 ВЛ ул.Карла Маркса</t>
  </si>
  <si>
    <t>ТП-10 Ф-2 ВЛ</t>
  </si>
  <si>
    <t>27.10.2022г., акт № 85</t>
  </si>
  <si>
    <t>ТП 608, мкр.Юрьевец, ул. Рос, 10а</t>
  </si>
  <si>
    <t xml:space="preserve">ф.ВЛ-1 Рябиновая 2-32, ф.ВЛ-3 ул.Сиреневая </t>
  </si>
  <si>
    <t>ВЛ-0,4кВ Ф-Песочная от ТП №3 ПС Андреево 1003</t>
  </si>
  <si>
    <t xml:space="preserve">ВЛ-0,4кВ Ф-Песочная ТП-3 </t>
  </si>
  <si>
    <t>28.10.2022             Лист №161 ОПЖ</t>
  </si>
  <si>
    <t>ТП-22     (ул.Гражданская)</t>
  </si>
  <si>
    <t>ТП-14                 (ул.Луговая)</t>
  </si>
  <si>
    <t>Ф-1036    от ПС Лакина</t>
  </si>
  <si>
    <t>ТП-33,34,28,62,65.</t>
  </si>
  <si>
    <t>Акт №135 от 29.10.22г.</t>
  </si>
  <si>
    <t>тп-55,56,6,7,42,44,47,  59,40,115,51,86,92,50.</t>
  </si>
  <si>
    <t>Акт №136              от 30.10.22</t>
  </si>
  <si>
    <t>рп-3 г.Лакинск ф.1005</t>
  </si>
  <si>
    <t>тп-39, 52, 21, 22, 23, 43,156, 157</t>
  </si>
  <si>
    <t>Акт №137             от 30.10.22</t>
  </si>
  <si>
    <t>ТП-22, яч.№3</t>
  </si>
  <si>
    <t>ВЛ-0,4кВ отх. от яч.3 РУ-0,4кВ</t>
  </si>
  <si>
    <t>Акт №127 от 30.10.22</t>
  </si>
  <si>
    <t>РЭС г.Ковров АО"ОРЭС- Владимирская область"</t>
  </si>
  <si>
    <t>ТП-56 ф.4, ул.Фурманова д.33, пр.Ленина д.19,21</t>
  </si>
  <si>
    <t>ТП-56, ф.4, КЛ</t>
  </si>
  <si>
    <t>29.10.2020 АЖ стр.74 №162</t>
  </si>
  <si>
    <t>стр. 60 о.ж. от 30.10</t>
  </si>
  <si>
    <t>ЦРП 2, РУ-0,4 кВ, ф. 7 - ул. Ким, Победы, Папанинцев</t>
  </si>
  <si>
    <t>ТП 18, РУ-0,4 кВ, ф. 9 - ул. Комсомольская, 18</t>
  </si>
  <si>
    <t>№ 254 ж.з. от 30.10</t>
  </si>
  <si>
    <t>30.10.2022 № 254, ОЖ стр.24</t>
  </si>
  <si>
    <t>30.10.22, стр.156 ОЖ,                                  акт №13/2022</t>
  </si>
  <si>
    <t>№33.30.10.22.</t>
  </si>
  <si>
    <t>ТП-5,33,41</t>
  </si>
  <si>
    <t xml:space="preserve"> 31.10.2020. лист.№161  ОПЖ </t>
  </si>
  <si>
    <t>ТП-84</t>
  </si>
  <si>
    <t>ТП-21, ф.5, ул. Чайковского д.125</t>
  </si>
  <si>
    <t>31.10.2022, стр. 76, АЖ,  №163</t>
  </si>
  <si>
    <t>ТП-20 РУ-0,4кВ Ф.11 "ул.освещение"</t>
  </si>
  <si>
    <t>ТП-20 РУ-0,4кВ ф.11</t>
  </si>
  <si>
    <t>ОЖ- лист 79 31.10.2022</t>
  </si>
  <si>
    <t>ТП-20 РУ-0,4кВ Ф.12 "освещение трассы"</t>
  </si>
  <si>
    <t>ТП-20 РУ-0,4кВ ф.12</t>
  </si>
  <si>
    <t>ТП-15 РУ-0,4кВ Ф.6 "Старинов В.А. (Ленина 9)"</t>
  </si>
  <si>
    <t>ТП-15 РУ-0,4кВ ф.6</t>
  </si>
  <si>
    <t>ТП-15 РУ-0,4кВ Ф.2 "Владэнергосбыт"</t>
  </si>
  <si>
    <t>ТП-15 РУ-0,4кВ ф.2</t>
  </si>
  <si>
    <t>ТП-10 РУ-0,4кВ Ф.10 "ул. Лермонтова, пер. Кирова 4; ул. Островского"</t>
  </si>
  <si>
    <t>ТП-10 РУ-0,4кВ ф.10</t>
  </si>
  <si>
    <t>ОЖ- лист 80 31.10.2022</t>
  </si>
  <si>
    <t xml:space="preserve">ЦРП ЗАО "БЭЗ" ТП 1, РУ-0,4 кВ, ф. 19 - п. Бавлены, ул. Советская, 6 </t>
  </si>
  <si>
    <t>№ 255 ж.з. от 31.10</t>
  </si>
  <si>
    <t>№ 256 ж.з. от 31.10</t>
  </si>
  <si>
    <t>ВВ-6 кВ направл. 114 РП-1</t>
  </si>
  <si>
    <t>ТП-16, 113(Т-2), 31, 19, 69, 70(Т-2), 3, 68, 52</t>
  </si>
  <si>
    <t>КНС-1, Д/сад-1, орг.-1</t>
  </si>
  <si>
    <t>31.10.2022, ОЖ. Л. 68, акт 01/10</t>
  </si>
  <si>
    <t>27.10.2022г., ОЖ стр.№185</t>
  </si>
  <si>
    <t>ПС "Владимирская-750" ф.Ю-1 РП-30,
ТП-685 — КТП СНТ "Искра"</t>
  </si>
  <si>
    <t>ТП-618, ТП-637, ТП-682,
ТП-663, ТП-685, ТП-610, 
ТП-661, КТП СНТ "Искра", ТП-653, ТП-628, ТП-639,
ТП-624, ТП-616, ТП-614,
ТП-617, ТП-679</t>
  </si>
  <si>
    <t>01.11.2022 № 255, ОЖ стр.26</t>
  </si>
  <si>
    <t>ТП-618, ТП-637, ТП-682,
ТП-663, ТП-685, ТП-610, 
ТП-661, КТП СНТ "Искра"</t>
  </si>
  <si>
    <t>КТП СНТ "Искра"</t>
  </si>
  <si>
    <t>ТП 83, РУ-0,4 кВ, ф. 4 - ул. Первомайская, 17</t>
  </si>
  <si>
    <t>№ 257 ж.з. от 01.11</t>
  </si>
  <si>
    <t>М.у.-1.</t>
  </si>
  <si>
    <t>02.11.2022             Лист №163 ОПЖ</t>
  </si>
  <si>
    <t>ТП 38, РУ-0,4 кВ, ф. 3 - ул. Северная, 42</t>
  </si>
  <si>
    <t>№ 259 ж.з. от 01.11</t>
  </si>
  <si>
    <t>КЛ-6кВ ПС Гороховец-ТП5 ф.614</t>
  </si>
  <si>
    <t>ТП-5,23,33</t>
  </si>
  <si>
    <t>АКТ-36                 ОЖ- лист 80 01.11.2022</t>
  </si>
  <si>
    <t>ТП-21 РУ-0,4кВ Ф.18 "ул. Горького д.35"</t>
  </si>
  <si>
    <t>ТП-21 ВЛИ-0,4кВ ф.18</t>
  </si>
  <si>
    <t>ОЖ- лист 80 01.11.2022</t>
  </si>
  <si>
    <t>ВЛ-0,4 Ф-1 от ТП-31</t>
  </si>
  <si>
    <t>ТП-31 Ф-1 ВЛ</t>
  </si>
  <si>
    <t>02.11.2022г., акт № 86</t>
  </si>
  <si>
    <t>ТП-43, ф.5, ул. Бутовая-ул. 2-я Каменная</t>
  </si>
  <si>
    <t>ПС Владимир-Тяговая ф.11(4) РП-7,
РП-7 — ТП-140</t>
  </si>
  <si>
    <t>РП-7, ТП-360, ТП-382,
ТП-463, ТП-203, ТП-216,
ТП-150, ТП-223, КТП-93,
КТП-120, ТП-264, ТП-98,
ТП-418, ТП-425, ТП-227,
ТП-17, ТП-372, ТП-140,
ТП-113, ТП-391, ТП-427,
ТП-87, ТП-188</t>
  </si>
  <si>
    <t>03.11.2022,  №256, стр.30 ОЖ</t>
  </si>
  <si>
    <t>ТП-4 РУ-0,4кВ Ф.3 "ул. Ленина, ул.Набережная"</t>
  </si>
  <si>
    <t>ОЖ- лист 81 02.11.2022</t>
  </si>
  <si>
    <t>ТП-21 РУ-0,4кВ Ф.1 "ул. Кутузова, ул. Кутузова д.8"</t>
  </si>
  <si>
    <t>ТП-21 ВЛ-0,4кВ ф.1</t>
  </si>
  <si>
    <t xml:space="preserve">ТП-48, ф.4 - ул. Крупская,58, ул. Коммунальный проезд, д.9 </t>
  </si>
  <si>
    <t>№ 261, 262 ж.з. от 04.11</t>
  </si>
  <si>
    <t>ПС Владимирская-750, ф.Ю-1, РП 30 - ТП 618</t>
  </si>
  <si>
    <t>ТП 618, ТП 637, ТП 682, ТП 663, ТП 610, ТП 661, ТП СНТ</t>
  </si>
  <si>
    <t>05.11.2022  №257</t>
  </si>
  <si>
    <t>ТП-25 РУ-0,4кВ Ф.4 "ул. Красноармейская; ул. Лермонтова 2"</t>
  </si>
  <si>
    <t>ТП-25 ВЛИ-0,4кВ ф.4</t>
  </si>
  <si>
    <t>ОЖ- лист 81 03.11.2022</t>
  </si>
  <si>
    <t>ТП-12, РУ-0,4 кВ</t>
  </si>
  <si>
    <t>ф.77, ТП-242, 243, 245</t>
  </si>
  <si>
    <t>03.11.2022, №164</t>
  </si>
  <si>
    <t>ТП-2, ф.8, ул. Абельмана д. 86</t>
  </si>
  <si>
    <t>ТП-2, ф.8, ВЛ</t>
  </si>
  <si>
    <t>06.11.2022,                 стр. 78, АЖ, №165</t>
  </si>
  <si>
    <t>ВЛ-0.4 кВ Ф-1</t>
  </si>
  <si>
    <t>о.ж. лист №72</t>
  </si>
  <si>
    <t>г. Собинка ТП №44 Ф-4</t>
  </si>
  <si>
    <t>ВЛ-0.4 кВ Ф-4</t>
  </si>
  <si>
    <t>г. Собинка ТП №59 Ф-3</t>
  </si>
  <si>
    <t>ТП-11 РУ-0,4кВ Ф.9 "ул. Никольская"</t>
  </si>
  <si>
    <t>ОЖ- лист 82 07.11.2022</t>
  </si>
  <si>
    <t>ТП-12 РУ-0,4кВ Ф.17 "ул.Горького 25,22-50; ул.Льва Толстого 39,41"</t>
  </si>
  <si>
    <t>ТП-12 ВЛИ-0,4кВ ф.17</t>
  </si>
  <si>
    <t>ТП-5                       (ул.Свободы)</t>
  </si>
  <si>
    <t xml:space="preserve">    07.11.2022. лист.№164 ОПЖ </t>
  </si>
  <si>
    <t>ТП-4 Вяткино от 1010 ПС Бараки</t>
  </si>
  <si>
    <t xml:space="preserve">№105    07.11.2022. лист.№164 ОПЖ </t>
  </si>
  <si>
    <t>ТП-53, РУ-0,4 кВ</t>
  </si>
  <si>
    <t>ТП-56, РУ-0,4кВ,ТМ</t>
  </si>
  <si>
    <t>РП6 ул. Труда 21</t>
  </si>
  <si>
    <t>РП6</t>
  </si>
  <si>
    <t>Ф-1024  от РП-1 г. Собинка</t>
  </si>
  <si>
    <t>Акт №138             от 08.11.22</t>
  </si>
  <si>
    <t>о.ж. лист №74</t>
  </si>
  <si>
    <t xml:space="preserve">№106           08.11.2022. лист.№165  ОПЖ </t>
  </si>
  <si>
    <t xml:space="preserve">№ 107    08.11.2022. лист.№165  ОПЖ </t>
  </si>
  <si>
    <t>ПС "Новая Районная" ф.102 - РП 35, РП35 к ТП 859</t>
  </si>
  <si>
    <t>ТП859, ТП827, ТП774, ТП744, ТП402</t>
  </si>
  <si>
    <t>08.11.2022,  №258, стр. 35 ОЖ</t>
  </si>
  <si>
    <t>ПС "Западная" ф.638 - РП 23, ТП 451 к ТП 527</t>
  </si>
  <si>
    <t>ТП -527, ТП-447, ТП-467, ТП-223, ТП-222, ТП-307</t>
  </si>
  <si>
    <t>08.11.2022,  №259, стр. 36 ОЖ</t>
  </si>
  <si>
    <t>ПС "Районная" ф.6106 РП 4-ТП 355,
ТП-253 — ТП-325</t>
  </si>
  <si>
    <t>08.11.2022,  №260, стр. 36 ОЖ</t>
  </si>
  <si>
    <t>ПС "Районная" ф.6507 РП29, ТП711</t>
  </si>
  <si>
    <t xml:space="preserve"> ТП913, ТП778, ТП746, ТП747, ТП748, ТП749, СНТ-1</t>
  </si>
  <si>
    <t>ТП 11, РУ-0,4 кВ, ф. 2 - ул. Ивановская, 22</t>
  </si>
  <si>
    <t>№ 264 ж.з. от 01.11</t>
  </si>
  <si>
    <t>ТП-37, РУ-6 кВ</t>
  </si>
  <si>
    <t>ТП-95, КЛ фид. "ул. Ломоносова  каб. "А" и "Б"</t>
  </si>
  <si>
    <t>КЛ фид. "ул. Ломоносова  каб. "А" и "Б"</t>
  </si>
  <si>
    <t>ТП504, ул.Токарева 3</t>
  </si>
  <si>
    <t>ТП504</t>
  </si>
  <si>
    <t>ТП363, ул.Солнечная 52</t>
  </si>
  <si>
    <t>ТП363</t>
  </si>
  <si>
    <t>ТП-41 РП-1 Ф-11</t>
  </si>
  <si>
    <t xml:space="preserve">  09.11.2022. лист.№166  ОПЖ </t>
  </si>
  <si>
    <t>10.11.2022             Лист №166 ОПЖ</t>
  </si>
  <si>
    <t>ТП-32                  (ул.Дорожная)</t>
  </si>
  <si>
    <t>ТП-57              (ул.Перфильева)</t>
  </si>
  <si>
    <t>ТП-6                (ул.Заводская)</t>
  </si>
  <si>
    <t>ТП-15                    (ул.Заводская)</t>
  </si>
  <si>
    <t>ТП 67, РУ-6 кВ, ф. 8</t>
  </si>
  <si>
    <t>ТП 58, 9А, 63А, 51, 51А, 59А, 11, 18, 62, 54, 5, 59, 48</t>
  </si>
  <si>
    <t>стр. 65 о.ж. от 09.11</t>
  </si>
  <si>
    <t>г. Собинка ТП №59 ,КТП115.</t>
  </si>
  <si>
    <t>ТП 59,КТП115.</t>
  </si>
  <si>
    <t>о.ж. лист №75</t>
  </si>
  <si>
    <t>ТП-14, РУ-6 кВ</t>
  </si>
  <si>
    <t>ТП-52, РУ-6 кВ</t>
  </si>
  <si>
    <t>РУ-3                   (пл.Советская)</t>
  </si>
  <si>
    <t>ПС Ладога ф.1007,РП 20 к ТП 311, ПКУ КТП 550</t>
  </si>
  <si>
    <t>м,у-1</t>
  </si>
  <si>
    <t>кот.-1, М.У -3 ж.д.-2</t>
  </si>
  <si>
    <t>10.11.2022,  №261</t>
  </si>
  <si>
    <t>ПС Сунгирь ф. 1007 ТП 229, ТП 390 - КТП 798</t>
  </si>
  <si>
    <t>10.11.2022,  №262</t>
  </si>
  <si>
    <t>ТП-29, ВЛ фид. "ул. Некрасова 10-21"</t>
  </si>
  <si>
    <t>ВЛ фид. "ул. Некрасова 10-21" от ТП 6/0,4 кВ № 29</t>
  </si>
  <si>
    <t>ПС Ундол ф.103</t>
  </si>
  <si>
    <t>ТП-72,118,126,19,31,54,29,20123,124,137.</t>
  </si>
  <si>
    <t>Акт №139 от 12.11.22г.</t>
  </si>
  <si>
    <t>тп-126,19,31,137.</t>
  </si>
  <si>
    <t>ПС "Собинка" Ф№1015</t>
  </si>
  <si>
    <t>ТП №111,57,10,8,58,152,50,51,86,40,11,12,86,41,73,74,75,67,117.</t>
  </si>
  <si>
    <t>вод.-1,кот.-1</t>
  </si>
  <si>
    <t>Акт №141 от 13.11.22г.</t>
  </si>
  <si>
    <t>г. Лакинск РП №3 Ф-1013</t>
  </si>
  <si>
    <t>ТП №26,128,32,78,24,25</t>
  </si>
  <si>
    <t>Акт №142 от 13.11.22г.</t>
  </si>
  <si>
    <t>ТП № 24,25</t>
  </si>
  <si>
    <t>13.11.2022г., АКТ №87</t>
  </si>
  <si>
    <t>ТП-3 Ф-3 опора № 3</t>
  </si>
  <si>
    <t>ТП-3 Ф-3 ВЛ</t>
  </si>
  <si>
    <t>13.11.2022г., АКТ №88</t>
  </si>
  <si>
    <t>ТП-3 Ф-1 опора № 3</t>
  </si>
  <si>
    <t>13.11.2022г., АКТ №89</t>
  </si>
  <si>
    <t xml:space="preserve">РП-1 Ф-14 КВЛ-10 кВ </t>
  </si>
  <si>
    <t>РП-1 Ф-14 ТП-8А,14,15,16, КВЛ</t>
  </si>
  <si>
    <t>13.11.2022г., АКТ №90</t>
  </si>
  <si>
    <t>ПС Брызгалово Ф-1002 кВ ТП-713п. им. К.Маркса</t>
  </si>
  <si>
    <t>ПС "Северная", ф.6159, от ПС "Северная" до ТП-19, от ТП-103 до ТП-91</t>
  </si>
  <si>
    <t>ф.6159, ТП-19, 103, 169,              ТП-91, 96, КВЛ</t>
  </si>
  <si>
    <t>12.11.2022, №166</t>
  </si>
  <si>
    <t>ТП-51, ф.3, ул. Некрасова д.4</t>
  </si>
  <si>
    <t>13.11.2022, стр. 80, АЖ,  №167</t>
  </si>
  <si>
    <t>стр. 68 о.ж. от 13.11</t>
  </si>
  <si>
    <t>ТП 23, РУ-0,4 кВ, ф. 2 - ул. Щербакова</t>
  </si>
  <si>
    <t>№ 266 ж.з. от 13.11</t>
  </si>
  <si>
    <t>ТП-72, ВЛ фид. "Микрорайон 23, 33, 37А"</t>
  </si>
  <si>
    <t>ВЛ фид. "Микрорайон 23, 33, 37А" от ТП 10/0,4 кВ № 72</t>
  </si>
  <si>
    <t>13.11.2022, ОЖ по 0,4 кВ Л 50-51</t>
  </si>
  <si>
    <t xml:space="preserve">№108            13.11.2022. лист.№167  ОПЖ </t>
  </si>
  <si>
    <t xml:space="preserve">№109            13.11.2022. лист.№167  ОПЖ </t>
  </si>
  <si>
    <t>ТП 329</t>
  </si>
  <si>
    <t>ТП 329 фид. ВЛ-1</t>
  </si>
  <si>
    <t>12.11.2022, акт №263, стр. 13 Ж.З.</t>
  </si>
  <si>
    <t>ПС Владимирская ф.Ю-1 РП 30 ВВ к ТП  679  сек. фид. Ю-1</t>
  </si>
  <si>
    <t>ТП 679</t>
  </si>
  <si>
    <t>12.11.2022, акт №264,стр. 42 ОЖ</t>
  </si>
  <si>
    <t>ТП628, КТП653,КТП639, ТП624</t>
  </si>
  <si>
    <t>13.11.22акт №265  стр.42 ОЖ</t>
  </si>
  <si>
    <t>ПС Владимирсккая-750 ф.Ю-2 РП30 ТП683</t>
  </si>
  <si>
    <t>КТП683, КТП680, ТП625,КТП633, КТП629, КТП630,КТП660, КТП631, КТП632, КТП662, КТП640,КТП528,КТП681, КТП549,КТП634, ТП627,КТП636,КТП662, КТП677,ТП645.</t>
  </si>
  <si>
    <t>13.11.22акт №266  стр.42 ОЖ</t>
  </si>
  <si>
    <t>ПС Новоалександрово фид. 1008</t>
  </si>
  <si>
    <t>13.11.22акт №267  стр.43 ОЖ</t>
  </si>
  <si>
    <t>ТП 150 , ВЛ 0,4 кВ</t>
  </si>
  <si>
    <t>13.11.2022, акт №268, стр. 17 Ж.З.</t>
  </si>
  <si>
    <t>ТП-86, РУ-0,4кВ, яч№2</t>
  </si>
  <si>
    <t xml:space="preserve"> ВЛ-0,4кВ  ул. Рощина, Вавилова, Бобкова</t>
  </si>
  <si>
    <t>Акт №126 от 12.11.22</t>
  </si>
  <si>
    <t>РТП-11, РУ-0,4кВ, 1с.ш.,яч№8</t>
  </si>
  <si>
    <t xml:space="preserve"> ВЛ-0,4кВ  ул. Калинина, ул. Кирова</t>
  </si>
  <si>
    <t>Акт №127 от 12.11.22</t>
  </si>
  <si>
    <t>ПС "Октябрьская"      ф. №1036</t>
  </si>
  <si>
    <t>ТП-1, ТП-2, ТП-5,  ТП-107</t>
  </si>
  <si>
    <t>Акт №128 от 13.11.22</t>
  </si>
  <si>
    <t xml:space="preserve">ТП-20 ул.Линейная </t>
  </si>
  <si>
    <t>тп-20 ул.Линейная, Зеленоградная.</t>
  </si>
  <si>
    <t>Акт №129 от 13.11.22</t>
  </si>
  <si>
    <t>ТП-40 РУ-0,4 кВ яч.2</t>
  </si>
  <si>
    <t xml:space="preserve">ТП-40 ул.Горького. Д.2г </t>
  </si>
  <si>
    <t>Акт №130 от 13.11.22</t>
  </si>
  <si>
    <t xml:space="preserve">м-он Кр. Окт. ТП-11 </t>
  </si>
  <si>
    <t>ТП-11 Кр.Октябрь ул. Комсомольская</t>
  </si>
  <si>
    <t>Акт №131 от 13.11.22</t>
  </si>
  <si>
    <t>ул.Гражданская д.14</t>
  </si>
  <si>
    <t xml:space="preserve">ВЛ ул.Гражданская д.14 </t>
  </si>
  <si>
    <t>Акт №132 от 13.11.22</t>
  </si>
  <si>
    <t xml:space="preserve">ул.Самостроевская </t>
  </si>
  <si>
    <t>ТП ул.Самостроевская</t>
  </si>
  <si>
    <t>Акт №133 от 13.11.22</t>
  </si>
  <si>
    <t>ул.Красноармейская</t>
  </si>
  <si>
    <t>ТП ул.Красноармейская</t>
  </si>
  <si>
    <t>Акт №134 от 13.11.22</t>
  </si>
  <si>
    <t>№41, 13.11.2022.</t>
  </si>
  <si>
    <t>г. Лакинск ТП №78 Ф-2</t>
  </si>
  <si>
    <t>о.ж. лист №82</t>
  </si>
  <si>
    <t>ТП-13 Ф-1 опора № 13</t>
  </si>
  <si>
    <t>ТП-13 Ф-1 ВЛ</t>
  </si>
  <si>
    <t>14.11.2022г., АКТ №91</t>
  </si>
  <si>
    <t>РЭС г.Клвров АО "ОРЭС-Владимирская область"</t>
  </si>
  <si>
    <t>ТП-152 РУ-6 кВ,               РУ-0,4 кВ, ТМ-1, ТМ-2</t>
  </si>
  <si>
    <t xml:space="preserve">КТП-9, КТП-10, КТП Рубин, врем.КТП М12 </t>
  </si>
  <si>
    <t>ТП-40       (ул.Шибанкова)</t>
  </si>
  <si>
    <t xml:space="preserve">  15.11.2022. лист.№170  ОПЖ</t>
  </si>
  <si>
    <t>ТП-48, 2 СШ-10 кВ</t>
  </si>
  <si>
    <t>ТП-32, 46, 92, 145</t>
  </si>
  <si>
    <t xml:space="preserve">  16.11.2022. лист.№171  ОПЖ</t>
  </si>
  <si>
    <t>ТП-23 Ф-Заречная г.Судогда</t>
  </si>
  <si>
    <t xml:space="preserve"> ТП -23 ул.Набережная</t>
  </si>
  <si>
    <t>ЦРП 2, РУ-0,4 кВ, ф. 7 - ул. КИМ, 26</t>
  </si>
  <si>
    <t>№ 269 ж.з. от 15.11</t>
  </si>
  <si>
    <t>ПС "Тракторная" ф.610 РП-5 ТП-323,
ТП-69 — ТП-783А</t>
  </si>
  <si>
    <t>ТП-323, ТП-483, КТП-783А, ТП-69,ТП-724, ТП-424</t>
  </si>
  <si>
    <t>15.11.22, №269,  стр.45 ОЖ</t>
  </si>
  <si>
    <t>ВЛ фид. "ул. Ключевая" от ТП 10/0,4 кВ № 41</t>
  </si>
  <si>
    <t>ПС "Районная" ф.6106 РП-4 ТП-355;
ТП-193 — ТП-325</t>
  </si>
  <si>
    <t>ТП-334, ТП-325, ТП-193</t>
  </si>
  <si>
    <t>16.11.2022,  №270, стр. 47 ОЖ</t>
  </si>
  <si>
    <t>РТП-11, РУ-10кВ</t>
  </si>
  <si>
    <t xml:space="preserve"> РТП-11, РУ-0,4кВ</t>
  </si>
  <si>
    <t xml:space="preserve">ТП-1, ТП-2 </t>
  </si>
  <si>
    <t>ТП-65, 1 СШ-0,4 кВ</t>
  </si>
  <si>
    <t>г. Лакинск РП №3 Ф-1005</t>
  </si>
  <si>
    <t>ТП №23,22,21,52,39,769,836,216,85,43,831,156,157</t>
  </si>
  <si>
    <t>Акт №143от 17.11.22г.</t>
  </si>
  <si>
    <t>ТП 68, ул. Мира, 57</t>
  </si>
  <si>
    <t>ф.ВЛ 1-я Пионерская четная</t>
  </si>
  <si>
    <t>ОЖ- лист 87 19.11.2022</t>
  </si>
  <si>
    <t>ТП-312, Судогодское шоссе (ОКБ)</t>
  </si>
  <si>
    <t>ТП-312 ф."Стройка - ковид. госпиталь"</t>
  </si>
  <si>
    <t>18.11.22, №271, стр.22 ЖЗ</t>
  </si>
  <si>
    <t>ПС "Владимирская-750"  ф.Ю-2  РП-30  ТП-683,
ВЛ-10кВ "РП-30 — КТП-574"  —  ТП-627</t>
  </si>
  <si>
    <t>КТП-633, КТП-629,
КТП-630, КТП-660,
КТП-631, КТП-632,
КТП-662, КТП-640,
КТП-528, КТП-681,
КТП-549, КТП-634,
ТП-627, КТП-636,
КТП-662, КТП-677,
ТП-645</t>
  </si>
  <si>
    <t>20.11.22, №272, стр.51 ОЖ</t>
  </si>
  <si>
    <t>ТП-131</t>
  </si>
  <si>
    <t>ТП-29, ф.2, ул. Абельмана д. 4 б</t>
  </si>
  <si>
    <t>19.11.20222, стр. 84, АЖ, №168</t>
  </si>
  <si>
    <t>ТП-222, РУ-6 кВ,                   РУ-0,4 кВ, ТМ-1, ТМ-2</t>
  </si>
  <si>
    <t>ВЛ-0,4 кВ Ф-6 от ТП-21ул.Клара Цеткин ч.с., ул.Лесная</t>
  </si>
  <si>
    <t>18.11.2022г., акт № 92</t>
  </si>
  <si>
    <t>ТП-3-1 п.Коняево от РП-5 Радугаэнерго</t>
  </si>
  <si>
    <t>ТП-3-1</t>
  </si>
  <si>
    <t xml:space="preserve">  19.11.2022. лист.№173  ОПЖ</t>
  </si>
  <si>
    <t xml:space="preserve">  21.11.2022. лист.№173  ОПЖ</t>
  </si>
  <si>
    <t>ТП-24, РУ-0,4кВ, яч№3, ф. ул.Набережная</t>
  </si>
  <si>
    <t xml:space="preserve"> ВЛ-0,4кВ  ул. Набережная, ул.Маяковского</t>
  </si>
  <si>
    <t>Акт №136 от 21.11.22</t>
  </si>
  <si>
    <t>ПСТракторная ф.606 РП8 ТП57</t>
  </si>
  <si>
    <t>ТП57, ТП331, ТП820, ТП783, ТП783А, ТП724</t>
  </si>
  <si>
    <t>21.11.22акт №273 стр.53 ОЖ</t>
  </si>
  <si>
    <t>ПС Ладога ф.1016 РП20 ТП475</t>
  </si>
  <si>
    <t>ТП475, ТП440, ТП344, ТП768, ТП766, ТП767, ТП769, ТП770, ТП153, ТП282, ТП177, ТП217, ТП159</t>
  </si>
  <si>
    <t>21.11.22акт №274 стр.53 ОЖ</t>
  </si>
  <si>
    <t>ВВ-10 кВ фид. 1038 ПС "Кварц"</t>
  </si>
  <si>
    <t>ТП-73, 75, 72(Т-2), 62(Т-1), 60(Т-2), 17, 87(Т-2), 11, 65(Т-1), 48(Т-2), 32,46, 145, 92, 117(Т-1), 118(Т-1), 61(Т-1), 35, 36, 25, 44(Т-1 2), 26(Т-2), 147(Т-2), 93(Т-1)</t>
  </si>
  <si>
    <t>Ктоелные-3, ЦТП-1, мед. уч.-4, ж.д.- 6, орг. - 5</t>
  </si>
  <si>
    <t>21.11.2022, ОЖ. Л.83-84, акт 02/11</t>
  </si>
  <si>
    <t>ЦРП ВВ яч.13</t>
  </si>
  <si>
    <t>ТП 24,25,26</t>
  </si>
  <si>
    <t>№ 14, 23.11.2022</t>
  </si>
  <si>
    <t>Акт №144 от 23.11.22г.</t>
  </si>
  <si>
    <t>ОЖ- лист 88 22.11.2022</t>
  </si>
  <si>
    <t xml:space="preserve">№114            22.11.2022. лист.№173  ОПЖ </t>
  </si>
  <si>
    <t>ф.1005, КТП-560, п.Небылое, питает базовую станцию "Мегафон" №654</t>
  </si>
  <si>
    <t>КТП-560</t>
  </si>
  <si>
    <t>22.11.2022                стр.4 ЖУАЗ,                               акт №14/2022</t>
  </si>
  <si>
    <t xml:space="preserve">ПС "Районная" ф.6106 РП-4 ТП-355 </t>
  </si>
  <si>
    <t>ТП355, ТП266, ТП331, ТП433, ТП57, КТП821, ТП531, ТП334, ТП325, ТП193, ТП57, ТП331, КТП820, ТП783, КТП783А, ТП724</t>
  </si>
  <si>
    <t>22.11.22, №274, стр.54 ОЖ</t>
  </si>
  <si>
    <t>ТП 120 ул. Офицерская 68а</t>
  </si>
  <si>
    <t>ТП 120, ВЛ 0,4 кВ</t>
  </si>
  <si>
    <t>ТП-75, ВЛ "ИП Мусихин" и "Микрорайон 19, 20, 21"</t>
  </si>
  <si>
    <t xml:space="preserve"> ВЛ "ИП Мусихин" и "Микрорайон 19, 20, 21" от ТП 10/0,4 кВ № 75</t>
  </si>
  <si>
    <t>ПС Ундол Ф.104 МРСК</t>
  </si>
  <si>
    <t>ТП№30</t>
  </si>
  <si>
    <t>о.ж. лист №93</t>
  </si>
  <si>
    <t>ТП-2, ф.3, ул. К.Маркса д.30а</t>
  </si>
  <si>
    <t>ТП-2, ф.3, ВЛ</t>
  </si>
  <si>
    <t>23.11.2022, стр. 84, АЖ,  №169</t>
  </si>
  <si>
    <t>ТП 64, ф. 7 - ул. Мира, Загородный проезд</t>
  </si>
  <si>
    <t>№ 273 ж.з. от 23.11</t>
  </si>
  <si>
    <t xml:space="preserve">№115            23.11.2022. лист.№175  ОПЖ </t>
  </si>
  <si>
    <t>ТП-9 от ВЛ-1003 ПС Андреево</t>
  </si>
  <si>
    <t xml:space="preserve">№116            23.11.2022. лист.№175  ОПЖ </t>
  </si>
  <si>
    <t>ТП-205 ул. Лакина, 139-в</t>
  </si>
  <si>
    <t>ТП-205,
фид."ул. Лакина, 139-в"</t>
  </si>
  <si>
    <t>23.11.22, №276, стр.25 ЖЗ</t>
  </si>
  <si>
    <t>РП-1 РУ-6кВ Ф.18 "Выход на ТП-7,22"</t>
  </si>
  <si>
    <t>ТП-7,22,4,34, КТП-Глобус</t>
  </si>
  <si>
    <t>АКТ-36                 ОЖ- лист 88 23.11.2022</t>
  </si>
  <si>
    <t xml:space="preserve">4.12 </t>
  </si>
  <si>
    <t>ТП-3 РУ 6кВ Ф-№4 "Выход на ТП-3, Колледж"</t>
  </si>
  <si>
    <t>ТП-36,"Колледж", "Знаменка".</t>
  </si>
  <si>
    <t>АКТ-37                 ОЖ- лист 88 23.11.2022</t>
  </si>
  <si>
    <t>ТП-35, ВЛ фид. "ул. Революции"</t>
  </si>
  <si>
    <t>ВЛ  фид. "ул. Революции" от ТП 10/0,4 кВ № 35</t>
  </si>
  <si>
    <t>АКТ №38                ОЖ- лист 89 24.11.2022</t>
  </si>
  <si>
    <t>ПС "Районная" ф.6611 РП-29 ТП-711,
ТП-711 — ВЛ-6кВ ф."Колхозы"</t>
  </si>
  <si>
    <t>ТП-711, КТП-913</t>
  </si>
  <si>
    <t>24.11.2022,  №277, стр. 58 ОЖ</t>
  </si>
  <si>
    <t xml:space="preserve">ТП- 17, 87(Т-2), 11, 65(Т-1), 48(Т-2), 32, 46, 145, 92. </t>
  </si>
  <si>
    <t>24.11.2022, ОЖ. Л.86, акт 03/11</t>
  </si>
  <si>
    <t>ТП 7 Ф. ул. Старая</t>
  </si>
  <si>
    <t>КЛ ф ул. Старая</t>
  </si>
  <si>
    <t>26.11.2022, стр 228 ОЖ</t>
  </si>
  <si>
    <t>26.11.2022г., Акт №93</t>
  </si>
  <si>
    <t>ТП-24 РУ-0,4кВ Ф.11 "м-н "Фрегат" и "Бригантина""</t>
  </si>
  <si>
    <t>ТП-24 ВЛ-0,4кВ ф.11</t>
  </si>
  <si>
    <t>ОЖ- лист 89 25.11.2022</t>
  </si>
  <si>
    <t>ОЖ- лист 90 25.11.2022</t>
  </si>
  <si>
    <t>п. Городищи ф. Посёлок-2 ВЛ-10кВ ЦРП "ГОФ"</t>
  </si>
  <si>
    <t>№42, 25.11.22</t>
  </si>
  <si>
    <t>ТП 57, РУ-0,4 кВ, ф. 7</t>
  </si>
  <si>
    <t>№ 276 ж.з. от 26.11</t>
  </si>
  <si>
    <t xml:space="preserve">  26.11.2022. лист.№176  ОПЖ </t>
  </si>
  <si>
    <t xml:space="preserve">№117           26.11.2022. лист.№176  ОПЖ </t>
  </si>
  <si>
    <t xml:space="preserve">№118           27.11.2022. лист.№177  ОПЖ </t>
  </si>
  <si>
    <t xml:space="preserve">№119          27.11.2022. лист.№177  ОПЖ </t>
  </si>
  <si>
    <t>ПС Тракторная  ф. 689,  РП 4</t>
  </si>
  <si>
    <t>РП 4, ТП 723, ТП 725, ТП 302,ТПИ 193</t>
  </si>
  <si>
    <t>27.11.2022,  №278, стр. 62 ОЖ</t>
  </si>
  <si>
    <t>г.Собинка ТП №13 Ф-3</t>
  </si>
  <si>
    <t>ВЛ ул.Чайковского д.8,10,12</t>
  </si>
  <si>
    <t>о.ж. лист №96</t>
  </si>
  <si>
    <t>ТП-933 пос. Милино</t>
  </si>
  <si>
    <t>ТП-933 ф."ул.Спортивная"</t>
  </si>
  <si>
    <t>28.11.2022,  №279, стр.39 ЖЗ</t>
  </si>
  <si>
    <t>ПС Владимирская -750 ф.Ю-1 РП-30 ТП-574</t>
  </si>
  <si>
    <t>ТП-636, ТП-634, ТП-549</t>
  </si>
  <si>
    <t xml:space="preserve">№120          29.11.2022. лист.№178  ОПЖ </t>
  </si>
  <si>
    <t>ТП-119</t>
  </si>
  <si>
    <t>ТП-36 РУ-0,4кВ Ф.2 "ул. Набережная, ул. Фрунзе"</t>
  </si>
  <si>
    <t>ТП-36 ВЛ-0,4кВ ф.2</t>
  </si>
  <si>
    <t>ОЖ- лист 90 29.11.2022</t>
  </si>
  <si>
    <t>ПС  "Юрьев-Польская", ф.1019,  КЛ-10 кВ от  ТП-5 до ТП-38</t>
  </si>
  <si>
    <t>30.11.22, стр.187 ОЖ,                                  акт №15/2022</t>
  </si>
  <si>
    <t>ПС "Ладога"   ф.1007   РП-20 ТП-311,
ВЛ-10кВ с ТП-312 — КТП-550</t>
  </si>
  <si>
    <t>ТП-311, ТП-312, ТП-440,
ТП-449, КТП-550</t>
  </si>
  <si>
    <t>кот.-1, м.у.-2,</t>
  </si>
  <si>
    <t>29.11.2022,  №280, стр.63 ОЖ</t>
  </si>
  <si>
    <t>ТП-5 стеклозавода им. Дзержинского, КЛ фид. "пр-т 50 лет Сов. Власти 6"</t>
  </si>
  <si>
    <t>КЛ фид. "пр-т 50 лет Сов. Власти 6" от ТП  6/0,4 кВ № 5 стеклозавода им. Дзержинского</t>
  </si>
  <si>
    <t>ТП-37, ф.4, ул. З. Космодемьянской д. 79</t>
  </si>
  <si>
    <t>ТП-37, ф.4, ВЛ</t>
  </si>
  <si>
    <t>30.11.2022, стр. 86, АЖ,  №170</t>
  </si>
  <si>
    <t>ТП-158, ф.22, ул. Строителей д. 35</t>
  </si>
  <si>
    <t>ТП-158, ф.22, КЛ</t>
  </si>
  <si>
    <t>30.11.2022, стр.86, АЖ, №171</t>
  </si>
  <si>
    <t xml:space="preserve">№121            23.11.2022. лист.№178  ОПЖ </t>
  </si>
  <si>
    <t>ТП-6 РУ-0,4кВ Ф.8 "ул. Парковая 1-19,2-18, ул. Комсомольская, ул. Конституции, Роща,ул.Республиканская"</t>
  </si>
  <si>
    <t>ОЖ- лист 91 01.12.2022</t>
  </si>
  <si>
    <t xml:space="preserve">№122            01.12.2022. лист.№179  ОПЖ </t>
  </si>
  <si>
    <t>ВЛ-6 кВ от РП-4 направл. 606 до ТП-122</t>
  </si>
  <si>
    <t>ТП "Дубки", РУ-0,4кВ, ф. ул.Сосновая</t>
  </si>
  <si>
    <t>ВЛИ-0,4кВ ул Дубовая, Сосновая, Кедровая</t>
  </si>
  <si>
    <t>Акт №137 от 21.11.22</t>
  </si>
  <si>
    <t>ПС "Новоалександрово" фид. 1008</t>
  </si>
  <si>
    <t>КТП-941, КТП-707</t>
  </si>
  <si>
    <t>03.12.22, акт №282,  стр.68 ОЖ</t>
  </si>
  <si>
    <t>ф.1005 ПС "Базовая" КТП№38-КТП№9</t>
  </si>
  <si>
    <t>КТП-33, ТП-40, КТП-29, КТП-9</t>
  </si>
  <si>
    <t>№43, 02.12.22</t>
  </si>
  <si>
    <t>ВЛ-0,4 от ТП-45, ф.11, оп.10-3/20, ул.1 Мая д.44</t>
  </si>
  <si>
    <t>ВЛ ввод 0,4 кВ от опоры до дома №44 по ул. 1 Мая</t>
  </si>
  <si>
    <t>ЖУАЗ, стр.5, 03.12.22</t>
  </si>
  <si>
    <t>ТП-95, КЛ фид. "ул. Ломоносова 26" и "ул. Ломоносова 26 плиты"</t>
  </si>
  <si>
    <t>КЛ фид. "ул. Ломоносова 26" и "ул. Ломоносова 26 плиты" от ТП10/0,4 кВ № 95</t>
  </si>
  <si>
    <t>ВЛ-6 кВ от ТП-103 до ТП-91</t>
  </si>
  <si>
    <t>ТП-91 (абонентская), ВЛ</t>
  </si>
  <si>
    <t>ОЖ- лист 93 05.12.2022</t>
  </si>
  <si>
    <t>Кот-1</t>
  </si>
  <si>
    <t>ТП-201, ул. Куйбышева, 46-а</t>
  </si>
  <si>
    <t>ТП-201 РУ-0,4кВ</t>
  </si>
  <si>
    <t xml:space="preserve">№123          05.12.2022. лист.№180  ОПЖ </t>
  </si>
  <si>
    <t>РП-32, ул.Гражданская, 5</t>
  </si>
  <si>
    <t>РП-32 ф.ВЛ-1  ул.Гражданская, 1-5, ул.8 Марта</t>
  </si>
  <si>
    <t>ТП-711, ТП-779</t>
  </si>
  <si>
    <t xml:space="preserve">06.12.2022 №283, стр.708  ОЖ </t>
  </si>
  <si>
    <t>ТП-2 РУ-0,4кВ Ф.4 "ул. Мира 2,4,6,8,10,12; ул. Беседина 6,8,10; Полевая 5,7; ул.Лермонтова 1"</t>
  </si>
  <si>
    <t>ОЖ- лист 93 06.12.2022</t>
  </si>
  <si>
    <t>ВЛ-0,4 кВ Ф-2 от ТП-788, с.Патакино</t>
  </si>
  <si>
    <t>07.12.2022г., акт № 94</t>
  </si>
  <si>
    <t xml:space="preserve">  08.12.2022. лист.№181  ОПЖ </t>
  </si>
  <si>
    <t>п. Городищи ф. Посёлок-1 ЦРП "ГОФ" ВЛ-10кВ ЦРП "ГОФ"-КТП№11</t>
  </si>
  <si>
    <t>№ 280 ж.з. от 07.12</t>
  </si>
  <si>
    <t>ТП-73, КЛ фид. "Д/сад № 32"</t>
  </si>
  <si>
    <t>КЛ фид. "Д/сад № 32" от ТП 10/0,4 кВ № 73</t>
  </si>
  <si>
    <t>ТП-2 РУ-0,4кВ Ф.11"Мини-рынок, ул. Мира 16,18,20,22"</t>
  </si>
  <si>
    <t>ОЖ- лист 93 07.12.2022</t>
  </si>
  <si>
    <t>ф.104  п.с. Ундол МРСК "Владимирэнерго"</t>
  </si>
  <si>
    <t>тп 30</t>
  </si>
  <si>
    <t xml:space="preserve">о.ж. лист102 </t>
  </si>
  <si>
    <t>ТП 40, РУ-0,4кВ, ф. ул.Горького</t>
  </si>
  <si>
    <t>ВЛ-0,4кВ ул Горького,ул. Железнодорожная</t>
  </si>
  <si>
    <t>Акт №138 от 21.11.22</t>
  </si>
  <si>
    <t>ТП 16, РУ-0,4кВ, ф. ул.Станционная</t>
  </si>
  <si>
    <t>ВЛ ул. Станционная д.6</t>
  </si>
  <si>
    <t>Акт №139 от 21.11.22</t>
  </si>
  <si>
    <t>ТП-36 РУ-0,4кВ Ф.4 "ул. Набережная, ул. Фрунзе"</t>
  </si>
  <si>
    <t>ОЖ- лист 94 08.12.2022</t>
  </si>
  <si>
    <t>ПС Второво Ф-1001, ТП-799,800</t>
  </si>
  <si>
    <t>п. Городищи ТП-5 ВЛ-0,4кВ ф.5 "Октябрьская"</t>
  </si>
  <si>
    <t>ПС "Районная" ф.6611 РП-29 ТП-711,
РП-29 — ТП-711</t>
  </si>
  <si>
    <t>ТП-711, ТП-779, ТП-913</t>
  </si>
  <si>
    <t xml:space="preserve">08.12.2022 №284, стр.72  ОЖ </t>
  </si>
  <si>
    <t>ПС "Садовая" ф.1003 ТП-402,
ТП-402 — ВЛ-10кВ ф.1003</t>
  </si>
  <si>
    <t>ТП-402</t>
  </si>
  <si>
    <t xml:space="preserve">08.12.2022 №285, стр.72  ОЖ </t>
  </si>
  <si>
    <t>ПС "Районная" (нов. площадка) ф.203</t>
  </si>
  <si>
    <t>ТП-8, ВЛ фид. "ул. Шатурская, Строительная, Северная"</t>
  </si>
  <si>
    <t>ВЛ фид. "ул. Шатурская, Строительная, Северная" от ТП 6/0,4 кВ № 8</t>
  </si>
  <si>
    <t xml:space="preserve">ф-104 от  ПС " Ундол" </t>
  </si>
  <si>
    <t>ТП №30</t>
  </si>
  <si>
    <t xml:space="preserve">о.ж. лист №102 </t>
  </si>
  <si>
    <t>Ф-106 от ПС "Ундол"</t>
  </si>
  <si>
    <t>ТП №907,908</t>
  </si>
  <si>
    <t xml:space="preserve">о.ж. лист №103 </t>
  </si>
  <si>
    <t>Акт №146 от 12.12.22г.</t>
  </si>
  <si>
    <t>ТП 32 Ф. Налоговая ввод №1</t>
  </si>
  <si>
    <t>КЛ Ф Налоговая ввод №1</t>
  </si>
  <si>
    <t xml:space="preserve">   орг.-2</t>
  </si>
  <si>
    <t>№ 14, 12.12.2022</t>
  </si>
  <si>
    <t>ТП-718 Ф-2 ул.Шоссейная д.9</t>
  </si>
  <si>
    <t>ТП-718 Ф-2 ВЛ</t>
  </si>
  <si>
    <t>11.12.2022г., акт № 95</t>
  </si>
  <si>
    <t>ТП 80, РУ-0,4 кВ, ф. 3 - ул. Алексеева, д. 12</t>
  </si>
  <si>
    <t>№ 284 ж.з. от 11.12</t>
  </si>
  <si>
    <t>ТП 237 "Зеленоборская" - пос. Зеленоборский</t>
  </si>
  <si>
    <t>№ 285 ж.з. от 12.12</t>
  </si>
  <si>
    <t>ТП-399
Октябрьский пр-т,  д.38</t>
  </si>
  <si>
    <t>ТП-399 ф."Октябрьский, 38 пр-т — блок 3"</t>
  </si>
  <si>
    <t>12.12.2022, № 286</t>
  </si>
  <si>
    <t>ПС "Владимирская-750" ф.Ю-1 РП-30 ТП-618, ТП-685 — КТП СНТ</t>
  </si>
  <si>
    <t>ТП618, ТП637, ТП682, ТП663, ТП685, ТП661, ТП610, 6 КТП СНТ</t>
  </si>
  <si>
    <t>12.12.2022, № 287</t>
  </si>
  <si>
    <t>ТП 618, ТП637, ТП682, ТП663, ТП685, ТП661, ТП610, 6 КТП СНТ</t>
  </si>
  <si>
    <t>12.12.2022, № 288</t>
  </si>
  <si>
    <t>ПС Ново-Александрово ф.1008</t>
  </si>
  <si>
    <t>ТП707, ТП941</t>
  </si>
  <si>
    <t>11.12.2022, ОЖ л. 95</t>
  </si>
  <si>
    <t>ТП "Дубки", РУ-0,4кВ</t>
  </si>
  <si>
    <t>ТП-66, ТП-68</t>
  </si>
  <si>
    <t xml:space="preserve"> акт №140 от 11.12.22</t>
  </si>
  <si>
    <t xml:space="preserve">ПС №10 Красный угол,РУ-10кВ .  ф.1001  </t>
  </si>
  <si>
    <t>ПС №10 Красный Угол</t>
  </si>
  <si>
    <t xml:space="preserve"> акт №141 от 11.12.22</t>
  </si>
  <si>
    <t>ТА 13 ул.Томаровича</t>
  </si>
  <si>
    <t>ТП 13 ул.Томаровича</t>
  </si>
  <si>
    <t xml:space="preserve"> акт №142 от 11.12.22</t>
  </si>
  <si>
    <t xml:space="preserve">№124            10.12.2022. лист.№183  ОПЖ </t>
  </si>
  <si>
    <t xml:space="preserve">№125            10.12.2022. лист.№183  ОПЖ </t>
  </si>
  <si>
    <t xml:space="preserve">№126            10.12.2022. лист.№183  ОПЖ </t>
  </si>
  <si>
    <t xml:space="preserve">№127          11.12.2022. лист.№183  ОПЖ </t>
  </si>
  <si>
    <t xml:space="preserve">№128          11.12.2022. лист.№183  ОПЖ </t>
  </si>
  <si>
    <t xml:space="preserve">№129            11.12.2022. лист.№184  ОПЖ </t>
  </si>
  <si>
    <t xml:space="preserve">№130          11.12.2022. лист.№185  ОПЖ </t>
  </si>
  <si>
    <t xml:space="preserve">№131            12.12.2022. лист.№185  ОПЖ </t>
  </si>
  <si>
    <t>№44, 10.12.22</t>
  </si>
  <si>
    <t>п. Городищи ЦРП "ГОФ" ф. Посёлок-2 КВЛ-10кВ ТП№8-КТП"Восход"</t>
  </si>
  <si>
    <t>№45, 10.12.22</t>
  </si>
  <si>
    <t>п. Городищи ЦРП "ГОФ" ф. Посёлок-1 КЛ-10кВ ТП№4-ТП№5</t>
  </si>
  <si>
    <t>КЛ-10кВ ТП№4-ТП№5</t>
  </si>
  <si>
    <t>№46, 11.12.22</t>
  </si>
  <si>
    <t>ТП-49 ВЛ-0,4кВ ф."Д/С «Ромашка»
Ул. Спортивная"</t>
  </si>
  <si>
    <t>№47, 11.12.22</t>
  </si>
  <si>
    <t>ОЖ- лист 94 09.12.2022</t>
  </si>
  <si>
    <t>РП-1 РУ-6кВ Ф.17 "Выход на ТП-2"</t>
  </si>
  <si>
    <t>ТП-2,3,10,36, КТП-Колледж, КТП-Знаменка</t>
  </si>
  <si>
    <t>АКТ 39                  ОЖ- лист 95 10.12.2022</t>
  </si>
  <si>
    <t>ТП-5 РУ-0,4кВ Ф.2 "ул. Ленина"</t>
  </si>
  <si>
    <t>АКТ 40                  ОЖ- лист 95 11.12.2022</t>
  </si>
  <si>
    <t>ТП-55,56,6,7,42,44,47,59,115,92.</t>
  </si>
  <si>
    <t>Акт №147 от 12.12.22</t>
  </si>
  <si>
    <t>ТП-44 трансформатор №2</t>
  </si>
  <si>
    <t>Ф-103  от ПС Ундол</t>
  </si>
  <si>
    <t>ТП-54,29,20,123,124,61,82,72,118,126,137,19,31.</t>
  </si>
  <si>
    <t>Акт №148 от 12.12.22</t>
  </si>
  <si>
    <t>ТП-126,137,19,31.</t>
  </si>
  <si>
    <t>ТП-34, РУ-10кВ. Ф. отх. на ТП 86,87</t>
  </si>
  <si>
    <t>ТП-86, ТП-87</t>
  </si>
  <si>
    <t xml:space="preserve"> акт №143 от 13.12.22</t>
  </si>
  <si>
    <t>ТП-23 РУ-0,4кВ Ф.1 "ул. Московская, пос. Промкомбинат"</t>
  </si>
  <si>
    <t>ОЖ- лист 95 12.12.2022</t>
  </si>
  <si>
    <t>ПС "Юрьевец" ф.110 ТП-604 ТП-664,
ТП-611 — ТП-613</t>
  </si>
  <si>
    <t xml:space="preserve"> ТП-611, ТП-613, ТП-664,
ТП-608</t>
  </si>
  <si>
    <t>12.12.2022, №289</t>
  </si>
  <si>
    <t>ТП-1.2.3.4.5.6.7.8.11.12.14. лесозавод.мех.парк.автохоз.МТС.Тел.2</t>
  </si>
  <si>
    <t xml:space="preserve">№132         12.12.2022. лист.№185  ОПЖ </t>
  </si>
  <si>
    <t>ТП-130, РУ-0,4 кВ,            ТМ-2</t>
  </si>
  <si>
    <t>ТП-130, 2 СШ</t>
  </si>
  <si>
    <t>ТП-24 РУ-0,4кВ Ф.1 "пер. Революции, пост ГИБДД"</t>
  </si>
  <si>
    <t>ОЖ- лист 96 13.12.2022</t>
  </si>
  <si>
    <t>ТП-2 РУ-0,4кВ Ф.10 "ул. Лермонтова д.4"</t>
  </si>
  <si>
    <t>ПС "Районная"  ф.6106 РП-4 ТП-355</t>
  </si>
  <si>
    <t xml:space="preserve"> ТП-355, ТП-331, ТП-531,
ТП-433, ТП-821, ТП-57,
ТП-266, ТП-334, ТП-325,
ТП-193, ТП-253, ТП-254,
ТП-297, ТП-716, ТП-349,
ТП-213, ТП-198, ТП-27</t>
  </si>
  <si>
    <t>13.12.2022, №290, стр.78ОЖ</t>
  </si>
  <si>
    <t>ф.Трудколлектив ЦРП "Виктория" ВЛ-10кВ ЛР №50</t>
  </si>
  <si>
    <t>КТП-11, ТП-44, ТП-45</t>
  </si>
  <si>
    <t>№48, 14.12.22</t>
  </si>
  <si>
    <t>ф.Трудколлектив ЦРП "Виктория" ВЛ-10кВ КТП№19-КТП№11</t>
  </si>
  <si>
    <t xml:space="preserve">№133         14.12.2022. лист.№186  ОПЖ </t>
  </si>
  <si>
    <t>Ф-1025  от РП-1                  г. Собинка</t>
  </si>
  <si>
    <t>ТП-141,84.</t>
  </si>
  <si>
    <t>Акт №149 от 14.12.22</t>
  </si>
  <si>
    <t>Акт №150 от 14.12.22</t>
  </si>
  <si>
    <t>ТП-130, РУ-0,4 кВ</t>
  </si>
  <si>
    <t>ТП-76, КЛ фид. "Школа № 4"</t>
  </si>
  <si>
    <t>КЛ фид. "Школа № 4" от ТП 6/0,4 кВ № 76</t>
  </si>
  <si>
    <t>№49, 14.12.2022</t>
  </si>
  <si>
    <t>ТП-43, РУ-0,4 кВ 1 СШ-0,4 кВ</t>
  </si>
  <si>
    <t>ТП-43 Т-1</t>
  </si>
  <si>
    <t>акт №151 от 16.12.22</t>
  </si>
  <si>
    <t>ТП-34, ТП-49,ТП-35,ТП-43,ТП-37,КТП-10,КТП-12,ТП-55</t>
  </si>
  <si>
    <t>№50, 16.12.2022</t>
  </si>
  <si>
    <t>КТП-28 РУ-0,4кВ</t>
  </si>
  <si>
    <t>ПС "Владимирская-750"   ф.Ю-2   РП-30   ТП-683</t>
  </si>
  <si>
    <t>КТП683, КТП680, ТП625, КТП633, КТП629, КТП630, КТП660, КТП631, КТП632, КТП662, КТП640, КТП528, КТП681, КТП549,КТП634, ТП627, КТП636, КТП677, ТП645, КТП653, КТП628.</t>
  </si>
  <si>
    <t>16.12.22,№291, стр.82 ОЖ</t>
  </si>
  <si>
    <t>ТП-618, ТП-637, ТП-682,
ТП-663, ТП-658, ТП-610, 
ТП-685, КТП СНТ"Искра"</t>
  </si>
  <si>
    <t>16.12.22, №292, стр.82 ОЖ</t>
  </si>
  <si>
    <t>ТП №111,57,10,8,58,152,11,41,73,74,75,117,12,110,88.</t>
  </si>
  <si>
    <t>Акт №152 от 18.11.22г.</t>
  </si>
  <si>
    <t>ТП-92, РУ-0,4кВ, яч. №2</t>
  </si>
  <si>
    <t>ВЛ-0,4кВ, фидер ул. Магистральная</t>
  </si>
  <si>
    <t xml:space="preserve"> акт №144 от 17.12.22</t>
  </si>
  <si>
    <t xml:space="preserve">ТП-685 к КТП СНТ  </t>
  </si>
  <si>
    <t>ТП-610, КТП СНТ</t>
  </si>
  <si>
    <t>ТП-10 РУ 0,4 кВ ф. 1 "ул. Кирова 3,4,5; ул.Мира 3,5,7,9,11".</t>
  </si>
  <si>
    <t>ТП-10 ВЛ 0,4 кВ ф. 1</t>
  </si>
  <si>
    <t>ОЖ- лист 97 17.12.2022</t>
  </si>
  <si>
    <t>ТП 1, РУ-0,4 кВ, ф. 2 - ул. Октябрьская, д. 28</t>
  </si>
  <si>
    <t>№ 289 ж.з. от 17.12</t>
  </si>
  <si>
    <t>ВЛ-6 кВ от КРУН-1 в стор. ТП-100, 101, 114, 104</t>
  </si>
  <si>
    <t>ТП-101,100,114,102,103,104, 116,105,106</t>
  </si>
  <si>
    <t>18.12.2022г., акт № 96</t>
  </si>
  <si>
    <t>ТП-5 Вяткино, фид. Ул.Садовая</t>
  </si>
  <si>
    <t>ВЛ фид.Ул.Садовая</t>
  </si>
  <si>
    <t>20.12.2022, лист №188 ОПЖ</t>
  </si>
  <si>
    <t>ПС "Владимирская-750"  ф.Ю-1  РП-30
ТП-614,
ТП-614 — ТП-616</t>
  </si>
  <si>
    <t>ТП-614</t>
  </si>
  <si>
    <t>19.05.2022,  №293, стр. 85 ОЖ</t>
  </si>
  <si>
    <t>ТП-118 ул.Студеная гора, 44-а</t>
  </si>
  <si>
    <t>ТП-118 РУ-0,4кВ секц.Т-1</t>
  </si>
  <si>
    <t>19.05.2022,  №294, стр. 85 ОЖ</t>
  </si>
  <si>
    <t>ТП-10, РУ-0,4кВ, яч. №2. ф.ул. Десантников д.11</t>
  </si>
  <si>
    <t>КЛ-0,4кВ, ф. ул. Десантников д.11</t>
  </si>
  <si>
    <t xml:space="preserve"> акт №145 от 21.12.22</t>
  </si>
  <si>
    <t>ПС "Собинка" Ф-1015</t>
  </si>
  <si>
    <t>ТП -№111,57,10,8,58,152,11,41,73,74,75,117,12,110,88.</t>
  </si>
  <si>
    <t>Акт №153 от 21.12.22г.</t>
  </si>
  <si>
    <t xml:space="preserve">№134           22.12.2022. лист.№189  ОПЖ </t>
  </si>
  <si>
    <t>ТП-42, ф.6,                              ул. Ватутина 2б</t>
  </si>
  <si>
    <t>ТП-42, ф.6, ВЛ</t>
  </si>
  <si>
    <t>21.12.2022,стр.92, АЖ, №172</t>
  </si>
  <si>
    <t>ТП-207, ф.4,                              ул. Левченко 11</t>
  </si>
  <si>
    <t>ТП-207, ф.4, ВЛ</t>
  </si>
  <si>
    <t>23.12.2022, стр.92, АЖ, №173</t>
  </si>
  <si>
    <t>ТП-38, ф.7,                              ул. Добролюбова 7а</t>
  </si>
  <si>
    <t>23.12.2022, стр.92, АЖ, №174</t>
  </si>
  <si>
    <t xml:space="preserve">№ 135  23.12.2020. лист.№190  ОПЖ </t>
  </si>
  <si>
    <t>ТП-47,12,35,20</t>
  </si>
  <si>
    <t>РП-26 ул. Лермонтова, д.34-а</t>
  </si>
  <si>
    <t>РП-26 фид."ул.Почаевская"</t>
  </si>
  <si>
    <t>22.05.2022, №295, стр.45 ЖЗ</t>
  </si>
  <si>
    <t xml:space="preserve">ПС №10 Красный угол,РУ-10кВ .  ф.1  </t>
  </si>
  <si>
    <t xml:space="preserve"> акт №146 от 22.12.22</t>
  </si>
  <si>
    <t>ТП-37 ВЛ-0,4кВ Ф-4 ул. Свердлова д.9,11, ул. Ленина д.9</t>
  </si>
  <si>
    <t>ТП-37 ВЛ-0,4кВ Ф-4 ВЛ</t>
  </si>
  <si>
    <t>ТП-30, ф.7,                              пр.Ленина д.33</t>
  </si>
  <si>
    <t>ТП-30, ф.7, ВЛ</t>
  </si>
  <si>
    <t>24.12.2022, стр.92, АЖ, №175</t>
  </si>
  <si>
    <t>РП-6 ул. Труда, 23</t>
  </si>
  <si>
    <t>РП-6 фид."ул. Труда"</t>
  </si>
  <si>
    <t>23.05.2022, акт №296, стр. 47 Ж.З.</t>
  </si>
  <si>
    <t>ТП-75, РУ-0,4 кВ</t>
  </si>
  <si>
    <t>ТП 83 - ул. Вокзальная, 11</t>
  </si>
  <si>
    <t>№ 292 ж.з. от 25.12</t>
  </si>
  <si>
    <t>ОЖ- лист 99 23.12.2022</t>
  </si>
  <si>
    <t>ОЖ- лист 100 24.12.2022</t>
  </si>
  <si>
    <t>ТП-11, 20, 6, 8, 12, 21, 26, 37, 15</t>
  </si>
  <si>
    <t>ОЖ-лист100 25.12.2022</t>
  </si>
  <si>
    <t>ПС Суздаль Ф.112</t>
  </si>
  <si>
    <t>ТП 1,20,7,45</t>
  </si>
  <si>
    <t>КНС,-1,</t>
  </si>
  <si>
    <t>№ 15, 27.12.2022</t>
  </si>
  <si>
    <t>ТП-183, ул.Пичугина, 9</t>
  </si>
  <si>
    <t>ф."ВЛ-3  пр-т Ленина 12а Д/С №58, пр-т Ленина 10, 12"</t>
  </si>
  <si>
    <t>ТП-19, ул.Вишневая, 26</t>
  </si>
  <si>
    <t>ТП-223, ул.Василисина, 14б</t>
  </si>
  <si>
    <t>ф."ВЛ-2  ул.Василисина, 10а, 12а, 12б"</t>
  </si>
  <si>
    <t>26.12.22, №297, стр.49 ЖЗ</t>
  </si>
  <si>
    <t>ТП-101, КЛ фид. "ул. Курловская 21"</t>
  </si>
  <si>
    <t>ТП-207, ф.4,                     ул. Левченко д.17</t>
  </si>
  <si>
    <t>26.12.2022, стр.94, АЖ, №176</t>
  </si>
  <si>
    <t>ТП-158, ф.21,  ул.Строителей д.35</t>
  </si>
  <si>
    <t>ТП-158, ф.21, КЛ</t>
  </si>
  <si>
    <t>26.12.2022, стр.94, АЖ, №177</t>
  </si>
  <si>
    <t>ТП-130, ул. Княгининская, 6-б</t>
  </si>
  <si>
    <t>ТП-130 ф."СИП ул.Никитская, 2-я Никольская"</t>
  </si>
  <si>
    <t>ТП-642, мкр. Юрьевец ул. Институтский городок, 20</t>
  </si>
  <si>
    <t>ТП-642 ф."Клубно-спортивный блок школы (ВРУ-1 ввод 1)"</t>
  </si>
  <si>
    <t>27.12.22, №298, стр.50 ЖЗ</t>
  </si>
  <si>
    <t>ТП-10 РУ-0,4 кВ Ф.5 "ул. Кирова"</t>
  </si>
  <si>
    <t>ОЖ- лист 1 28.12.2022</t>
  </si>
  <si>
    <t>ТП-43, ф.4,                     ул. Кирова д.86</t>
  </si>
  <si>
    <t>ТП-43, ф.4, ВЛ</t>
  </si>
  <si>
    <t>28.12.2022, стр.94, АЖ, №178</t>
  </si>
  <si>
    <t>ВЛ фид. "ул. Зеркальная" от ТП 6/0,4 кВ № 57</t>
  </si>
  <si>
    <t>ТП5 Ф.ул. Толстого</t>
  </si>
  <si>
    <t>31.12.2022, стр 260 ОЖ</t>
  </si>
  <si>
    <t xml:space="preserve">№1            31.12.2022. лист.№192  ОПЖ </t>
  </si>
  <si>
    <t>2022 год</t>
  </si>
  <si>
    <t>Отчетные данные для расчета значения показателя качества рассмотрения заявок на технологическое присоединение к сети за 2022 г.</t>
  </si>
  <si>
    <t>Отчетные данные для расчета значения показателя качества исполнения договоров об осуществлении технологического присоединения заявителей к сети за 2022 г.</t>
  </si>
  <si>
    <t>Расчет показателя уровня качества осуществляемого технологического присоединения к сети за 2022 г., Птпр</t>
  </si>
  <si>
    <t>Показатель уровня качества осуществляемого технологического присоединения к сети за 2022 г., Птпр</t>
  </si>
  <si>
    <t>1918</t>
  </si>
  <si>
    <t>50</t>
  </si>
  <si>
    <t>1587</t>
  </si>
  <si>
    <t>460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</si>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</sst>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0">
    <numFmt numFmtId="41" formatCode="_-* #,##0\ _₽_-;\-* #,##0\ _₽_-;_-* &quot;-&quot;\ _₽_-;_-@_-"/>
    <numFmt numFmtId="43" formatCode="_-* #,##0.00\ _₽_-;\-* #,##0.00\ _₽_-;_-* &quot;-&quot;??\ _₽_-;_-@_-"/>
    <numFmt numFmtId="164" formatCode="#,##0.00&quot;р.&quot;;\-#,##0.00&quot;р.&quot;"/>
    <numFmt numFmtId="165" formatCode="_-* #,##0&quot;р.&quot;_-;\-* #,##0&quot;р.&quot;_-;_-* &quot;-&quot;&quot;р.&quot;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000"/>
    <numFmt numFmtId="169" formatCode="#,##0.0"/>
    <numFmt numFmtId="171" formatCode="#,##0.0000"/>
    <numFmt numFmtId="172" formatCode="_-* #,##0.00[$€-1]_-;\-* #,##0.00[$€-1]_-;_-* &quot;-&quot;??[$€-1]_-"/>
    <numFmt numFmtId="173" formatCode="_-* #,##0.00&quot;р.&quot;_-;\-* #,##0.00&quot;р.&quot;_-;_-* \-??&quot;р.&quot;_-;_-@_-"/>
    <numFmt numFmtId="174" formatCode="[$$-409]#,##0"/>
    <numFmt numFmtId="175" formatCode="0.0%"/>
    <numFmt numFmtId="176" formatCode="0.0%_);\(0.0%\)"/>
    <numFmt numFmtId="177" formatCode="#,##0_);[Red]\(#,##0\)"/>
    <numFmt numFmtId="178" formatCode="#,##0;\(#,##0\)"/>
    <numFmt numFmtId="179" formatCode="_-* #,##0.00\ _$_-;\-* #,##0.00\ _$_-;_-* &quot;-&quot;??\ _$_-;_-@_-"/>
    <numFmt numFmtId="180" formatCode="#.##0\.00"/>
    <numFmt numFmtId="181" formatCode="#\.00"/>
    <numFmt numFmtId="182" formatCode="dd\-mmm\-yy"/>
    <numFmt numFmtId="183" formatCode="\$#\.00"/>
    <numFmt numFmtId="184" formatCode="#\."/>
    <numFmt numFmtId="185" formatCode="@\ *."/>
    <numFmt numFmtId="186" formatCode="_-* #,##0\ &quot;руб&quot;_-;\-* #,##0\ &quot;руб&quot;_-;_-* &quot;-&quot;\ &quot;руб&quot;_-;_-@_-"/>
    <numFmt numFmtId="187" formatCode="_-* #,##0&quot; руб&quot;_-;\-* #,##0&quot; руб&quot;_-;_-* &quot;- руб&quot;_-;_-@_-"/>
    <numFmt numFmtId="188" formatCode="\ #,##0&quot; руб &quot;;\-#,##0&quot; руб &quot;;&quot; - руб &quot;;@\ "/>
    <numFmt numFmtId="189" formatCode="mmmm\ d\,\ yyyy"/>
    <numFmt numFmtId="190" formatCode="mmmm\ d&quot;, &quot;yyyy"/>
    <numFmt numFmtId="191" formatCode="000000"/>
    <numFmt numFmtId="192" formatCode="&quot;?.&quot;#,##0_);[Red]\(&quot;?.&quot;#,##0\)"/>
    <numFmt numFmtId="193" formatCode="&quot;?.&quot;#,##0.00_);[Red]\(&quot;?.&quot;#,##0.00\)"/>
    <numFmt numFmtId="194" formatCode="###\ ##\ ##"/>
    <numFmt numFmtId="195" formatCode="0_);\(0\)"/>
    <numFmt numFmtId="196" formatCode="General_)"/>
    <numFmt numFmtId="197" formatCode="_-* #,##0&quot;đ.&quot;_-;\-* #,##0&quot;đ.&quot;_-;_-* &quot;-&quot;&quot;đ.&quot;_-;_-@_-"/>
    <numFmt numFmtId="198" formatCode="_-* #,##0.00&quot;đ.&quot;_-;\-* #,##0.00&quot;đ.&quot;_-;_-* &quot;-&quot;??&quot;đ.&quot;_-;_-@_-"/>
    <numFmt numFmtId="199" formatCode="0.0_)"/>
    <numFmt numFmtId="200" formatCode="_(* #,##0.0_);_(* \(#,##0.00\);_(* &quot;-&quot;??_);_(@_)"/>
    <numFmt numFmtId="201" formatCode="0.000"/>
    <numFmt numFmtId="202" formatCode="&quot;fl&quot;#,##0_);\(&quot;fl&quot;#,##0\)"/>
    <numFmt numFmtId="203" formatCode="#,##0;\-#,##0;&quot;-&quot;"/>
    <numFmt numFmtId="204" formatCode="&quot;fl&quot;#,##0.00_);\(&quot;fl&quot;#,##0.00\)"/>
    <numFmt numFmtId="205" formatCode="#,##0.00;\-#,##0.00;&quot;-&quot;"/>
    <numFmt numFmtId="206" formatCode="#,##0%;\-#,##0%;&quot;- &quot;"/>
    <numFmt numFmtId="207" formatCode="#,##0.0%;\-#,##0.0%;&quot;- &quot;"/>
    <numFmt numFmtId="208" formatCode="#,##0.00%;\-#,##0.00%;&quot;- &quot;"/>
    <numFmt numFmtId="209" formatCode="#,##0.0;\-#,##0.0;&quot;-&quot;"/>
    <numFmt numFmtId="210" formatCode="&quot;$&quot;#,##0_);[Red]\(&quot;$&quot;#,##0\)"/>
    <numFmt numFmtId="211" formatCode="0000"/>
    <numFmt numFmtId="212" formatCode="&quot;_&quot;\-* #,##0\ &quot;F&quot;&quot;_&quot;\-;\-* #,##0\ &quot;F&quot;&quot;_&quot;\-;&quot;_&quot;\-* &quot;-&quot;\ &quot;F&quot;&quot;_&quot;\-;&quot;_&quot;\-@&quot;_&quot;\-"/>
    <numFmt numFmtId="213" formatCode="\$#,##0\ ;[Red]&quot;($&quot;#,##0\)"/>
    <numFmt numFmtId="214" formatCode="\$#,##0_);[Red]&quot;($&quot;#,##0\)"/>
    <numFmt numFmtId="215" formatCode="\$#,##0\ ;\(\$#,##0\)"/>
    <numFmt numFmtId="216" formatCode="mmm\,yy"/>
    <numFmt numFmtId="217" formatCode="_(&quot;$&quot;* #,##0_);_(&quot;$&quot;* \(#,##0\);_(&quot;$&quot;* &quot;-&quot;_);_(@_)"/>
    <numFmt numFmtId="218" formatCode="_-* #,##0_-;\-* #,##0_-;_-* &quot;-&quot;_-;_-@_-"/>
    <numFmt numFmtId="219" formatCode="_-* #,##0.00_-;\-* #,##0.00_-;_-* &quot;-&quot;??_-;_-@_-"/>
    <numFmt numFmtId="220" formatCode="#,##0.000"/>
    <numFmt numFmtId="221" formatCode="dd\.mm\.yyyy&quot;г.&quot;"/>
    <numFmt numFmtId="222" formatCode="0.0"/>
    <numFmt numFmtId="223" formatCode="_-* #,##0.00\ [$€]_-;\-* #,##0.00\ [$€]_-;_-* &quot;-&quot;??\ [$€]_-;_-@_-"/>
    <numFmt numFmtId="224" formatCode="_-* #,##0.00\ [$€]_-;\-* #,##0.00\ [$€]_-;_-* \-??\ [$€]_-;_-@_-"/>
    <numFmt numFmtId="225" formatCode="\ #,##0.00\ [$€]\ ;\-#,##0.00\ [$€]\ ;&quot; -&quot;#\ [$€]\ ;@\ "/>
    <numFmt numFmtId="226" formatCode="_-* #,##0.00_р_._-;\-* #,##0.00_р_._-;_-* \-??_р_._-;_-@_-"/>
    <numFmt numFmtId="227" formatCode="_(* #,##0.00_);_(* \(#,##0.00\);_(* &quot;-&quot;??_);_(@_)"/>
    <numFmt numFmtId="228" formatCode="_(* #,##0_);_(* \(#,##0\);_(* &quot;-&quot;_);_(@_)"/>
    <numFmt numFmtId="229" formatCode="#,##0.0_);\(#,##0.0\)"/>
    <numFmt numFmtId="230" formatCode="#,##0_ ;[Red]\-#,##0\ "/>
    <numFmt numFmtId="231" formatCode="_(* #,##0_);_(* \(#,##0\);_(* \-_);_(@_)"/>
    <numFmt numFmtId="232" formatCode="\ #,##0\ ;&quot; (&quot;#,##0\);&quot; - &quot;;@\ "/>
    <numFmt numFmtId="233" formatCode="#,##0_);[Blue]\(#,##0\)"/>
    <numFmt numFmtId="234" formatCode="_(* #,##0_);_(* \(#,##0\);_(* &quot;-&quot;??_);_(@_)"/>
    <numFmt numFmtId="235" formatCode="#,##0__\ \ \ \ "/>
    <numFmt numFmtId="236" formatCode="_-&quot;£&quot;* #,##0_-;\-&quot;£&quot;* #,##0_-;_-&quot;£&quot;* &quot;-&quot;_-;_-@_-"/>
    <numFmt numFmtId="237" formatCode="_-&quot;£&quot;* #,##0.00_-;\-&quot;£&quot;* #,##0.00_-;_-&quot;£&quot;* &quot;-&quot;??_-;_-@_-"/>
    <numFmt numFmtId="238" formatCode="_(&quot;$&quot;* #,##0.00_);_(&quot;$&quot;* \(#,##0.00\);_(&quot;$&quot;* &quot;-&quot;??_);_(@_)"/>
    <numFmt numFmtId="239" formatCode="#,##0.00&quot;т.р.&quot;;\-#,##0.00&quot;т.р.&quot;"/>
    <numFmt numFmtId="240" formatCode="#,##0.0;[Red]#,##0.0"/>
    <numFmt numFmtId="241" formatCode="_-* #,##0\ _d_._-;\-* #,##0\ _d_._-;_-* &quot;-&quot;\ _d_._-;_-@_-"/>
    <numFmt numFmtId="242" formatCode="_-* #,##0.00\ _d_._-;\-* #,##0.00\ _d_._-;_-* &quot;-&quot;??\ _d_._-;_-@_-"/>
    <numFmt numFmtId="243" formatCode="_-* #,##0_đ_._-;\-* #,##0_đ_._-;_-* &quot;-&quot;_đ_._-;_-@_-"/>
    <numFmt numFmtId="244" formatCode="\(#,##0.0\)"/>
    <numFmt numFmtId="245" formatCode="_-* #,##0.00_đ_._-;\-* #,##0.00_đ_._-;_-* &quot;-&quot;??_đ_._-;_-@_-"/>
    <numFmt numFmtId="246" formatCode="#,##0\ &quot;?.&quot;;\-#,##0\ &quot;?.&quot;"/>
    <numFmt numFmtId="247" formatCode="#,##0.00_);[Red]\(#,##0.00\)"/>
    <numFmt numFmtId="248" formatCode="mm\,dd\,yy\ hh:mm"/>
    <numFmt numFmtId="249" formatCode="mm\,dd\,yy"/>
    <numFmt numFmtId="250" formatCode="&quot;_&quot;\(&quot;$&quot;* #,##0.00&quot;_&quot;\);&quot;_&quot;\(&quot;$&quot;* \(#,##0.00\);&quot;_&quot;\(&quot;$&quot;* &quot;-&quot;??&quot;_&quot;\);&quot;_&quot;\(@&quot;_&quot;\)"/>
    <numFmt numFmtId="251" formatCode="0%;\(0%\)"/>
    <numFmt numFmtId="252" formatCode="#,##0______;;&quot;------------      &quot;"/>
    <numFmt numFmtId="253" formatCode="\ #,##0\ ;&quot; (&quot;#,##0\);&quot; -&quot;#\ ;@\ "/>
    <numFmt numFmtId="254" formatCode="_(* #,##0_);_(* \(#,##0\);_(* \-??_);_(@_)"/>
    <numFmt numFmtId="255" formatCode="#,##0.00&quot; &quot;[$€-407];[Red]&quot;-&quot;#,##0.00&quot; &quot;[$€-407]"/>
    <numFmt numFmtId="256" formatCode="_(* #,##0.000_);_(* \(#,##0.000\);_(* &quot;-&quot;??_);_(@_)"/>
    <numFmt numFmtId="257" formatCode="_(* #,##0.000_);_(* \(#,##0.000\);_(* &quot;-&quot;???_);_(@_)"/>
    <numFmt numFmtId="258" formatCode="&quot;$&quot;#,##0"/>
    <numFmt numFmtId="259" formatCode="#,##0\ &quot;F&quot;;\-#,##0\ &quot;F&quot;"/>
    <numFmt numFmtId="260" formatCode="\ \ @"/>
    <numFmt numFmtId="261" formatCode="\ \ \ \ @"/>
    <numFmt numFmtId="262" formatCode="#,##0.00;[Red]\-#,##0.00;&quot;-&quot;"/>
    <numFmt numFmtId="263" formatCode="#,##0.00;[Red]\-#,##0.00;\-"/>
    <numFmt numFmtId="264" formatCode="#,##0;[Red]\-#,##0;&quot;-&quot;"/>
    <numFmt numFmtId="265" formatCode="#,##0;[Red]\-#,##0;\-"/>
    <numFmt numFmtId="266" formatCode="_-&quot;Ј&quot;* #,##0_-;\-&quot;Ј&quot;* #,##0_-;_-&quot;Ј&quot;* &quot;-&quot;_-;_-@_-"/>
    <numFmt numFmtId="267" formatCode="_-&quot;Ј&quot;* #,##0.00_-;\-&quot;Ј&quot;* #,##0.00_-;_-&quot;Ј&quot;* &quot;-&quot;??_-;_-@_-"/>
    <numFmt numFmtId="268" formatCode="&quot;$&quot;#,##0.00_);[Red]\(&quot;$&quot;#,##0.00\)"/>
    <numFmt numFmtId="269" formatCode="yyyy"/>
    <numFmt numFmtId="270" formatCode="yyyy\ &quot;год&quot;"/>
    <numFmt numFmtId="271" formatCode="General\ "/>
    <numFmt numFmtId="272" formatCode="#,##0.000_ ;\-#,##0.000\ "/>
    <numFmt numFmtId="273" formatCode="#,##0.00_ ;[Red]\-#,##0.00\ "/>
    <numFmt numFmtId="274" formatCode="_-* #,##0\ &quot;DM&quot;_-;\-* #,##0\ &quot;DM&quot;_-;_-* &quot;-&quot;\ &quot;DM&quot;_-;_-@_-"/>
    <numFmt numFmtId="275" formatCode="_-* #,##0.00\ &quot;DM&quot;_-;\-* #,##0.00\ &quot;DM&quot;_-;_-* &quot;-&quot;??\ &quot;DM&quot;_-;_-@_-"/>
    <numFmt numFmtId="276" formatCode="\ #,##0.00&quot;р. &quot;;\-#,##0.00&quot;р. &quot;;&quot; -&quot;#&quot;р. &quot;;@\ "/>
    <numFmt numFmtId="277" formatCode="0.0000000"/>
    <numFmt numFmtId="278" formatCode="0_)"/>
    <numFmt numFmtId="279" formatCode="_-* #,##0.00_$_-;\-* #,##0.00_$_-;_-* &quot;-&quot;??_$_-;_-@_-"/>
    <numFmt numFmtId="280" formatCode="_-* #,##0\ _D_M_-;\-* #,##0\ _D_M_-;_-* &quot;-&quot;\ _D_M_-;_-@_-"/>
    <numFmt numFmtId="281" formatCode="_-* #,##0\ _р_._-;\-* #,##0\ _р_._-;_-* &quot;-&quot;\ _р_._-;_-@_-"/>
    <numFmt numFmtId="282" formatCode="_-* #,##0.00\ _р_._-;\-* #,##0.00\ _р_._-;_-* &quot;-&quot;??\ _р_._-;_-@_-"/>
    <numFmt numFmtId="283" formatCode="_-* #,##0.00\ _D_M_-;\-* #,##0.00\ _D_M_-;_-* &quot;-&quot;??\ _D_M_-;_-@_-"/>
    <numFmt numFmtId="284" formatCode="#,##0_ ;\-#,##0\ "/>
    <numFmt numFmtId="285" formatCode="_-* #,##0\ _$_-;\-* #,##0\ _$_-;_-* &quot;-&quot;\ _$_-;_-@_-"/>
    <numFmt numFmtId="286" formatCode="#,##0.00_р_."/>
    <numFmt numFmtId="287" formatCode="#,##0.00_ ;\-#,##0.00\ "/>
    <numFmt numFmtId="288" formatCode="#,###"/>
    <numFmt numFmtId="289" formatCode="%#\.00"/>
    <numFmt numFmtId="290" formatCode="_-* #,##0.00\ _р_._-;\-* #,##0.00\ _р_._-;_-* \-??\ _р_._-;_-@_-"/>
    <numFmt numFmtId="291" formatCode="_-* #,##0\ _р_._-;\-* #,##0\ _р_._-;_-* &quot;- &quot;_р_._-;_-@_-"/>
    <numFmt numFmtId="292" formatCode="h:mm\,\ dd/mm/yyyy"/>
  </numFmts>
  <fonts count="333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9"/>
      <name val="Tahoma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10"/>
      <name val="Arial Cyr"/>
      <charset val="204"/>
    </font>
    <font>
      <u/>
      <sz val="9"/>
      <color theme="10"/>
      <name val="Tahoma"/>
      <family val="2"/>
      <charset val="204"/>
    </font>
    <font>
      <u/>
      <sz val="12"/>
      <color theme="10"/>
      <name val="Times New Roman"/>
      <family val="1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Helv"/>
      <charset val="204"/>
    </font>
    <font>
      <u/>
      <sz val="10"/>
      <color indexed="36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?l?r ?o?S?V?b?N"/>
      <family val="3"/>
    </font>
    <font>
      <sz val="8"/>
      <name val="Verdana"/>
      <family val="2"/>
      <charset val="204"/>
    </font>
    <font>
      <sz val="10"/>
      <name val="’†?S?V?b?N‘М"/>
      <family val="3"/>
      <charset val="128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"/>
      <family val="2"/>
    </font>
    <font>
      <sz val="10"/>
      <name val="Arial Cyr"/>
    </font>
    <font>
      <sz val="1"/>
      <color indexed="8"/>
      <name val="Courier"/>
      <family val="3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sz val="10"/>
      <color theme="1"/>
      <name val="Arial"/>
      <family val="2"/>
    </font>
    <font>
      <sz val="10"/>
      <color indexed="8"/>
      <name val="Times New Roman"/>
      <family val="2"/>
      <charset val="204"/>
    </font>
    <font>
      <sz val="10"/>
      <color indexed="8"/>
      <name val="Arial Cyr"/>
      <family val="2"/>
      <charset val="204"/>
    </font>
    <font>
      <b/>
      <sz val="12"/>
      <name val="Arial"/>
      <family val="2"/>
      <charset val="204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10"/>
      <color indexed="9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9"/>
      <color indexed="11"/>
      <name val="Arial"/>
      <family val="2"/>
      <charset val="204"/>
    </font>
    <font>
      <sz val="8"/>
      <name val="Helv"/>
      <charset val="204"/>
    </font>
    <font>
      <u/>
      <sz val="10"/>
      <color indexed="12"/>
      <name val="Courier"/>
      <family val="3"/>
    </font>
    <font>
      <sz val="10"/>
      <color indexed="12"/>
      <name val="Arial"/>
      <family val="2"/>
      <charset val="204"/>
    </font>
    <font>
      <sz val="11"/>
      <name val="Arial"/>
      <family val="2"/>
      <charset val="204"/>
    </font>
    <font>
      <sz val="11"/>
      <color indexed="20"/>
      <name val="Calibri"/>
      <family val="2"/>
      <charset val="204"/>
    </font>
    <font>
      <b/>
      <sz val="10"/>
      <name val="Arial"/>
      <family val="2"/>
    </font>
    <font>
      <b/>
      <sz val="11"/>
      <color indexed="52"/>
      <name val="Calibri"/>
      <family val="2"/>
      <charset val="204"/>
    </font>
    <font>
      <b/>
      <sz val="10"/>
      <color indexed="62"/>
      <name val="Tahoma"/>
      <family val="2"/>
      <charset val="204"/>
    </font>
    <font>
      <u/>
      <sz val="10"/>
      <color indexed="12"/>
      <name val="Arial Cyr"/>
      <family val="2"/>
      <charset val="204"/>
    </font>
    <font>
      <sz val="9"/>
      <color indexed="56"/>
      <name val="Frutiger 45 Light"/>
      <family val="2"/>
    </font>
    <font>
      <b/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24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</font>
    <font>
      <b/>
      <sz val="10"/>
      <color indexed="12"/>
      <name val="Arial Cyr"/>
      <family val="2"/>
      <charset val="204"/>
    </font>
    <font>
      <sz val="10"/>
      <name val="Tahoma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8.5"/>
      <name val="MS Sans Serif"/>
      <family val="2"/>
    </font>
    <font>
      <sz val="8"/>
      <name val="Arial Cyr"/>
      <charset val="204"/>
    </font>
    <font>
      <sz val="9"/>
      <name val="Arial"/>
      <family val="2"/>
      <charset val="204"/>
    </font>
    <font>
      <u/>
      <sz val="8"/>
      <color indexed="12"/>
      <name val="Arial Cyr"/>
      <charset val="204"/>
    </font>
    <font>
      <sz val="12"/>
      <name val="Arial"/>
      <family val="2"/>
      <charset val="204"/>
    </font>
    <font>
      <b/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i/>
      <sz val="10"/>
      <name val="Arial"/>
      <family val="2"/>
      <charset val="204"/>
    </font>
    <font>
      <sz val="10"/>
      <name val="Times New Roman CE"/>
    </font>
    <font>
      <sz val="1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sz val="14"/>
      <name val="Times New Roman"/>
      <family val="1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1"/>
      <color indexed="17"/>
      <name val="Calibri"/>
      <family val="2"/>
      <charset val="204"/>
    </font>
    <font>
      <b/>
      <sz val="10"/>
      <color indexed="18"/>
      <name val="Arial Cyr"/>
      <charset val="204"/>
    </font>
    <font>
      <sz val="10"/>
      <name val="Baltica"/>
      <charset val="204"/>
    </font>
    <font>
      <b/>
      <sz val="15"/>
      <color indexed="56"/>
      <name val="Calibri"/>
      <family val="2"/>
      <charset val="204"/>
    </font>
    <font>
      <u/>
      <sz val="8.5"/>
      <color indexed="36"/>
      <name val="Arial"/>
      <family val="2"/>
      <charset val="204"/>
    </font>
    <font>
      <u/>
      <sz val="8.5"/>
      <color indexed="20"/>
      <name val="Arial"/>
      <family val="2"/>
      <charset val="204"/>
    </font>
    <font>
      <sz val="9"/>
      <name val="Futura UBS Bk"/>
      <family val="2"/>
    </font>
    <font>
      <b/>
      <sz val="13"/>
      <color indexed="56"/>
      <name val="Calibri"/>
      <family val="2"/>
      <charset val="204"/>
    </font>
    <font>
      <b/>
      <sz val="10"/>
      <name val="Baltica"/>
      <charset val="204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b/>
      <sz val="8"/>
      <name val="Arial Cyr"/>
      <charset val="204"/>
    </font>
    <font>
      <b/>
      <sz val="18"/>
      <color indexed="24"/>
      <name val="Arial"/>
      <family val="2"/>
      <charset val="204"/>
    </font>
    <font>
      <b/>
      <sz val="18"/>
      <name val="Arial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u/>
      <sz val="8.5"/>
      <color indexed="12"/>
      <name val="Arial"/>
      <family val="2"/>
      <charset val="204"/>
    </font>
    <font>
      <sz val="10"/>
      <name val="Courier"/>
      <family val="3"/>
    </font>
    <font>
      <sz val="12"/>
      <name val="Times New Roman Cyr"/>
      <family val="1"/>
      <charset val="204"/>
    </font>
    <font>
      <sz val="8"/>
      <color indexed="9"/>
      <name val="MS Sans Serif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20"/>
      <name val="Arial Cyr"/>
      <charset val="204"/>
    </font>
    <font>
      <u/>
      <sz val="10"/>
      <color indexed="20"/>
      <name val="Arial Cyr"/>
      <family val="2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sz val="10"/>
      <name val="Arial CE"/>
      <charset val="238"/>
    </font>
    <font>
      <sz val="8"/>
      <name val="Arial CE"/>
    </font>
    <font>
      <b/>
      <i/>
      <sz val="10"/>
      <name val="Arial"/>
      <family val="2"/>
    </font>
    <font>
      <sz val="10"/>
      <color indexed="39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sz val="10"/>
      <color indexed="10"/>
      <name val="Arial"/>
      <family val="2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b/>
      <i/>
      <sz val="10"/>
      <name val="Arial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i/>
      <u/>
      <sz val="11"/>
      <color theme="1"/>
      <name val="Arial"/>
      <family val="2"/>
      <charset val="204"/>
    </font>
    <font>
      <sz val="8"/>
      <color indexed="8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8"/>
      <name val="Arial"/>
      <family val="2"/>
    </font>
    <font>
      <b/>
      <sz val="16"/>
      <color indexed="23"/>
      <name val="Arial"/>
      <family val="2"/>
      <charset val="204"/>
    </font>
    <font>
      <b/>
      <sz val="8"/>
      <color indexed="9"/>
      <name val="Arial Cyr"/>
      <charset val="204"/>
    </font>
    <font>
      <b/>
      <sz val="16"/>
      <color indexed="18"/>
      <name val="Arial"/>
      <family val="2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i/>
      <sz val="10"/>
      <color indexed="9"/>
      <name val="Arial"/>
      <family val="2"/>
      <charset val="204"/>
    </font>
    <font>
      <b/>
      <i/>
      <sz val="8"/>
      <name val="Helv"/>
    </font>
    <font>
      <b/>
      <sz val="9"/>
      <name val="Arial Cyr"/>
      <family val="2"/>
      <charset val="204"/>
    </font>
    <font>
      <sz val="11"/>
      <color indexed="48"/>
      <name val="Calibri"/>
      <family val="2"/>
    </font>
    <font>
      <sz val="10"/>
      <color indexed="62"/>
      <name val="Arial Cyr"/>
      <family val="2"/>
      <charset val="204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0"/>
      <color indexed="63"/>
      <name val="Times New Roman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53"/>
      <name val="Calibri"/>
      <family val="2"/>
    </font>
    <font>
      <b/>
      <sz val="10"/>
      <color indexed="52"/>
      <name val="Times New Roman"/>
      <family val="2"/>
      <charset val="204"/>
    </font>
    <font>
      <b/>
      <sz val="10"/>
      <color indexed="52"/>
      <name val="Arial Cyr"/>
      <family val="2"/>
      <charset val="204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u/>
      <sz val="9"/>
      <color indexed="18"/>
      <name val="Tahoma"/>
      <family val="2"/>
      <charset val="204"/>
    </font>
    <font>
      <b/>
      <sz val="9"/>
      <name val="Tahoma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4"/>
      <name val="Franklin Gothic Medium"/>
      <family val="2"/>
      <charset val="204"/>
    </font>
    <font>
      <sz val="10"/>
      <color indexed="8"/>
      <name val="Calibri"/>
      <family val="2"/>
      <charset val="204"/>
    </font>
    <font>
      <b/>
      <sz val="15"/>
      <color indexed="62"/>
      <name val="Calibri"/>
      <family val="2"/>
    </font>
    <font>
      <sz val="11"/>
      <color indexed="47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Calibri"/>
      <family val="2"/>
    </font>
    <font>
      <b/>
      <sz val="13"/>
      <color indexed="56"/>
      <name val="Times New Roman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Calibri"/>
      <family val="2"/>
    </font>
    <font>
      <b/>
      <sz val="11"/>
      <color indexed="56"/>
      <name val="Times New Roman"/>
      <family val="2"/>
      <charset val="204"/>
    </font>
    <font>
      <b/>
      <sz val="11"/>
      <color indexed="56"/>
      <name val="Arial Cyr"/>
      <family val="2"/>
      <charset val="204"/>
    </font>
    <font>
      <b/>
      <sz val="9"/>
      <name val="Tahoma"/>
      <family val="2"/>
    </font>
    <font>
      <sz val="9"/>
      <name val="Tahoma"/>
      <family val="2"/>
    </font>
    <font>
      <b/>
      <sz val="9"/>
      <name val="Arial"/>
      <family val="2"/>
    </font>
    <font>
      <sz val="14"/>
      <color indexed="9"/>
      <name val="Times New Roman"/>
      <family val="1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Times New Roman"/>
      <family val="2"/>
      <charset val="204"/>
    </font>
    <font>
      <b/>
      <sz val="10"/>
      <color indexed="9"/>
      <name val="Arial Cyr"/>
      <family val="2"/>
      <charset val="204"/>
    </font>
    <font>
      <b/>
      <sz val="14"/>
      <name val="Arial"/>
      <family val="2"/>
      <charset val="204"/>
    </font>
    <font>
      <b/>
      <sz val="18"/>
      <color theme="3"/>
      <name val="Cambria"/>
      <family val="2"/>
      <scheme val="major"/>
    </font>
    <font>
      <sz val="10"/>
      <color indexed="64"/>
      <name val="Arial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0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name val="Arial Cyr"/>
      <family val="2"/>
      <charset val="204"/>
    </font>
    <font>
      <sz val="8"/>
      <name val="Arial"/>
      <family val="2"/>
      <charset val="1"/>
    </font>
    <font>
      <sz val="11"/>
      <color theme="1"/>
      <name val="Times New Roman"/>
      <family val="2"/>
      <charset val="204"/>
    </font>
    <font>
      <sz val="11"/>
      <color indexed="8"/>
      <name val="Arial"/>
      <family val="2"/>
      <charset val="204"/>
    </font>
    <font>
      <sz val="9"/>
      <color indexed="11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72"/>
      <name val="Arial"/>
      <family val="2"/>
      <charset val="204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indexed="20"/>
      <name val="Times New Roman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0"/>
      <color indexed="52"/>
      <name val="Times New Roman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sz val="14"/>
      <name val="Arial Cyr"/>
      <family val="2"/>
      <charset val="204"/>
    </font>
    <font>
      <b/>
      <u/>
      <sz val="9"/>
      <color rgb="FF0000FF"/>
      <name val="Tahoma"/>
      <family val="2"/>
      <charset val="204"/>
    </font>
    <font>
      <sz val="12"/>
      <color indexed="24"/>
      <name val="Arial"/>
      <family val="2"/>
      <charset val="204"/>
    </font>
    <font>
      <sz val="10"/>
      <color indexed="10"/>
      <name val="Times New Roman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Times New Roman"/>
      <family val="2"/>
      <charset val="204"/>
    </font>
    <font>
      <sz val="10"/>
      <color indexed="17"/>
      <name val="Arial Cyr"/>
      <family val="2"/>
      <charset val="204"/>
    </font>
    <font>
      <sz val="1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7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indexed="12"/>
      <name val="Times New Roman"/>
      <family val="1"/>
      <charset val="204"/>
    </font>
    <font>
      <b/>
      <sz val="8"/>
      <color indexed="22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14"/>
      <name val="Tahoma"/>
      <family val="2"/>
      <charset val="204"/>
    </font>
    <font>
      <b/>
      <sz val="11"/>
      <name val="Tahoma"/>
      <family val="2"/>
      <charset val="204"/>
    </font>
    <font>
      <b/>
      <sz val="12"/>
      <name val="Tahoma"/>
      <family val="2"/>
      <charset val="204"/>
    </font>
    <font>
      <sz val="8"/>
      <name val="Tahoma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charset val="204"/>
      <scheme val="minor"/>
    </font>
    <font>
      <sz val="14"/>
      <color rgb="FF66FF33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sz val="14"/>
      <color rgb="FF000000"/>
      <name val="Calibri"/>
      <family val="2"/>
      <charset val="204"/>
      <scheme val="minor"/>
    </font>
  </fonts>
  <fills count="1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15"/>
        <bgColor indexed="35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0"/>
        <bgColor indexed="36"/>
      </patternFill>
    </fill>
    <fill>
      <patternFill patternType="solid">
        <fgColor indexed="2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15"/>
        <bgColor indexed="15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45"/>
        <bgColor indexed="45"/>
      </patternFill>
    </fill>
    <fill>
      <patternFill patternType="solid">
        <fgColor indexed="31"/>
        <bgColor indexed="31"/>
      </patternFill>
    </fill>
    <fill>
      <patternFill patternType="solid">
        <fgColor indexed="61"/>
        <bgColor indexed="61"/>
      </patternFill>
    </fill>
    <fill>
      <patternFill patternType="solid">
        <fgColor indexed="55"/>
        <bgColor indexed="55"/>
      </patternFill>
    </fill>
    <fill>
      <patternFill patternType="solid">
        <fgColor indexed="22"/>
        <bgColor indexed="22"/>
      </patternFill>
    </fill>
    <fill>
      <patternFill patternType="solid">
        <fgColor indexed="41"/>
        <bgColor indexed="41"/>
      </patternFill>
    </fill>
    <fill>
      <patternFill patternType="solid">
        <fgColor indexed="58"/>
        <bgColor indexed="58"/>
      </patternFill>
    </fill>
    <fill>
      <patternFill patternType="solid">
        <fgColor indexed="40"/>
        <bgColor indexed="40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lightDown">
        <fgColor indexed="42"/>
      </patternFill>
    </fill>
    <fill>
      <patternFill patternType="solid">
        <fgColor indexed="55"/>
      </patternFill>
    </fill>
    <fill>
      <patternFill patternType="solid">
        <fgColor indexed="5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2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0"/>
      </patternFill>
    </fill>
    <fill>
      <patternFill patternType="solid">
        <fgColor indexed="54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18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0"/>
        <bgColor indexed="60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3"/>
        <bgColor indexed="2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rgb="FF000000"/>
      </patternFill>
    </fill>
  </fills>
  <borders count="1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/>
      <right/>
      <top/>
      <bottom style="medium">
        <color indexed="2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792">
    <xf numFmtId="49" fontId="0" fillId="0" borderId="0" applyBorder="0">
      <alignment vertical="top"/>
    </xf>
    <xf numFmtId="167" fontId="23" fillId="0" borderId="0" applyFont="0" applyFill="0" applyBorder="0" applyAlignment="0" applyProtection="0"/>
    <xf numFmtId="0" fontId="21" fillId="0" borderId="0"/>
    <xf numFmtId="49" fontId="23" fillId="0" borderId="0" applyBorder="0">
      <alignment vertical="top"/>
    </xf>
    <xf numFmtId="49" fontId="30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>
      <alignment vertical="top"/>
      <protection locked="0"/>
    </xf>
    <xf numFmtId="166" fontId="37" fillId="0" borderId="0" applyFont="0" applyFill="0" applyBorder="0" applyAlignment="0" applyProtection="0"/>
    <xf numFmtId="0" fontId="38" fillId="0" borderId="0"/>
    <xf numFmtId="172" fontId="38" fillId="0" borderId="0"/>
    <xf numFmtId="0" fontId="39" fillId="0" borderId="0"/>
    <xf numFmtId="0" fontId="3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/>
    <xf numFmtId="173" fontId="41" fillId="0" borderId="0" applyFill="0" applyBorder="0" applyAlignment="0" applyProtection="0"/>
    <xf numFmtId="0" fontId="37" fillId="0" borderId="0"/>
    <xf numFmtId="174" fontId="38" fillId="0" borderId="0"/>
    <xf numFmtId="175" fontId="42" fillId="0" borderId="0">
      <alignment vertical="top"/>
    </xf>
    <xf numFmtId="175" fontId="43" fillId="32" borderId="0">
      <alignment vertical="top"/>
    </xf>
    <xf numFmtId="175" fontId="43" fillId="0" borderId="0">
      <alignment vertical="top"/>
    </xf>
    <xf numFmtId="176" fontId="43" fillId="35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5" fontId="43" fillId="32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0" fontId="44" fillId="0" borderId="0"/>
    <xf numFmtId="0" fontId="37" fillId="0" borderId="0"/>
    <xf numFmtId="0" fontId="37" fillId="0" borderId="0"/>
    <xf numFmtId="0" fontId="37" fillId="0" borderId="0"/>
    <xf numFmtId="0" fontId="44" fillId="0" borderId="0"/>
    <xf numFmtId="40" fontId="45" fillId="0" borderId="0" applyFont="0" applyFill="0" applyBorder="0" applyAlignment="0" applyProtection="0"/>
    <xf numFmtId="174" fontId="46" fillId="0" borderId="0"/>
    <xf numFmtId="0" fontId="47" fillId="0" borderId="0"/>
    <xf numFmtId="0" fontId="37" fillId="0" borderId="0"/>
    <xf numFmtId="0" fontId="39" fillId="0" borderId="0"/>
    <xf numFmtId="0" fontId="39" fillId="0" borderId="0"/>
    <xf numFmtId="174" fontId="38" fillId="0" borderId="0"/>
    <xf numFmtId="0" fontId="39" fillId="0" borderId="0"/>
    <xf numFmtId="0" fontId="37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74" fontId="46" fillId="0" borderId="0"/>
    <xf numFmtId="0" fontId="39" fillId="0" borderId="0"/>
    <xf numFmtId="174" fontId="39" fillId="0" borderId="0"/>
    <xf numFmtId="0" fontId="39" fillId="0" borderId="0"/>
    <xf numFmtId="174" fontId="38" fillId="0" borderId="0"/>
    <xf numFmtId="174" fontId="38" fillId="0" borderId="0"/>
    <xf numFmtId="174" fontId="46" fillId="0" borderId="0"/>
    <xf numFmtId="174" fontId="46" fillId="0" borderId="0"/>
    <xf numFmtId="0" fontId="38" fillId="0" borderId="0"/>
    <xf numFmtId="0" fontId="39" fillId="0" borderId="0"/>
    <xf numFmtId="0" fontId="39" fillId="0" borderId="0"/>
    <xf numFmtId="0" fontId="41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174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0" fontId="38" fillId="0" borderId="0"/>
    <xf numFmtId="0" fontId="38" fillId="0" borderId="0"/>
    <xf numFmtId="0" fontId="39" fillId="0" borderId="0"/>
    <xf numFmtId="0" fontId="39" fillId="0" borderId="0"/>
    <xf numFmtId="38" fontId="42" fillId="0" borderId="0">
      <alignment vertical="top"/>
    </xf>
    <xf numFmtId="0" fontId="39" fillId="0" borderId="0"/>
    <xf numFmtId="0" fontId="41" fillId="0" borderId="0"/>
    <xf numFmtId="0" fontId="38" fillId="0" borderId="0"/>
    <xf numFmtId="0" fontId="44" fillId="0" borderId="0">
      <alignment vertical="top"/>
    </xf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38" fontId="42" fillId="0" borderId="0">
      <alignment vertical="top"/>
    </xf>
    <xf numFmtId="0" fontId="38" fillId="0" borderId="0"/>
    <xf numFmtId="0" fontId="39" fillId="0" borderId="0"/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4" fontId="39" fillId="0" borderId="0"/>
    <xf numFmtId="174" fontId="39" fillId="0" borderId="0"/>
    <xf numFmtId="38" fontId="42" fillId="0" borderId="0">
      <alignment vertical="top"/>
    </xf>
    <xf numFmtId="178" fontId="37" fillId="34" borderId="35">
      <alignment wrapText="1"/>
      <protection locked="0"/>
    </xf>
    <xf numFmtId="178" fontId="37" fillId="34" borderId="35">
      <alignment wrapText="1"/>
      <protection locked="0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174" fontId="38" fillId="0" borderId="0"/>
    <xf numFmtId="38" fontId="42" fillId="0" borderId="0">
      <alignment vertical="top"/>
    </xf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4" fontId="48" fillId="0" borderId="0">
      <alignment vertical="center"/>
    </xf>
    <xf numFmtId="174" fontId="38" fillId="0" borderId="0"/>
    <xf numFmtId="0" fontId="38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8" fontId="37" fillId="34" borderId="35">
      <alignment wrapText="1"/>
      <protection locked="0"/>
    </xf>
    <xf numFmtId="174" fontId="38" fillId="0" borderId="0"/>
    <xf numFmtId="174" fontId="39" fillId="0" borderId="0"/>
    <xf numFmtId="174" fontId="39" fillId="0" borderId="0"/>
    <xf numFmtId="0" fontId="39" fillId="0" borderId="0"/>
    <xf numFmtId="0" fontId="38" fillId="0" borderId="0"/>
    <xf numFmtId="0" fontId="39" fillId="0" borderId="0"/>
    <xf numFmtId="0" fontId="49" fillId="36" borderId="36" applyNumberFormat="0">
      <alignment readingOrder="1"/>
      <protection locked="0"/>
    </xf>
    <xf numFmtId="174" fontId="39" fillId="0" borderId="0"/>
    <xf numFmtId="0" fontId="39" fillId="0" borderId="0"/>
    <xf numFmtId="0" fontId="39" fillId="0" borderId="0"/>
    <xf numFmtId="0" fontId="39" fillId="0" borderId="0"/>
    <xf numFmtId="172" fontId="39" fillId="0" borderId="0"/>
    <xf numFmtId="172" fontId="39" fillId="0" borderId="0"/>
    <xf numFmtId="172" fontId="39" fillId="0" borderId="0"/>
    <xf numFmtId="0" fontId="41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7" fillId="0" borderId="0"/>
    <xf numFmtId="0" fontId="50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8" fillId="0" borderId="0"/>
    <xf numFmtId="172" fontId="39" fillId="0" borderId="0"/>
    <xf numFmtId="0" fontId="51" fillId="0" borderId="0"/>
    <xf numFmtId="0" fontId="39" fillId="0" borderId="0"/>
    <xf numFmtId="172" fontId="39" fillId="0" borderId="0"/>
    <xf numFmtId="172" fontId="38" fillId="0" borderId="0"/>
    <xf numFmtId="0" fontId="39" fillId="0" borderId="0"/>
    <xf numFmtId="172" fontId="39" fillId="0" borderId="0"/>
    <xf numFmtId="174" fontId="38" fillId="0" borderId="0"/>
    <xf numFmtId="0" fontId="39" fillId="0" borderId="0"/>
    <xf numFmtId="172" fontId="39" fillId="0" borderId="0"/>
    <xf numFmtId="0" fontId="38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72" fontId="39" fillId="0" borderId="0"/>
    <xf numFmtId="38" fontId="42" fillId="0" borderId="0">
      <alignment vertical="top"/>
    </xf>
    <xf numFmtId="0" fontId="39" fillId="0" borderId="0"/>
    <xf numFmtId="0" fontId="37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51" fillId="0" borderId="0"/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177" fontId="42" fillId="0" borderId="0">
      <alignment vertical="top"/>
    </xf>
    <xf numFmtId="38" fontId="42" fillId="0" borderId="0">
      <alignment vertical="top"/>
    </xf>
    <xf numFmtId="172" fontId="38" fillId="0" borderId="0"/>
    <xf numFmtId="38" fontId="42" fillId="0" borderId="0">
      <alignment vertical="top"/>
    </xf>
    <xf numFmtId="0" fontId="38" fillId="0" borderId="0"/>
    <xf numFmtId="0" fontId="41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38" fontId="42" fillId="0" borderId="0">
      <alignment vertical="top"/>
    </xf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8" fillId="0" borderId="0"/>
    <xf numFmtId="38" fontId="42" fillId="0" borderId="0">
      <alignment vertical="top"/>
    </xf>
    <xf numFmtId="0" fontId="41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7" fillId="0" borderId="0"/>
    <xf numFmtId="0" fontId="39" fillId="0" borderId="0"/>
    <xf numFmtId="0" fontId="41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8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2" fontId="38" fillId="0" borderId="0"/>
    <xf numFmtId="172" fontId="38" fillId="0" borderId="0"/>
    <xf numFmtId="38" fontId="42" fillId="0" borderId="0">
      <alignment vertical="top"/>
    </xf>
    <xf numFmtId="172" fontId="39" fillId="0" borderId="0"/>
    <xf numFmtId="174" fontId="38" fillId="0" borderId="0"/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174" fontId="38" fillId="0" borderId="0"/>
    <xf numFmtId="38" fontId="42" fillId="0" borderId="0">
      <alignment vertical="top"/>
    </xf>
    <xf numFmtId="0" fontId="38" fillId="0" borderId="0"/>
    <xf numFmtId="0" fontId="39" fillId="0" borderId="0"/>
    <xf numFmtId="172" fontId="38" fillId="0" borderId="0"/>
    <xf numFmtId="172" fontId="39" fillId="0" borderId="0"/>
    <xf numFmtId="0" fontId="38" fillId="0" borderId="0"/>
    <xf numFmtId="177" fontId="42" fillId="0" borderId="0">
      <alignment vertical="top"/>
    </xf>
    <xf numFmtId="38" fontId="42" fillId="0" borderId="0">
      <alignment vertical="top"/>
    </xf>
    <xf numFmtId="172" fontId="38" fillId="0" borderId="0"/>
    <xf numFmtId="174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8" fontId="42" fillId="0" borderId="0">
      <alignment vertical="top"/>
    </xf>
    <xf numFmtId="172" fontId="39" fillId="0" borderId="0"/>
    <xf numFmtId="174" fontId="38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74" fontId="38" fillId="0" borderId="0"/>
    <xf numFmtId="38" fontId="42" fillId="0" borderId="0">
      <alignment vertical="top"/>
    </xf>
    <xf numFmtId="0" fontId="39" fillId="0" borderId="0"/>
    <xf numFmtId="177" fontId="42" fillId="0" borderId="0">
      <alignment vertical="top"/>
    </xf>
    <xf numFmtId="38" fontId="42" fillId="0" borderId="0">
      <alignment vertical="top"/>
    </xf>
    <xf numFmtId="172" fontId="39" fillId="0" borderId="0"/>
    <xf numFmtId="38" fontId="42" fillId="0" borderId="0">
      <alignment vertical="top"/>
    </xf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8" fontId="42" fillId="0" borderId="0">
      <alignment vertical="top"/>
    </xf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0" fontId="39" fillId="0" borderId="0"/>
    <xf numFmtId="0" fontId="38" fillId="0" borderId="0"/>
    <xf numFmtId="0" fontId="39" fillId="0" borderId="0"/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2" fontId="39" fillId="0" borderId="0"/>
    <xf numFmtId="174" fontId="39" fillId="0" borderId="0"/>
    <xf numFmtId="38" fontId="42" fillId="0" borderId="0">
      <alignment vertical="top"/>
    </xf>
    <xf numFmtId="0" fontId="39" fillId="0" borderId="0"/>
    <xf numFmtId="172" fontId="39" fillId="0" borderId="0"/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172" fontId="39" fillId="0" borderId="0"/>
    <xf numFmtId="38" fontId="42" fillId="0" borderId="0">
      <alignment vertical="top"/>
    </xf>
    <xf numFmtId="0" fontId="37" fillId="0" borderId="0"/>
    <xf numFmtId="0" fontId="39" fillId="0" borderId="0"/>
    <xf numFmtId="177" fontId="42" fillId="0" borderId="0">
      <alignment vertical="top"/>
    </xf>
    <xf numFmtId="38" fontId="42" fillId="0" borderId="0">
      <alignment vertical="top"/>
    </xf>
    <xf numFmtId="172" fontId="39" fillId="0" borderId="0"/>
    <xf numFmtId="174" fontId="38" fillId="0" borderId="0"/>
    <xf numFmtId="38" fontId="42" fillId="0" borderId="0">
      <alignment vertical="top"/>
    </xf>
    <xf numFmtId="0" fontId="39" fillId="0" borderId="0"/>
    <xf numFmtId="0" fontId="37" fillId="0" borderId="0"/>
    <xf numFmtId="0" fontId="39" fillId="0" borderId="0"/>
    <xf numFmtId="0" fontId="38" fillId="0" borderId="0"/>
    <xf numFmtId="0" fontId="37" fillId="0" borderId="0"/>
    <xf numFmtId="0" fontId="50" fillId="0" borderId="0"/>
    <xf numFmtId="0" fontId="38" fillId="0" borderId="0"/>
    <xf numFmtId="0" fontId="37" fillId="0" borderId="0"/>
    <xf numFmtId="0" fontId="50" fillId="0" borderId="0"/>
    <xf numFmtId="0" fontId="50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8" fontId="42" fillId="0" borderId="0">
      <alignment vertical="top"/>
    </xf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38" fontId="42" fillId="0" borderId="0">
      <alignment vertical="top"/>
    </xf>
    <xf numFmtId="172" fontId="39" fillId="0" borderId="0"/>
    <xf numFmtId="38" fontId="42" fillId="0" borderId="0">
      <alignment vertical="top"/>
    </xf>
    <xf numFmtId="0" fontId="38" fillId="0" borderId="0"/>
    <xf numFmtId="0" fontId="37" fillId="0" borderId="0"/>
    <xf numFmtId="0" fontId="50" fillId="0" borderId="0"/>
    <xf numFmtId="0" fontId="38" fillId="0" borderId="0"/>
    <xf numFmtId="0" fontId="39" fillId="0" borderId="0"/>
    <xf numFmtId="177" fontId="42" fillId="0" borderId="0">
      <alignment vertical="top"/>
    </xf>
    <xf numFmtId="38" fontId="42" fillId="0" borderId="0">
      <alignment vertical="top"/>
    </xf>
    <xf numFmtId="172" fontId="39" fillId="0" borderId="0"/>
    <xf numFmtId="38" fontId="42" fillId="0" borderId="0">
      <alignment vertical="top"/>
    </xf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7" fillId="0" borderId="0"/>
    <xf numFmtId="0" fontId="50" fillId="0" borderId="0"/>
    <xf numFmtId="0" fontId="38" fillId="0" borderId="0"/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0" fontId="39" fillId="0" borderId="0"/>
    <xf numFmtId="38" fontId="42" fillId="0" borderId="0">
      <alignment vertical="top"/>
    </xf>
    <xf numFmtId="38" fontId="42" fillId="0" borderId="0">
      <alignment vertical="top"/>
    </xf>
    <xf numFmtId="38" fontId="42" fillId="0" borderId="0">
      <alignment vertical="top"/>
    </xf>
    <xf numFmtId="172" fontId="39" fillId="0" borderId="0"/>
    <xf numFmtId="4" fontId="48" fillId="0" borderId="0">
      <alignment vertical="center"/>
    </xf>
    <xf numFmtId="38" fontId="42" fillId="0" borderId="0">
      <alignment vertical="top"/>
    </xf>
    <xf numFmtId="174" fontId="38" fillId="0" borderId="0"/>
    <xf numFmtId="0" fontId="39" fillId="0" borderId="0"/>
    <xf numFmtId="38" fontId="42" fillId="0" borderId="0">
      <alignment vertical="top"/>
    </xf>
    <xf numFmtId="0" fontId="38" fillId="0" borderId="0"/>
    <xf numFmtId="38" fontId="42" fillId="0" borderId="0">
      <alignment vertical="top"/>
    </xf>
    <xf numFmtId="172" fontId="38" fillId="0" borderId="0"/>
    <xf numFmtId="38" fontId="42" fillId="0" borderId="0">
      <alignment vertical="top"/>
    </xf>
    <xf numFmtId="0" fontId="38" fillId="0" borderId="0"/>
    <xf numFmtId="0" fontId="38" fillId="0" borderId="0"/>
    <xf numFmtId="0" fontId="41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2" fontId="39" fillId="0" borderId="0"/>
    <xf numFmtId="172" fontId="38" fillId="0" borderId="0"/>
    <xf numFmtId="0" fontId="39" fillId="0" borderId="0"/>
    <xf numFmtId="174" fontId="38" fillId="0" borderId="0"/>
    <xf numFmtId="172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172" fontId="38" fillId="0" borderId="0"/>
    <xf numFmtId="0" fontId="38" fillId="0" borderId="0"/>
    <xf numFmtId="0" fontId="39" fillId="0" borderId="0"/>
    <xf numFmtId="0" fontId="38" fillId="0" borderId="0"/>
    <xf numFmtId="172" fontId="38" fillId="0" borderId="0"/>
    <xf numFmtId="0" fontId="38" fillId="0" borderId="0"/>
    <xf numFmtId="172" fontId="38" fillId="0" borderId="0"/>
    <xf numFmtId="0" fontId="21" fillId="0" borderId="0"/>
    <xf numFmtId="0" fontId="39" fillId="0" borderId="0"/>
    <xf numFmtId="0" fontId="39" fillId="0" borderId="0"/>
    <xf numFmtId="172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172" fontId="39" fillId="0" borderId="0"/>
    <xf numFmtId="179" fontId="21" fillId="0" borderId="0" applyFont="0" applyFill="0" applyBorder="0" applyAlignment="0" applyProtection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52" fillId="0" borderId="37">
      <protection locked="0"/>
    </xf>
    <xf numFmtId="172" fontId="38" fillId="0" borderId="0"/>
    <xf numFmtId="0" fontId="53" fillId="37" borderId="0"/>
    <xf numFmtId="0" fontId="38" fillId="0" borderId="0"/>
    <xf numFmtId="0" fontId="52" fillId="0" borderId="37">
      <protection locked="0"/>
    </xf>
    <xf numFmtId="172" fontId="38" fillId="0" borderId="0"/>
    <xf numFmtId="0" fontId="54" fillId="38" borderId="0" applyNumberFormat="0" applyBorder="0" applyAlignment="0" applyProtection="0"/>
    <xf numFmtId="0" fontId="39" fillId="0" borderId="0"/>
    <xf numFmtId="0" fontId="37" fillId="0" borderId="0"/>
    <xf numFmtId="0" fontId="39" fillId="0" borderId="0"/>
    <xf numFmtId="0" fontId="21" fillId="0" borderId="0"/>
    <xf numFmtId="0" fontId="54" fillId="39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0" fontId="38" fillId="0" borderId="0"/>
    <xf numFmtId="0" fontId="39" fillId="0" borderId="0"/>
    <xf numFmtId="180" fontId="55" fillId="0" borderId="0">
      <protection locked="0"/>
    </xf>
    <xf numFmtId="172" fontId="39" fillId="0" borderId="0"/>
    <xf numFmtId="0" fontId="54" fillId="40" borderId="0" applyNumberFormat="0" applyBorder="0" applyAlignment="0" applyProtection="0"/>
    <xf numFmtId="179" fontId="21" fillId="0" borderId="0" applyFont="0" applyFill="0" applyBorder="0" applyAlignment="0" applyProtection="0"/>
    <xf numFmtId="0" fontId="54" fillId="41" borderId="0" applyNumberFormat="0" applyBorder="0" applyAlignment="0" applyProtection="0"/>
    <xf numFmtId="180" fontId="55" fillId="0" borderId="0">
      <protection locked="0"/>
    </xf>
    <xf numFmtId="166" fontId="55" fillId="0" borderId="0">
      <protection locked="0"/>
    </xf>
    <xf numFmtId="166" fontId="55" fillId="0" borderId="0">
      <protection locked="0"/>
    </xf>
    <xf numFmtId="173" fontId="56" fillId="0" borderId="0">
      <protection locked="0"/>
    </xf>
    <xf numFmtId="166" fontId="52" fillId="0" borderId="0">
      <protection locked="0"/>
    </xf>
    <xf numFmtId="166" fontId="52" fillId="0" borderId="0">
      <protection locked="0"/>
    </xf>
    <xf numFmtId="173" fontId="56" fillId="0" borderId="0">
      <protection locked="0"/>
    </xf>
    <xf numFmtId="166" fontId="55" fillId="0" borderId="0">
      <protection locked="0"/>
    </xf>
    <xf numFmtId="181" fontId="55" fillId="0" borderId="0">
      <protection locked="0"/>
    </xf>
    <xf numFmtId="166" fontId="55" fillId="0" borderId="0">
      <protection locked="0"/>
    </xf>
    <xf numFmtId="166" fontId="55" fillId="0" borderId="0">
      <protection locked="0"/>
    </xf>
    <xf numFmtId="173" fontId="56" fillId="0" borderId="0">
      <protection locked="0"/>
    </xf>
    <xf numFmtId="166" fontId="52" fillId="0" borderId="0">
      <protection locked="0"/>
    </xf>
    <xf numFmtId="166" fontId="52" fillId="0" borderId="0">
      <protection locked="0"/>
    </xf>
    <xf numFmtId="173" fontId="56" fillId="0" borderId="0">
      <protection locked="0"/>
    </xf>
    <xf numFmtId="166" fontId="55" fillId="0" borderId="0">
      <protection locked="0"/>
    </xf>
    <xf numFmtId="166" fontId="52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66" fontId="52" fillId="0" borderId="0">
      <protection locked="0"/>
    </xf>
    <xf numFmtId="180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166" fontId="52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0" fontId="57" fillId="0" borderId="0">
      <protection locked="0"/>
    </xf>
    <xf numFmtId="181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166" fontId="52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0" fontId="57" fillId="0" borderId="0">
      <protection locked="0"/>
    </xf>
    <xf numFmtId="183" fontId="55" fillId="0" borderId="0">
      <protection locked="0"/>
    </xf>
    <xf numFmtId="182" fontId="52" fillId="0" borderId="0">
      <protection locked="0"/>
    </xf>
    <xf numFmtId="0" fontId="57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184" fontId="55" fillId="0" borderId="37">
      <protection locked="0"/>
    </xf>
    <xf numFmtId="0" fontId="55" fillId="0" borderId="37">
      <protection locked="0"/>
    </xf>
    <xf numFmtId="0" fontId="55" fillId="0" borderId="37">
      <protection locked="0"/>
    </xf>
    <xf numFmtId="0" fontId="52" fillId="0" borderId="37">
      <protection locked="0"/>
    </xf>
    <xf numFmtId="0" fontId="52" fillId="0" borderId="37">
      <protection locked="0"/>
    </xf>
    <xf numFmtId="0" fontId="54" fillId="39" borderId="0" applyNumberFormat="0" applyBorder="0" applyAlignment="0" applyProtection="0"/>
    <xf numFmtId="0" fontId="52" fillId="0" borderId="37">
      <protection locked="0"/>
    </xf>
    <xf numFmtId="0" fontId="55" fillId="0" borderId="37">
      <protection locked="0"/>
    </xf>
    <xf numFmtId="0" fontId="57" fillId="0" borderId="0">
      <protection locked="0"/>
    </xf>
    <xf numFmtId="182" fontId="58" fillId="0" borderId="0">
      <protection locked="0"/>
    </xf>
    <xf numFmtId="182" fontId="58" fillId="0" borderId="0">
      <protection locked="0"/>
    </xf>
    <xf numFmtId="182" fontId="57" fillId="0" borderId="0">
      <protection locked="0"/>
    </xf>
    <xf numFmtId="182" fontId="57" fillId="0" borderId="0">
      <protection locked="0"/>
    </xf>
    <xf numFmtId="184" fontId="55" fillId="0" borderId="37">
      <protection locked="0"/>
    </xf>
    <xf numFmtId="184" fontId="58" fillId="0" borderId="0">
      <protection locked="0"/>
    </xf>
    <xf numFmtId="182" fontId="57" fillId="0" borderId="0">
      <protection locked="0"/>
    </xf>
    <xf numFmtId="182" fontId="57" fillId="0" borderId="0">
      <protection locked="0"/>
    </xf>
    <xf numFmtId="182" fontId="58" fillId="0" borderId="0">
      <protection locked="0"/>
    </xf>
    <xf numFmtId="0" fontId="57" fillId="0" borderId="0">
      <protection locked="0"/>
    </xf>
    <xf numFmtId="182" fontId="58" fillId="0" borderId="0">
      <protection locked="0"/>
    </xf>
    <xf numFmtId="182" fontId="58" fillId="0" borderId="0">
      <protection locked="0"/>
    </xf>
    <xf numFmtId="182" fontId="57" fillId="0" borderId="0">
      <protection locked="0"/>
    </xf>
    <xf numFmtId="182" fontId="57" fillId="0" borderId="0">
      <protection locked="0"/>
    </xf>
    <xf numFmtId="0" fontId="54" fillId="38" borderId="0" applyNumberFormat="0" applyBorder="0" applyAlignment="0" applyProtection="0"/>
    <xf numFmtId="184" fontId="58" fillId="0" borderId="0">
      <protection locked="0"/>
    </xf>
    <xf numFmtId="182" fontId="57" fillId="0" borderId="0">
      <protection locked="0"/>
    </xf>
    <xf numFmtId="0" fontId="54" fillId="38" borderId="0" applyNumberFormat="0" applyBorder="0" applyAlignment="0" applyProtection="0"/>
    <xf numFmtId="182" fontId="57" fillId="0" borderId="0">
      <protection locked="0"/>
    </xf>
    <xf numFmtId="182" fontId="58" fillId="0" borderId="0">
      <protection locked="0"/>
    </xf>
    <xf numFmtId="0" fontId="52" fillId="0" borderId="37">
      <protection locked="0"/>
    </xf>
    <xf numFmtId="182" fontId="55" fillId="0" borderId="37">
      <protection locked="0"/>
    </xf>
    <xf numFmtId="182" fontId="55" fillId="0" borderId="37">
      <protection locked="0"/>
    </xf>
    <xf numFmtId="182" fontId="52" fillId="0" borderId="37">
      <protection locked="0"/>
    </xf>
    <xf numFmtId="182" fontId="52" fillId="0" borderId="37">
      <protection locked="0"/>
    </xf>
    <xf numFmtId="166" fontId="52" fillId="0" borderId="0">
      <protection locked="0"/>
    </xf>
    <xf numFmtId="184" fontId="55" fillId="0" borderId="37">
      <protection locked="0"/>
    </xf>
    <xf numFmtId="182" fontId="52" fillId="0" borderId="37">
      <protection locked="0"/>
    </xf>
    <xf numFmtId="181" fontId="55" fillId="0" borderId="0">
      <protection locked="0"/>
    </xf>
    <xf numFmtId="182" fontId="52" fillId="0" borderId="37">
      <protection locked="0"/>
    </xf>
    <xf numFmtId="182" fontId="55" fillId="0" borderId="37">
      <protection locked="0"/>
    </xf>
    <xf numFmtId="185" fontId="27" fillId="0" borderId="0">
      <alignment horizontal="center"/>
    </xf>
    <xf numFmtId="186" fontId="21" fillId="0" borderId="0">
      <alignment horizontal="center"/>
    </xf>
    <xf numFmtId="187" fontId="41" fillId="0" borderId="0">
      <alignment horizontal="center"/>
    </xf>
    <xf numFmtId="188" fontId="41" fillId="0" borderId="0">
      <alignment horizontal="center"/>
    </xf>
    <xf numFmtId="186" fontId="21" fillId="0" borderId="0">
      <alignment horizontal="center"/>
    </xf>
    <xf numFmtId="187" fontId="41" fillId="0" borderId="0">
      <alignment horizontal="center"/>
    </xf>
    <xf numFmtId="186" fontId="21" fillId="0" borderId="0">
      <alignment horizontal="center"/>
    </xf>
    <xf numFmtId="0" fontId="53" fillId="37" borderId="0"/>
    <xf numFmtId="0" fontId="34" fillId="37" borderId="0"/>
    <xf numFmtId="0" fontId="54" fillId="42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39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1" borderId="0" applyNumberFormat="0" applyBorder="0" applyAlignment="0" applyProtection="0"/>
    <xf numFmtId="0" fontId="54" fillId="39" borderId="0" applyNumberFormat="0" applyBorder="0" applyAlignment="0" applyProtection="0"/>
    <xf numFmtId="174" fontId="59" fillId="9" borderId="0" applyNumberFormat="0" applyBorder="0" applyAlignment="0" applyProtection="0"/>
    <xf numFmtId="0" fontId="54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2" borderId="0" applyNumberFormat="0" applyBorder="0" applyAlignment="0" applyProtection="0"/>
    <xf numFmtId="0" fontId="54" fillId="40" borderId="0" applyNumberFormat="0" applyBorder="0" applyAlignment="0" applyProtection="0"/>
    <xf numFmtId="0" fontId="5" fillId="9" borderId="0" applyNumberFormat="0" applyBorder="0" applyAlignment="0" applyProtection="0"/>
    <xf numFmtId="0" fontId="54" fillId="41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54" fillId="41" borderId="0" applyNumberFormat="0" applyBorder="0" applyAlignment="0" applyProtection="0"/>
    <xf numFmtId="0" fontId="54" fillId="38" borderId="0" applyNumberFormat="0" applyBorder="0" applyAlignment="0" applyProtection="0"/>
    <xf numFmtId="0" fontId="54" fillId="42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38" borderId="0" applyNumberFormat="0" applyBorder="0" applyAlignment="0" applyProtection="0"/>
    <xf numFmtId="0" fontId="54" fillId="42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60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61" fillId="38" borderId="0" applyNumberFormat="0" applyBorder="0" applyAlignment="0" applyProtection="0"/>
    <xf numFmtId="0" fontId="54" fillId="44" borderId="0" applyNumberFormat="0" applyBorder="0" applyAlignment="0" applyProtection="0"/>
    <xf numFmtId="0" fontId="54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174" fontId="59" fillId="13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61" fillId="38" borderId="0" applyNumberFormat="0" applyBorder="0" applyAlignment="0" applyProtection="0"/>
    <xf numFmtId="0" fontId="61" fillId="44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61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61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60" fillId="39" borderId="0" applyNumberFormat="0" applyBorder="0" applyAlignment="0" applyProtection="0"/>
    <xf numFmtId="0" fontId="54" fillId="3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61" fillId="39" borderId="0" applyNumberFormat="0" applyBorder="0" applyAlignment="0" applyProtection="0"/>
    <xf numFmtId="0" fontId="54" fillId="45" borderId="0" applyNumberFormat="0" applyBorder="0" applyAlignment="0" applyProtection="0"/>
    <xf numFmtId="0" fontId="54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174" fontId="59" fillId="17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61" fillId="39" borderId="0" applyNumberFormat="0" applyBorder="0" applyAlignment="0" applyProtection="0"/>
    <xf numFmtId="0" fontId="61" fillId="45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61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61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60" fillId="40" borderId="0" applyNumberFormat="0" applyBorder="0" applyAlignment="0" applyProtection="0"/>
    <xf numFmtId="0" fontId="54" fillId="40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61" fillId="40" borderId="0" applyNumberFormat="0" applyBorder="0" applyAlignment="0" applyProtection="0"/>
    <xf numFmtId="0" fontId="54" fillId="46" borderId="0" applyNumberFormat="0" applyBorder="0" applyAlignment="0" applyProtection="0"/>
    <xf numFmtId="0" fontId="54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174" fontId="59" fillId="21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61" fillId="40" borderId="0" applyNumberFormat="0" applyBorder="0" applyAlignment="0" applyProtection="0"/>
    <xf numFmtId="0" fontId="61" fillId="46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61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61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0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7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174" fontId="59" fillId="25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61" fillId="41" borderId="0" applyNumberFormat="0" applyBorder="0" applyAlignment="0" applyProtection="0"/>
    <xf numFmtId="0" fontId="61" fillId="47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61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60" fillId="42" borderId="0" applyNumberFormat="0" applyBorder="0" applyAlignment="0" applyProtection="0"/>
    <xf numFmtId="0" fontId="54" fillId="42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61" fillId="42" borderId="0" applyNumberFormat="0" applyBorder="0" applyAlignment="0" applyProtection="0"/>
    <xf numFmtId="0" fontId="54" fillId="48" borderId="0" applyNumberFormat="0" applyBorder="0" applyAlignment="0" applyProtection="0"/>
    <xf numFmtId="0" fontId="54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174" fontId="59" fillId="29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61" fillId="42" borderId="0" applyNumberFormat="0" applyBorder="0" applyAlignment="0" applyProtection="0"/>
    <xf numFmtId="0" fontId="61" fillId="48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61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61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60" fillId="43" borderId="0" applyNumberFormat="0" applyBorder="0" applyAlignment="0" applyProtection="0"/>
    <xf numFmtId="0" fontId="54" fillId="4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61" fillId="43" borderId="0" applyNumberFormat="0" applyBorder="0" applyAlignment="0" applyProtection="0"/>
    <xf numFmtId="0" fontId="54" fillId="49" borderId="0" applyNumberFormat="0" applyBorder="0" applyAlignment="0" applyProtection="0"/>
    <xf numFmtId="0" fontId="54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50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51" borderId="0" applyNumberFormat="0" applyBorder="0" applyAlignment="0" applyProtection="0"/>
    <xf numFmtId="0" fontId="61" fillId="43" borderId="0" applyNumberFormat="0" applyBorder="0" applyAlignment="0" applyProtection="0"/>
    <xf numFmtId="0" fontId="61" fillId="4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52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1" borderId="0" applyNumberFormat="0" applyBorder="0" applyAlignment="0" applyProtection="0"/>
    <xf numFmtId="0" fontId="61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51" borderId="0" applyNumberFormat="0" applyBorder="0" applyAlignment="0" applyProtection="0"/>
    <xf numFmtId="0" fontId="54" fillId="43" borderId="0" applyNumberFormat="0" applyBorder="0" applyAlignment="0" applyProtection="0"/>
    <xf numFmtId="0" fontId="54" fillId="50" borderId="0" applyNumberFormat="0" applyBorder="0" applyAlignment="0" applyProtection="0"/>
    <xf numFmtId="0" fontId="61" fillId="43" borderId="0" applyNumberFormat="0" applyBorder="0" applyAlignment="0" applyProtection="0"/>
    <xf numFmtId="0" fontId="54" fillId="50" borderId="0" applyNumberFormat="0" applyBorder="0" applyAlignment="0" applyProtection="0"/>
    <xf numFmtId="0" fontId="54" fillId="43" borderId="0" applyNumberFormat="0" applyBorder="0" applyAlignment="0" applyProtection="0"/>
    <xf numFmtId="189" fontId="62" fillId="33" borderId="38">
      <alignment horizontal="center" vertical="center"/>
      <protection locked="0"/>
    </xf>
    <xf numFmtId="190" fontId="62" fillId="53" borderId="38">
      <alignment horizontal="center" vertical="center"/>
      <protection locked="0"/>
    </xf>
    <xf numFmtId="189" fontId="62" fillId="33" borderId="38">
      <alignment horizontal="center" vertical="center"/>
      <protection locked="0"/>
    </xf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2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41" borderId="0" applyNumberFormat="0" applyBorder="0" applyAlignment="0" applyProtection="0"/>
    <xf numFmtId="0" fontId="54" fillId="51" borderId="0" applyNumberFormat="0" applyBorder="0" applyAlignment="0" applyProtection="0"/>
    <xf numFmtId="174" fontId="59" fillId="10" borderId="0" applyNumberFormat="0" applyBorder="0" applyAlignment="0" applyProtection="0"/>
    <xf numFmtId="0" fontId="54" fillId="52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0" borderId="0" applyNumberFormat="0" applyBorder="0" applyAlignment="0" applyProtection="0"/>
    <xf numFmtId="0" fontId="54" fillId="52" borderId="0" applyNumberFormat="0" applyBorder="0" applyAlignment="0" applyProtection="0"/>
    <xf numFmtId="0" fontId="54" fillId="50" borderId="0" applyNumberFormat="0" applyBorder="0" applyAlignment="0" applyProtection="0"/>
    <xf numFmtId="0" fontId="54" fillId="41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54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0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5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174" fontId="59" fillId="14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61" fillId="50" borderId="0" applyNumberFormat="0" applyBorder="0" applyAlignment="0" applyProtection="0"/>
    <xf numFmtId="0" fontId="61" fillId="55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61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60" fillId="51" borderId="0" applyNumberFormat="0" applyBorder="0" applyAlignment="0" applyProtection="0"/>
    <xf numFmtId="0" fontId="54" fillId="5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61" fillId="51" borderId="0" applyNumberFormat="0" applyBorder="0" applyAlignment="0" applyProtection="0"/>
    <xf numFmtId="0" fontId="54" fillId="56" borderId="0" applyNumberFormat="0" applyBorder="0" applyAlignment="0" applyProtection="0"/>
    <xf numFmtId="0" fontId="54" fillId="51" borderId="0" applyNumberFormat="0" applyBorder="0" applyAlignment="0" applyProtection="0"/>
    <xf numFmtId="0" fontId="61" fillId="51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174" fontId="59" fillId="18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61" fillId="51" borderId="0" applyNumberFormat="0" applyBorder="0" applyAlignment="0" applyProtection="0"/>
    <xf numFmtId="0" fontId="61" fillId="56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61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61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60" fillId="52" borderId="0" applyNumberFormat="0" applyBorder="0" applyAlignment="0" applyProtection="0"/>
    <xf numFmtId="0" fontId="54" fillId="5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61" fillId="52" borderId="0" applyNumberFormat="0" applyBorder="0" applyAlignment="0" applyProtection="0"/>
    <xf numFmtId="0" fontId="54" fillId="57" borderId="0" applyNumberFormat="0" applyBorder="0" applyAlignment="0" applyProtection="0"/>
    <xf numFmtId="0" fontId="54" fillId="52" borderId="0" applyNumberFormat="0" applyBorder="0" applyAlignment="0" applyProtection="0"/>
    <xf numFmtId="0" fontId="61" fillId="52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174" fontId="59" fillId="22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61" fillId="52" borderId="0" applyNumberFormat="0" applyBorder="0" applyAlignment="0" applyProtection="0"/>
    <xf numFmtId="0" fontId="61" fillId="57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61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61" fillId="52" borderId="0" applyNumberFormat="0" applyBorder="0" applyAlignment="0" applyProtection="0"/>
    <xf numFmtId="0" fontId="54" fillId="41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0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7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174" fontId="59" fillId="26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61" fillId="41" borderId="0" applyNumberFormat="0" applyBorder="0" applyAlignment="0" applyProtection="0"/>
    <xf numFmtId="0" fontId="61" fillId="47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61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61" fillId="41" borderId="0" applyNumberFormat="0" applyBorder="0" applyAlignment="0" applyProtection="0"/>
    <xf numFmtId="0" fontId="54" fillId="50" borderId="0" applyNumberFormat="0" applyBorder="0" applyAlignment="0" applyProtection="0"/>
    <xf numFmtId="0" fontId="54" fillId="41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0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5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174" fontId="59" fillId="3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61" fillId="50" borderId="0" applyNumberFormat="0" applyBorder="0" applyAlignment="0" applyProtection="0"/>
    <xf numFmtId="0" fontId="61" fillId="55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61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61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0" fillId="54" borderId="0" applyNumberFormat="0" applyBorder="0" applyAlignment="0" applyProtection="0"/>
    <xf numFmtId="0" fontId="54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1" fillId="54" borderId="0" applyNumberFormat="0" applyBorder="0" applyAlignment="0" applyProtection="0"/>
    <xf numFmtId="0" fontId="54" fillId="58" borderId="0" applyNumberFormat="0" applyBorder="0" applyAlignment="0" applyProtection="0"/>
    <xf numFmtId="0" fontId="54" fillId="54" borderId="0" applyNumberFormat="0" applyBorder="0" applyAlignment="0" applyProtection="0"/>
    <xf numFmtId="0" fontId="61" fillId="54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4" fontId="63" fillId="0" borderId="23">
      <alignment horizontal="right" vertical="top"/>
    </xf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174" fontId="64" fillId="11" borderId="0" applyNumberFormat="0" applyBorder="0" applyAlignment="0" applyProtection="0"/>
    <xf numFmtId="0" fontId="61" fillId="54" borderId="0" applyNumberFormat="0" applyBorder="0" applyAlignment="0" applyProtection="0"/>
    <xf numFmtId="0" fontId="61" fillId="58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174" fontId="64" fillId="15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174" fontId="64" fillId="19" borderId="0" applyNumberFormat="0" applyBorder="0" applyAlignment="0" applyProtection="0"/>
    <xf numFmtId="0" fontId="61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65" fillId="52" borderId="0" applyNumberFormat="0" applyBorder="0" applyAlignment="0" applyProtection="0"/>
    <xf numFmtId="0" fontId="54" fillId="54" borderId="0" applyNumberFormat="0" applyBorder="0" applyAlignment="0" applyProtection="0"/>
    <xf numFmtId="174" fontId="64" fillId="23" borderId="0" applyNumberFormat="0" applyBorder="0" applyAlignment="0" applyProtection="0"/>
    <xf numFmtId="0" fontId="61" fillId="54" borderId="0" applyNumberFormat="0" applyBorder="0" applyAlignment="0" applyProtection="0"/>
    <xf numFmtId="0" fontId="65" fillId="51" borderId="0" applyNumberFormat="0" applyBorder="0" applyAlignment="0" applyProtection="0"/>
    <xf numFmtId="0" fontId="54" fillId="54" borderId="0" applyNumberFormat="0" applyBorder="0" applyAlignment="0" applyProtection="0"/>
    <xf numFmtId="174" fontId="64" fillId="27" borderId="0" applyNumberFormat="0" applyBorder="0" applyAlignment="0" applyProtection="0"/>
    <xf numFmtId="0" fontId="65" fillId="59" borderId="0" applyNumberFormat="0" applyBorder="0" applyAlignment="0" applyProtection="0"/>
    <xf numFmtId="0" fontId="65" fillId="60" borderId="0" applyNumberFormat="0" applyBorder="0" applyAlignment="0" applyProtection="0"/>
    <xf numFmtId="0" fontId="65" fillId="51" borderId="0" applyNumberFormat="0" applyBorder="0" applyAlignment="0" applyProtection="0"/>
    <xf numFmtId="0" fontId="65" fillId="61" borderId="0" applyNumberFormat="0" applyBorder="0" applyAlignment="0" applyProtection="0"/>
    <xf numFmtId="0" fontId="65" fillId="52" borderId="0" applyNumberFormat="0" applyBorder="0" applyAlignment="0" applyProtection="0"/>
    <xf numFmtId="0" fontId="65" fillId="62" borderId="0" applyNumberFormat="0" applyBorder="0" applyAlignment="0" applyProtection="0"/>
    <xf numFmtId="0" fontId="65" fillId="60" borderId="0" applyNumberFormat="0" applyBorder="0" applyAlignment="0" applyProtection="0"/>
    <xf numFmtId="0" fontId="65" fillId="59" borderId="0" applyNumberFormat="0" applyBorder="0" applyAlignment="0" applyProtection="0"/>
    <xf numFmtId="0" fontId="65" fillId="61" borderId="0" applyNumberFormat="0" applyBorder="0" applyAlignment="0" applyProtection="0"/>
    <xf numFmtId="0" fontId="65" fillId="59" borderId="0" applyNumberFormat="0" applyBorder="0" applyAlignment="0" applyProtection="0"/>
    <xf numFmtId="0" fontId="65" fillId="62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6" fillId="59" borderId="0" applyNumberFormat="0" applyBorder="0" applyAlignment="0" applyProtection="0"/>
    <xf numFmtId="174" fontId="64" fillId="31" borderId="0" applyNumberFormat="0" applyBorder="0" applyAlignment="0" applyProtection="0"/>
    <xf numFmtId="0" fontId="65" fillId="59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65" fillId="63" borderId="0" applyNumberFormat="0" applyBorder="0" applyAlignment="0" applyProtection="0"/>
    <xf numFmtId="0" fontId="67" fillId="59" borderId="0" applyNumberFormat="0" applyBorder="0" applyAlignment="0" applyProtection="0"/>
    <xf numFmtId="0" fontId="65" fillId="59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67" fillId="59" borderId="0" applyNumberFormat="0" applyBorder="0" applyAlignment="0" applyProtection="0"/>
    <xf numFmtId="0" fontId="67" fillId="63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7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1" borderId="0" applyNumberFormat="0" applyBorder="0" applyAlignment="0" applyProtection="0"/>
    <xf numFmtId="0" fontId="67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9" borderId="0" applyNumberFormat="0" applyBorder="0" applyAlignment="0" applyProtection="0"/>
    <xf numFmtId="0" fontId="65" fillId="51" borderId="0" applyNumberFormat="0" applyBorder="0" applyAlignment="0" applyProtection="0"/>
    <xf numFmtId="0" fontId="67" fillId="59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6" fillId="51" borderId="0" applyNumberFormat="0" applyBorder="0" applyAlignment="0" applyProtection="0"/>
    <xf numFmtId="4" fontId="63" fillId="0" borderId="23">
      <alignment horizontal="right" vertical="top"/>
    </xf>
    <xf numFmtId="0" fontId="65" fillId="5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65" fillId="56" borderId="0" applyNumberFormat="0" applyBorder="0" applyAlignment="0" applyProtection="0"/>
    <xf numFmtId="0" fontId="67" fillId="51" borderId="0" applyNumberFormat="0" applyBorder="0" applyAlignment="0" applyProtection="0"/>
    <xf numFmtId="0" fontId="65" fillId="5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1" borderId="0" applyNumberFormat="0" applyBorder="0" applyAlignment="0" applyProtection="0"/>
    <xf numFmtId="0" fontId="67" fillId="56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7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6" fillId="52" borderId="0" applyNumberFormat="0" applyBorder="0" applyAlignment="0" applyProtection="0"/>
    <xf numFmtId="174" fontId="68" fillId="64" borderId="0" applyNumberFormat="0" applyBorder="0" applyAlignment="0" applyProtection="0"/>
    <xf numFmtId="0" fontId="65" fillId="5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7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7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60" borderId="0" applyNumberFormat="0" applyBorder="0" applyAlignment="0" applyProtection="0"/>
    <xf numFmtId="0" fontId="67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60" borderId="0" applyNumberFormat="0" applyBorder="0" applyAlignment="0" applyProtection="0"/>
    <xf numFmtId="0" fontId="67" fillId="52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6" fillId="60" borderId="0" applyNumberFormat="0" applyBorder="0" applyAlignment="0" applyProtection="0"/>
    <xf numFmtId="174" fontId="68" fillId="65" borderId="0" applyNumberFormat="0" applyBorder="0" applyAlignment="0" applyProtection="0"/>
    <xf numFmtId="0" fontId="65" fillId="60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6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1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1" borderId="0" applyNumberFormat="0" applyBorder="0" applyAlignment="0" applyProtection="0"/>
    <xf numFmtId="0" fontId="67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6" fillId="61" borderId="0" applyNumberFormat="0" applyBorder="0" applyAlignment="0" applyProtection="0"/>
    <xf numFmtId="174" fontId="69" fillId="67" borderId="0" applyNumberFormat="0" applyBorder="0" applyAlignment="0" applyProtection="0"/>
    <xf numFmtId="0" fontId="65" fillId="61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8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8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2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2" borderId="0" applyNumberFormat="0" applyBorder="0" applyAlignment="0" applyProtection="0"/>
    <xf numFmtId="0" fontId="67" fillId="6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6" fillId="62" borderId="0" applyNumberFormat="0" applyBorder="0" applyAlignment="0" applyProtection="0"/>
    <xf numFmtId="174" fontId="68" fillId="69" borderId="0" applyNumberFormat="0" applyBorder="0" applyAlignment="0" applyProtection="0"/>
    <xf numFmtId="0" fontId="65" fillId="62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70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62" borderId="0" applyNumberFormat="0" applyBorder="0" applyAlignment="0" applyProtection="0"/>
    <xf numFmtId="0" fontId="67" fillId="70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71" borderId="0" applyNumberFormat="0" applyBorder="0" applyAlignment="0" applyProtection="0"/>
    <xf numFmtId="0" fontId="67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62" borderId="0" applyNumberFormat="0" applyBorder="0" applyAlignment="0" applyProtection="0"/>
    <xf numFmtId="0" fontId="65" fillId="72" borderId="0" applyNumberFormat="0" applyBorder="0" applyAlignment="0" applyProtection="0"/>
    <xf numFmtId="0" fontId="67" fillId="62" borderId="0" applyNumberFormat="0" applyBorder="0" applyAlignment="0" applyProtection="0"/>
    <xf numFmtId="0" fontId="65" fillId="73" borderId="0" applyNumberFormat="0" applyBorder="0" applyAlignment="0" applyProtection="0"/>
    <xf numFmtId="191" fontId="70" fillId="0" borderId="0" applyFont="0" applyFill="0" applyBorder="0">
      <alignment horizontal="center"/>
    </xf>
    <xf numFmtId="174" fontId="68" fillId="74" borderId="0" applyNumberFormat="0" applyBorder="0" applyAlignment="0" applyProtection="0"/>
    <xf numFmtId="0" fontId="71" fillId="0" borderId="0">
      <alignment horizontal="right"/>
    </xf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65" fillId="71" borderId="0" applyNumberFormat="0" applyBorder="0" applyAlignment="0" applyProtection="0"/>
    <xf numFmtId="0" fontId="54" fillId="75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76" borderId="0" applyNumberFormat="0" applyBorder="0" applyAlignment="0" applyProtection="0"/>
    <xf numFmtId="0" fontId="68" fillId="64" borderId="0" applyNumberFormat="0" applyBorder="0" applyAlignment="0" applyProtection="0"/>
    <xf numFmtId="174" fontId="69" fillId="77" borderId="0" applyNumberFormat="0" applyBorder="0" applyAlignment="0" applyProtection="0"/>
    <xf numFmtId="0" fontId="54" fillId="75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78" borderId="0" applyNumberFormat="0" applyBorder="0" applyAlignment="0" applyProtection="0"/>
    <xf numFmtId="0" fontId="68" fillId="65" borderId="0" applyNumberFormat="0" applyBorder="0" applyAlignment="0" applyProtection="0"/>
    <xf numFmtId="174" fontId="68" fillId="79" borderId="0" applyNumberFormat="0" applyBorder="0" applyAlignment="0" applyProtection="0"/>
    <xf numFmtId="0" fontId="65" fillId="64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67" borderId="0" applyNumberFormat="0" applyBorder="0" applyAlignment="0" applyProtection="0"/>
    <xf numFmtId="174" fontId="68" fillId="81" borderId="0" applyNumberFormat="0" applyBorder="0" applyAlignment="0" applyProtection="0"/>
    <xf numFmtId="0" fontId="65" fillId="60" borderId="0" applyNumberFormat="0" applyBorder="0" applyAlignment="0" applyProtection="0"/>
    <xf numFmtId="0" fontId="69" fillId="82" borderId="0" applyNumberFormat="0" applyBorder="0" applyAlignment="0" applyProtection="0"/>
    <xf numFmtId="0" fontId="65" fillId="73" borderId="0" applyNumberFormat="0" applyBorder="0" applyAlignment="0" applyProtection="0"/>
    <xf numFmtId="0" fontId="54" fillId="83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69" borderId="0" applyNumberFormat="0" applyBorder="0" applyAlignment="0" applyProtection="0"/>
    <xf numFmtId="174" fontId="69" fillId="78" borderId="0" applyNumberFormat="0" applyBorder="0" applyAlignment="0" applyProtection="0"/>
    <xf numFmtId="0" fontId="54" fillId="78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81" borderId="0" applyNumberFormat="0" applyBorder="0" applyAlignment="0" applyProtection="0"/>
    <xf numFmtId="0" fontId="68" fillId="74" borderId="0" applyNumberFormat="0" applyBorder="0" applyAlignment="0" applyProtection="0"/>
    <xf numFmtId="174" fontId="68" fillId="81" borderId="0" applyNumberFormat="0" applyBorder="0" applyAlignment="0" applyProtection="0"/>
    <xf numFmtId="0" fontId="65" fillId="77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4" borderId="0" applyNumberFormat="0" applyBorder="0" applyAlignment="0" applyProtection="0"/>
    <xf numFmtId="0" fontId="69" fillId="77" borderId="0" applyNumberFormat="0" applyBorder="0" applyAlignment="0" applyProtection="0"/>
    <xf numFmtId="174" fontId="68" fillId="78" borderId="0" applyNumberFormat="0" applyBorder="0" applyAlignment="0" applyProtection="0"/>
    <xf numFmtId="0" fontId="65" fillId="61" borderId="0" applyNumberFormat="0" applyBorder="0" applyAlignment="0" applyProtection="0"/>
    <xf numFmtId="0" fontId="69" fillId="84" borderId="0" applyNumberFormat="0" applyBorder="0" applyAlignment="0" applyProtection="0"/>
    <xf numFmtId="0" fontId="65" fillId="72" borderId="0" applyNumberFormat="0" applyBorder="0" applyAlignment="0" applyProtection="0"/>
    <xf numFmtId="0" fontId="54" fillId="83" borderId="0" applyNumberFormat="0" applyBorder="0" applyAlignment="0" applyProtection="0"/>
    <xf numFmtId="0" fontId="68" fillId="85" borderId="0" applyNumberFormat="0" applyBorder="0" applyAlignment="0" applyProtection="0"/>
    <xf numFmtId="0" fontId="68" fillId="85" borderId="0" applyNumberFormat="0" applyBorder="0" applyAlignment="0" applyProtection="0"/>
    <xf numFmtId="0" fontId="68" fillId="85" borderId="0" applyNumberFormat="0" applyBorder="0" applyAlignment="0" applyProtection="0"/>
    <xf numFmtId="0" fontId="68" fillId="85" borderId="0" applyNumberFormat="0" applyBorder="0" applyAlignment="0" applyProtection="0"/>
    <xf numFmtId="0" fontId="68" fillId="85" borderId="0" applyNumberFormat="0" applyBorder="0" applyAlignment="0" applyProtection="0"/>
    <xf numFmtId="0" fontId="68" fillId="79" borderId="0" applyNumberFormat="0" applyBorder="0" applyAlignment="0" applyProtection="0"/>
    <xf numFmtId="174" fontId="69" fillId="78" borderId="0" applyNumberFormat="0" applyBorder="0" applyAlignment="0" applyProtection="0"/>
    <xf numFmtId="0" fontId="54" fillId="86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1" borderId="0" applyNumberFormat="0" applyBorder="0" applyAlignment="0" applyProtection="0"/>
    <xf numFmtId="174" fontId="68" fillId="64" borderId="0" applyNumberFormat="0" applyBorder="0" applyAlignment="0" applyProtection="0"/>
    <xf numFmtId="0" fontId="65" fillId="78" borderId="0" applyNumberFormat="0" applyBorder="0" applyAlignment="0" applyProtection="0"/>
    <xf numFmtId="0" fontId="69" fillId="88" borderId="0" applyNumberFormat="0" applyBorder="0" applyAlignment="0" applyProtection="0"/>
    <xf numFmtId="0" fontId="69" fillId="88" borderId="0" applyNumberFormat="0" applyBorder="0" applyAlignment="0" applyProtection="0"/>
    <xf numFmtId="0" fontId="69" fillId="88" borderId="0" applyNumberFormat="0" applyBorder="0" applyAlignment="0" applyProtection="0"/>
    <xf numFmtId="0" fontId="69" fillId="88" borderId="0" applyNumberFormat="0" applyBorder="0" applyAlignment="0" applyProtection="0"/>
    <xf numFmtId="0" fontId="69" fillId="88" borderId="0" applyNumberFormat="0" applyBorder="0" applyAlignment="0" applyProtection="0"/>
    <xf numFmtId="0" fontId="69" fillId="78" borderId="0" applyNumberFormat="0" applyBorder="0" applyAlignment="0" applyProtection="0"/>
    <xf numFmtId="174" fontId="68" fillId="65" borderId="0" applyNumberFormat="0" applyBorder="0" applyAlignment="0" applyProtection="0"/>
    <xf numFmtId="0" fontId="65" fillId="89" borderId="0" applyNumberFormat="0" applyBorder="0" applyAlignment="0" applyProtection="0"/>
    <xf numFmtId="0" fontId="69" fillId="90" borderId="0" applyNumberFormat="0" applyBorder="0" applyAlignment="0" applyProtection="0"/>
    <xf numFmtId="0" fontId="65" fillId="60" borderId="0" applyNumberFormat="0" applyBorder="0" applyAlignment="0" applyProtection="0"/>
    <xf numFmtId="0" fontId="54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75" borderId="0" applyNumberFormat="0" applyBorder="0" applyAlignment="0" applyProtection="0"/>
    <xf numFmtId="0" fontId="68" fillId="81" borderId="0" applyNumberFormat="0" applyBorder="0" applyAlignment="0" applyProtection="0"/>
    <xf numFmtId="174" fontId="69" fillId="65" borderId="0" applyNumberFormat="0" applyBorder="0" applyAlignment="0" applyProtection="0"/>
    <xf numFmtId="0" fontId="54" fillId="78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7" borderId="0" applyNumberFormat="0" applyBorder="0" applyAlignment="0" applyProtection="0"/>
    <xf numFmtId="0" fontId="68" fillId="78" borderId="0" applyNumberFormat="0" applyBorder="0" applyAlignment="0" applyProtection="0"/>
    <xf numFmtId="174" fontId="68" fillId="83" borderId="0" applyNumberFormat="0" applyBorder="0" applyAlignment="0" applyProtection="0"/>
    <xf numFmtId="0" fontId="65" fillId="78" borderId="0" applyNumberFormat="0" applyBorder="0" applyAlignment="0" applyProtection="0"/>
    <xf numFmtId="0" fontId="69" fillId="81" borderId="0" applyNumberFormat="0" applyBorder="0" applyAlignment="0" applyProtection="0"/>
    <xf numFmtId="0" fontId="69" fillId="81" borderId="0" applyNumberFormat="0" applyBorder="0" applyAlignment="0" applyProtection="0"/>
    <xf numFmtId="0" fontId="69" fillId="81" borderId="0" applyNumberFormat="0" applyBorder="0" applyAlignment="0" applyProtection="0"/>
    <xf numFmtId="0" fontId="69" fillId="81" borderId="0" applyNumberFormat="0" applyBorder="0" applyAlignment="0" applyProtection="0"/>
    <xf numFmtId="0" fontId="69" fillId="81" borderId="0" applyNumberFormat="0" applyBorder="0" applyAlignment="0" applyProtection="0"/>
    <xf numFmtId="0" fontId="69" fillId="78" borderId="0" applyNumberFormat="0" applyBorder="0" applyAlignment="0" applyProtection="0"/>
    <xf numFmtId="174" fontId="68" fillId="74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69" fillId="91" borderId="0" applyNumberFormat="0" applyBorder="0" applyAlignment="0" applyProtection="0"/>
    <xf numFmtId="0" fontId="65" fillId="61" borderId="0" applyNumberFormat="0" applyBorder="0" applyAlignment="0" applyProtection="0"/>
    <xf numFmtId="0" fontId="54" fillId="92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64" borderId="0" applyNumberFormat="0" applyBorder="0" applyAlignment="0" applyProtection="0"/>
    <xf numFmtId="174" fontId="69" fillId="93" borderId="0" applyNumberFormat="0" applyBorder="0" applyAlignment="0" applyProtection="0"/>
    <xf numFmtId="0" fontId="54" fillId="75" borderId="0" applyNumberFormat="0" applyBorder="0" applyAlignment="0" applyProtection="0"/>
    <xf numFmtId="0" fontId="68" fillId="65" borderId="0" applyNumberFormat="0" applyBorder="0" applyAlignment="0" applyProtection="0"/>
    <xf numFmtId="194" fontId="73" fillId="94" borderId="0">
      <alignment horizontal="center" vertical="center"/>
    </xf>
    <xf numFmtId="0" fontId="65" fillId="64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80" borderId="0" applyNumberFormat="0" applyBorder="0" applyAlignment="0" applyProtection="0"/>
    <xf numFmtId="0" fontId="69" fillId="65" borderId="0" applyNumberFormat="0" applyBorder="0" applyAlignment="0" applyProtection="0"/>
    <xf numFmtId="195" fontId="74" fillId="0" borderId="39" applyFont="0" applyFill="0">
      <alignment horizontal="right" vertical="center"/>
      <protection locked="0"/>
    </xf>
    <xf numFmtId="196" fontId="41" fillId="0" borderId="40">
      <protection locked="0"/>
    </xf>
    <xf numFmtId="0" fontId="69" fillId="80" borderId="0" applyNumberFormat="0" applyBorder="0" applyAlignment="0" applyProtection="0"/>
    <xf numFmtId="0" fontId="65" fillId="89" borderId="0" applyNumberFormat="0" applyBorder="0" applyAlignment="0" applyProtection="0"/>
    <xf numFmtId="0" fontId="54" fillId="83" borderId="0" applyNumberFormat="0" applyBorder="0" applyAlignment="0" applyProtection="0"/>
    <xf numFmtId="0" fontId="68" fillId="83" borderId="0" applyNumberFormat="0" applyBorder="0" applyAlignment="0" applyProtection="0"/>
    <xf numFmtId="0" fontId="51" fillId="0" borderId="0"/>
    <xf numFmtId="0" fontId="54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74" borderId="0" applyNumberFormat="0" applyBorder="0" applyAlignment="0" applyProtection="0"/>
    <xf numFmtId="195" fontId="74" fillId="0" borderId="0" applyFont="0" applyBorder="0" applyProtection="0">
      <alignment vertical="center"/>
    </xf>
    <xf numFmtId="0" fontId="65" fillId="93" borderId="0" applyNumberFormat="0" applyBorder="0" applyAlignment="0" applyProtection="0"/>
    <xf numFmtId="0" fontId="69" fillId="95" borderId="0" applyNumberFormat="0" applyBorder="0" applyAlignment="0" applyProtection="0"/>
    <xf numFmtId="0" fontId="69" fillId="95" borderId="0" applyNumberFormat="0" applyBorder="0" applyAlignment="0" applyProtection="0"/>
    <xf numFmtId="0" fontId="69" fillId="95" borderId="0" applyNumberFormat="0" applyBorder="0" applyAlignment="0" applyProtection="0"/>
    <xf numFmtId="0" fontId="69" fillId="95" borderId="0" applyNumberFormat="0" applyBorder="0" applyAlignment="0" applyProtection="0"/>
    <xf numFmtId="0" fontId="69" fillId="95" borderId="0" applyNumberFormat="0" applyBorder="0" applyAlignment="0" applyProtection="0"/>
    <xf numFmtId="0" fontId="69" fillId="93" borderId="0" applyNumberFormat="0" applyBorder="0" applyAlignment="0" applyProtection="0"/>
    <xf numFmtId="194" fontId="37" fillId="0" borderId="0" applyNumberFormat="0" applyFont="0" applyAlignment="0">
      <alignment horizontal="center" vertical="center"/>
    </xf>
    <xf numFmtId="0" fontId="75" fillId="39" borderId="0" applyNumberFormat="0" applyBorder="0" applyAlignment="0" applyProtection="0"/>
    <xf numFmtId="0" fontId="69" fillId="96" borderId="0" applyNumberFormat="0" applyBorder="0" applyAlignment="0" applyProtection="0"/>
    <xf numFmtId="39" fontId="76" fillId="35" borderId="0" applyNumberFormat="0" applyBorder="0">
      <alignment vertical="center"/>
    </xf>
    <xf numFmtId="174" fontId="41" fillId="0" borderId="0">
      <alignment horizontal="left"/>
    </xf>
    <xf numFmtId="0" fontId="72" fillId="0" borderId="0" applyNumberFormat="0" applyFill="0" applyBorder="0" applyAlignment="0" applyProtection="0">
      <alignment vertical="top"/>
      <protection locked="0"/>
    </xf>
    <xf numFmtId="0" fontId="77" fillId="97" borderId="36" applyNumberFormat="0" applyAlignment="0" applyProtection="0"/>
    <xf numFmtId="0" fontId="78" fillId="98" borderId="36" applyNumberFormat="0" applyAlignment="0"/>
    <xf numFmtId="0" fontId="33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1" fillId="0" borderId="0"/>
    <xf numFmtId="10" fontId="80" fillId="0" borderId="0" applyNumberFormat="0" applyFill="0" applyBorder="0" applyAlignment="0"/>
    <xf numFmtId="196" fontId="41" fillId="0" borderId="40">
      <protection locked="0"/>
    </xf>
    <xf numFmtId="0" fontId="81" fillId="99" borderId="41" applyNumberFormat="0" applyAlignment="0" applyProtection="0"/>
    <xf numFmtId="197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199" fontId="82" fillId="0" borderId="0">
      <alignment horizontal="left"/>
    </xf>
    <xf numFmtId="0" fontId="83" fillId="0" borderId="0"/>
    <xf numFmtId="0" fontId="21" fillId="0" borderId="0"/>
    <xf numFmtId="200" fontId="84" fillId="0" borderId="0" applyFill="0" applyBorder="0" applyAlignment="0"/>
    <xf numFmtId="49" fontId="34" fillId="40" borderId="23">
      <alignment horizontal="left" vertical="top"/>
      <protection locked="0"/>
    </xf>
    <xf numFmtId="49" fontId="34" fillId="40" borderId="23">
      <alignment horizontal="left" vertical="top"/>
      <protection locked="0"/>
    </xf>
    <xf numFmtId="49" fontId="34" fillId="0" borderId="23">
      <alignment horizontal="left" vertical="top"/>
      <protection locked="0"/>
    </xf>
    <xf numFmtId="49" fontId="34" fillId="0" borderId="23">
      <alignment horizontal="left" vertical="top"/>
      <protection locked="0"/>
    </xf>
    <xf numFmtId="49" fontId="34" fillId="100" borderId="23">
      <alignment horizontal="left" vertical="top"/>
      <protection locked="0"/>
    </xf>
    <xf numFmtId="49" fontId="34" fillId="100" borderId="23">
      <alignment horizontal="left" vertical="top"/>
      <protection locked="0"/>
    </xf>
    <xf numFmtId="0" fontId="34" fillId="0" borderId="0">
      <alignment horizontal="left" vertical="top" wrapText="1"/>
    </xf>
    <xf numFmtId="0" fontId="85" fillId="0" borderId="42">
      <alignment horizontal="left" vertical="top" wrapText="1"/>
    </xf>
    <xf numFmtId="49" fontId="21" fillId="0" borderId="0">
      <alignment horizontal="left" vertical="top" wrapText="1"/>
      <protection locked="0"/>
    </xf>
    <xf numFmtId="0" fontId="86" fillId="0" borderId="0">
      <alignment horizontal="left" vertical="top" wrapText="1"/>
    </xf>
    <xf numFmtId="49" fontId="21" fillId="0" borderId="23">
      <alignment horizontal="center" vertical="top" wrapText="1"/>
      <protection locked="0"/>
    </xf>
    <xf numFmtId="49" fontId="21" fillId="0" borderId="23">
      <alignment horizontal="center" vertical="top" wrapText="1"/>
      <protection locked="0"/>
    </xf>
    <xf numFmtId="49" fontId="34" fillId="0" borderId="0">
      <alignment horizontal="right" vertical="top"/>
      <protection locked="0"/>
    </xf>
    <xf numFmtId="49" fontId="34" fillId="40" borderId="23">
      <alignment horizontal="right" vertical="top"/>
      <protection locked="0"/>
    </xf>
    <xf numFmtId="49" fontId="34" fillId="40" borderId="23">
      <alignment horizontal="right" vertical="top"/>
      <protection locked="0"/>
    </xf>
    <xf numFmtId="0" fontId="34" fillId="40" borderId="23">
      <alignment horizontal="right" vertical="top"/>
      <protection locked="0"/>
    </xf>
    <xf numFmtId="0" fontId="34" fillId="40" borderId="23">
      <alignment horizontal="right" vertical="top"/>
      <protection locked="0"/>
    </xf>
    <xf numFmtId="49" fontId="34" fillId="0" borderId="23">
      <alignment horizontal="right" vertical="top"/>
      <protection locked="0"/>
    </xf>
    <xf numFmtId="49" fontId="34" fillId="0" borderId="23">
      <alignment horizontal="right" vertical="top"/>
      <protection locked="0"/>
    </xf>
    <xf numFmtId="0" fontId="34" fillId="0" borderId="23">
      <alignment horizontal="right" vertical="top"/>
      <protection locked="0"/>
    </xf>
    <xf numFmtId="0" fontId="34" fillId="0" borderId="23">
      <alignment horizontal="right" vertical="top"/>
      <protection locked="0"/>
    </xf>
    <xf numFmtId="49" fontId="34" fillId="100" borderId="23">
      <alignment horizontal="right" vertical="top"/>
      <protection locked="0"/>
    </xf>
    <xf numFmtId="49" fontId="34" fillId="100" borderId="23">
      <alignment horizontal="right" vertical="top"/>
      <protection locked="0"/>
    </xf>
    <xf numFmtId="0" fontId="34" fillId="100" borderId="23">
      <alignment horizontal="right" vertical="top"/>
      <protection locked="0"/>
    </xf>
    <xf numFmtId="0" fontId="34" fillId="100" borderId="23">
      <alignment horizontal="right" vertical="top"/>
      <protection locked="0"/>
    </xf>
    <xf numFmtId="49" fontId="21" fillId="0" borderId="0">
      <alignment horizontal="right" vertical="top" wrapText="1"/>
      <protection locked="0"/>
    </xf>
    <xf numFmtId="0" fontId="86" fillId="0" borderId="0">
      <alignment horizontal="right" vertical="top" wrapText="1"/>
    </xf>
    <xf numFmtId="49" fontId="21" fillId="0" borderId="0">
      <alignment horizontal="center" vertical="top" wrapText="1"/>
      <protection locked="0"/>
    </xf>
    <xf numFmtId="0" fontId="85" fillId="0" borderId="42">
      <alignment horizontal="center" vertical="top" wrapText="1"/>
    </xf>
    <xf numFmtId="49" fontId="34" fillId="0" borderId="23">
      <alignment horizontal="center" vertical="top" wrapText="1"/>
      <protection locked="0"/>
    </xf>
    <xf numFmtId="49" fontId="34" fillId="0" borderId="23">
      <alignment horizontal="center" vertical="top" wrapText="1"/>
      <protection locked="0"/>
    </xf>
    <xf numFmtId="0" fontId="34" fillId="0" borderId="23">
      <alignment horizontal="center" vertical="top" wrapText="1"/>
      <protection locked="0"/>
    </xf>
    <xf numFmtId="0" fontId="34" fillId="0" borderId="23">
      <alignment horizontal="center" vertical="top" wrapText="1"/>
      <protection locked="0"/>
    </xf>
    <xf numFmtId="196" fontId="84" fillId="0" borderId="0" applyFill="0" applyBorder="0" applyAlignment="0"/>
    <xf numFmtId="0" fontId="75" fillId="39" borderId="0" applyNumberFormat="0" applyBorder="0" applyAlignment="0" applyProtection="0"/>
    <xf numFmtId="3" fontId="87" fillId="0" borderId="0" applyFont="0" applyFill="0" applyBorder="0" applyAlignment="0" applyProtection="0"/>
    <xf numFmtId="201" fontId="84" fillId="0" borderId="0" applyFill="0" applyBorder="0" applyAlignment="0"/>
    <xf numFmtId="10" fontId="80" fillId="0" borderId="0" applyNumberFormat="0" applyFill="0" applyBorder="0" applyAlignment="0"/>
    <xf numFmtId="202" fontId="84" fillId="0" borderId="0" applyFill="0" applyBorder="0" applyAlignment="0"/>
    <xf numFmtId="0" fontId="83" fillId="0" borderId="0"/>
    <xf numFmtId="0" fontId="88" fillId="0" borderId="0" applyFill="0" applyBorder="0" applyAlignment="0"/>
    <xf numFmtId="0" fontId="88" fillId="0" borderId="0" applyFill="0" applyBorder="0" applyAlignment="0"/>
    <xf numFmtId="0" fontId="88" fillId="0" borderId="0" applyFill="0" applyBorder="0" applyAlignment="0"/>
    <xf numFmtId="203" fontId="89" fillId="0" borderId="0" applyFill="0" applyBorder="0" applyAlignment="0"/>
    <xf numFmtId="0" fontId="88" fillId="0" borderId="0" applyFill="0" applyBorder="0" applyAlignment="0"/>
    <xf numFmtId="200" fontId="84" fillId="0" borderId="0" applyFill="0" applyBorder="0" applyAlignment="0"/>
    <xf numFmtId="204" fontId="84" fillId="0" borderId="0" applyFill="0" applyBorder="0" applyAlignment="0"/>
    <xf numFmtId="205" fontId="89" fillId="0" borderId="0" applyFill="0" applyBorder="0" applyAlignment="0"/>
    <xf numFmtId="196" fontId="84" fillId="0" borderId="0" applyFill="0" applyBorder="0" applyAlignment="0"/>
    <xf numFmtId="206" fontId="89" fillId="0" borderId="0" applyFill="0" applyBorder="0" applyAlignment="0"/>
    <xf numFmtId="174" fontId="50" fillId="0" borderId="0"/>
    <xf numFmtId="207" fontId="89" fillId="0" borderId="0" applyFill="0" applyBorder="0" applyAlignment="0"/>
    <xf numFmtId="174" fontId="50" fillId="0" borderId="0"/>
    <xf numFmtId="208" fontId="89" fillId="0" borderId="0" applyFill="0" applyBorder="0" applyAlignment="0"/>
    <xf numFmtId="174" fontId="50" fillId="0" borderId="0"/>
    <xf numFmtId="203" fontId="89" fillId="0" borderId="0" applyFill="0" applyBorder="0" applyAlignment="0"/>
    <xf numFmtId="174" fontId="37" fillId="0" borderId="0"/>
    <xf numFmtId="209" fontId="89" fillId="0" borderId="0" applyFill="0" applyBorder="0" applyAlignment="0"/>
    <xf numFmtId="174" fontId="50" fillId="0" borderId="0"/>
    <xf numFmtId="205" fontId="89" fillId="0" borderId="0" applyFill="0" applyBorder="0" applyAlignment="0"/>
    <xf numFmtId="0" fontId="77" fillId="97" borderId="36" applyNumberFormat="0" applyAlignment="0" applyProtection="0"/>
    <xf numFmtId="196" fontId="90" fillId="101" borderId="40"/>
    <xf numFmtId="0" fontId="91" fillId="0" borderId="36" applyNumberFormat="0" applyAlignment="0">
      <protection locked="0"/>
    </xf>
    <xf numFmtId="0" fontId="91" fillId="0" borderId="36" applyNumberFormat="0" applyAlignment="0">
      <protection locked="0"/>
    </xf>
    <xf numFmtId="174" fontId="37" fillId="0" borderId="0"/>
    <xf numFmtId="37" fontId="92" fillId="102" borderId="23">
      <alignment horizontal="center" vertical="center"/>
    </xf>
    <xf numFmtId="0" fontId="93" fillId="0" borderId="23">
      <alignment horizontal="left" vertical="center"/>
    </xf>
    <xf numFmtId="174" fontId="53" fillId="0" borderId="0" applyFont="0" applyFill="0" applyBorder="0" applyAlignment="0" applyProtection="0"/>
    <xf numFmtId="174" fontId="50" fillId="0" borderId="0" applyFont="0" applyFill="0" applyBorder="0" applyAlignment="0" applyProtection="0"/>
    <xf numFmtId="200" fontId="84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0" fontId="81" fillId="99" borderId="41" applyNumberFormat="0" applyAlignment="0" applyProtection="0"/>
    <xf numFmtId="210" fontId="53" fillId="0" borderId="0" applyFont="0" applyFill="0" applyBorder="0" applyAlignment="0" applyProtection="0"/>
    <xf numFmtId="0" fontId="93" fillId="0" borderId="23">
      <alignment horizontal="left" vertical="center"/>
    </xf>
    <xf numFmtId="0" fontId="94" fillId="0" borderId="0" applyFont="0" applyFill="0" applyBorder="0" applyAlignment="0" applyProtection="0"/>
    <xf numFmtId="211" fontId="37" fillId="0" borderId="43" applyFont="0" applyFill="0" applyBorder="0" applyProtection="0">
      <alignment horizontal="center"/>
      <protection locked="0"/>
    </xf>
    <xf numFmtId="0" fontId="94" fillId="0" borderId="0" applyFont="0" applyFill="0" applyBorder="0" applyAlignment="0" applyProtection="0">
      <alignment horizontal="right"/>
    </xf>
    <xf numFmtId="0" fontId="94" fillId="0" borderId="0" applyFont="0" applyFill="0" applyBorder="0" applyAlignment="0" applyProtection="0"/>
    <xf numFmtId="212" fontId="53" fillId="0" borderId="0" applyFont="0" applyFill="0" applyBorder="0" applyAlignment="0" applyProtection="0"/>
    <xf numFmtId="203" fontId="50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174" fontId="95" fillId="0" borderId="0"/>
    <xf numFmtId="0" fontId="94" fillId="0" borderId="0" applyFont="0" applyFill="0" applyBorder="0" applyAlignment="0" applyProtection="0"/>
    <xf numFmtId="174" fontId="50" fillId="0" borderId="0"/>
    <xf numFmtId="0" fontId="94" fillId="0" borderId="0" applyFont="0" applyFill="0" applyBorder="0" applyAlignment="0" applyProtection="0">
      <alignment horizontal="right"/>
    </xf>
    <xf numFmtId="167" fontId="54" fillId="0" borderId="0" applyFont="0" applyFill="0" applyBorder="0" applyAlignment="0" applyProtection="0"/>
    <xf numFmtId="174" fontId="50" fillId="0" borderId="0"/>
    <xf numFmtId="167" fontId="21" fillId="0" borderId="0" applyFont="0" applyFill="0" applyBorder="0" applyAlignment="0" applyProtection="0"/>
    <xf numFmtId="0" fontId="94" fillId="0" borderId="0" applyFont="0" applyFill="0" applyBorder="0" applyAlignment="0" applyProtection="0"/>
    <xf numFmtId="174" fontId="50" fillId="0" borderId="0"/>
    <xf numFmtId="174" fontId="76" fillId="0" borderId="0">
      <alignment horizontal="left" indent="3"/>
    </xf>
    <xf numFmtId="3" fontId="87" fillId="0" borderId="0" applyFont="0" applyFill="0" applyBorder="0" applyAlignment="0" applyProtection="0"/>
    <xf numFmtId="210" fontId="53" fillId="0" borderId="0" applyFont="0" applyFill="0" applyBorder="0" applyAlignment="0" applyProtection="0"/>
    <xf numFmtId="174" fontId="76" fillId="0" borderId="0">
      <alignment horizontal="left" indent="5"/>
    </xf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196" fontId="90" fillId="101" borderId="4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3" fontId="41" fillId="0" borderId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4" fontId="41" fillId="0" borderId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4" fontId="41" fillId="0" borderId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196" fontId="84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5" fontId="87" fillId="0" borderId="0" applyFont="0" applyFill="0" applyBorder="0" applyAlignment="0" applyProtection="0"/>
    <xf numFmtId="210" fontId="53" fillId="0" borderId="0" applyFont="0" applyFill="0" applyBorder="0" applyAlignment="0" applyProtection="0"/>
    <xf numFmtId="216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210" fontId="53" fillId="0" borderId="0" applyFont="0" applyFill="0" applyBorder="0" applyAlignment="0" applyProtection="0"/>
    <xf numFmtId="14" fontId="96" fillId="0" borderId="0">
      <alignment vertical="top"/>
    </xf>
    <xf numFmtId="210" fontId="53" fillId="0" borderId="0" applyFont="0" applyFill="0" applyBorder="0" applyAlignment="0" applyProtection="0"/>
    <xf numFmtId="0" fontId="94" fillId="0" borderId="0" applyFont="0" applyFill="0" applyBorder="0" applyAlignment="0" applyProtection="0"/>
    <xf numFmtId="210" fontId="53" fillId="0" borderId="0" applyFont="0" applyFill="0" applyBorder="0" applyAlignment="0" applyProtection="0"/>
    <xf numFmtId="0" fontId="87" fillId="0" borderId="0" applyFont="0" applyFill="0" applyBorder="0" applyAlignment="0" applyProtection="0"/>
    <xf numFmtId="217" fontId="51" fillId="0" borderId="0" applyFont="0" applyFill="0" applyBorder="0" applyAlignment="0" applyProtection="0"/>
    <xf numFmtId="14" fontId="89" fillId="0" borderId="0" applyFill="0" applyBorder="0" applyAlignment="0"/>
    <xf numFmtId="205" fontId="50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38" fontId="53" fillId="0" borderId="44">
      <alignment vertical="center"/>
    </xf>
    <xf numFmtId="0" fontId="94" fillId="0" borderId="0" applyFont="0" applyFill="0" applyBorder="0" applyAlignment="0" applyProtection="0">
      <alignment horizontal="right"/>
    </xf>
    <xf numFmtId="218" fontId="37" fillId="0" borderId="0" applyFont="0" applyFill="0" applyBorder="0" applyAlignment="0" applyProtection="0"/>
    <xf numFmtId="37" fontId="44" fillId="0" borderId="45" applyFont="0" applyFill="0" applyBorder="0"/>
    <xf numFmtId="37" fontId="73" fillId="0" borderId="45" applyFont="0" applyFill="0" applyBorder="0">
      <protection locked="0"/>
    </xf>
    <xf numFmtId="37" fontId="97" fillId="35" borderId="23" applyFill="0" applyBorder="0" applyProtection="0"/>
    <xf numFmtId="37" fontId="73" fillId="0" borderId="45" applyFill="0" applyBorder="0">
      <protection locked="0"/>
    </xf>
    <xf numFmtId="219" fontId="37" fillId="0" borderId="0" applyFont="0" applyFill="0" applyBorder="0" applyAlignment="0" applyProtection="0"/>
    <xf numFmtId="215" fontId="87" fillId="0" borderId="0" applyFont="0" applyFill="0" applyBorder="0" applyAlignment="0" applyProtection="0"/>
    <xf numFmtId="177" fontId="98" fillId="0" borderId="0">
      <alignment vertical="top"/>
    </xf>
    <xf numFmtId="38" fontId="98" fillId="0" borderId="0">
      <alignment vertical="top"/>
    </xf>
    <xf numFmtId="169" fontId="23" fillId="34" borderId="0">
      <protection locked="0"/>
    </xf>
    <xf numFmtId="0" fontId="94" fillId="0" borderId="0" applyFill="0" applyBorder="0" applyProtection="0">
      <alignment vertical="center"/>
    </xf>
    <xf numFmtId="0" fontId="94" fillId="0" borderId="0" applyFill="0" applyBorder="0" applyProtection="0">
      <alignment vertical="center"/>
    </xf>
    <xf numFmtId="0" fontId="99" fillId="0" borderId="0" applyNumberFormat="0" applyFill="0" applyBorder="0" applyAlignment="0" applyProtection="0"/>
    <xf numFmtId="220" fontId="23" fillId="34" borderId="0">
      <protection locked="0"/>
    </xf>
    <xf numFmtId="171" fontId="23" fillId="34" borderId="0">
      <protection locked="0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87" fillId="0" borderId="0" applyFont="0" applyFill="0" applyBorder="0" applyAlignment="0" applyProtection="0"/>
    <xf numFmtId="172" fontId="96" fillId="0" borderId="0" applyFont="0" applyFill="0" applyBorder="0" applyAlignment="0" applyProtection="0"/>
    <xf numFmtId="0" fontId="94" fillId="0" borderId="0" applyFont="0" applyFill="0" applyBorder="0" applyAlignment="0" applyProtection="0"/>
    <xf numFmtId="174" fontId="50" fillId="0" borderId="0"/>
    <xf numFmtId="15" fontId="100" fillId="0" borderId="46" applyFont="0" applyFill="0" applyBorder="0" applyAlignment="0">
      <alignment horizontal="centerContinuous"/>
    </xf>
    <xf numFmtId="221" fontId="100" fillId="0" borderId="46" applyFont="0" applyFill="0" applyBorder="0" applyAlignment="0">
      <alignment horizontal="centerContinuous"/>
    </xf>
    <xf numFmtId="0" fontId="94" fillId="0" borderId="47" applyNumberFormat="0" applyFont="0" applyFill="0" applyAlignment="0" applyProtection="0"/>
    <xf numFmtId="14" fontId="89" fillId="0" borderId="0" applyFill="0" applyBorder="0" applyAlignment="0"/>
    <xf numFmtId="14" fontId="96" fillId="0" borderId="0">
      <alignment vertical="top"/>
    </xf>
    <xf numFmtId="0" fontId="101" fillId="0" borderId="0" applyNumberFormat="0" applyFill="0" applyBorder="0" applyAlignment="0" applyProtection="0"/>
    <xf numFmtId="0" fontId="91" fillId="103" borderId="36" applyAlignment="0">
      <alignment horizontal="left" vertical="center"/>
    </xf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18" fontId="37" fillId="0" borderId="0" applyFont="0" applyFill="0" applyBorder="0" applyAlignment="0" applyProtection="0"/>
    <xf numFmtId="219" fontId="37" fillId="0" borderId="0" applyFont="0" applyFill="0" applyBorder="0" applyAlignment="0" applyProtection="0"/>
    <xf numFmtId="174" fontId="104" fillId="104" borderId="0" applyNumberFormat="0" applyBorder="0" applyAlignment="0" applyProtection="0"/>
    <xf numFmtId="196" fontId="105" fillId="0" borderId="0">
      <alignment horizontal="center"/>
    </xf>
    <xf numFmtId="0" fontId="94" fillId="0" borderId="47" applyNumberFormat="0" applyFont="0" applyFill="0" applyAlignment="0" applyProtection="0"/>
    <xf numFmtId="174" fontId="104" fillId="105" borderId="0" applyNumberFormat="0" applyBorder="0" applyAlignment="0" applyProtection="0"/>
    <xf numFmtId="38" fontId="53" fillId="0" borderId="0" applyFont="0" applyFill="0" applyBorder="0" applyAlignment="0" applyProtection="0"/>
    <xf numFmtId="0" fontId="106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174" fontId="104" fillId="106" borderId="0" applyNumberFormat="0" applyBorder="0" applyAlignment="0" applyProtection="0"/>
    <xf numFmtId="177" fontId="98" fillId="0" borderId="0">
      <alignment vertical="top"/>
    </xf>
    <xf numFmtId="38" fontId="98" fillId="0" borderId="0">
      <alignment vertical="top"/>
    </xf>
    <xf numFmtId="200" fontId="84" fillId="0" borderId="0" applyFill="0" applyBorder="0" applyAlignment="0"/>
    <xf numFmtId="177" fontId="98" fillId="0" borderId="0">
      <alignment vertical="top"/>
    </xf>
    <xf numFmtId="222" fontId="107" fillId="0" borderId="0" applyFill="0" applyBorder="0" applyAlignment="0" applyProtection="0"/>
    <xf numFmtId="38" fontId="98" fillId="0" borderId="0">
      <alignment vertical="top"/>
    </xf>
    <xf numFmtId="196" fontId="84" fillId="0" borderId="0" applyFill="0" applyBorder="0" applyAlignment="0"/>
    <xf numFmtId="0" fontId="108" fillId="104" borderId="0" applyNumberFormat="0" applyBorder="0" applyAlignment="0" applyProtection="0"/>
    <xf numFmtId="0" fontId="104" fillId="107" borderId="0" applyNumberFormat="0" applyBorder="0" applyAlignment="0" applyProtection="0"/>
    <xf numFmtId="0" fontId="104" fillId="107" borderId="0" applyNumberFormat="0" applyBorder="0" applyAlignment="0" applyProtection="0"/>
    <xf numFmtId="0" fontId="104" fillId="107" borderId="0" applyNumberFormat="0" applyBorder="0" applyAlignment="0" applyProtection="0"/>
    <xf numFmtId="0" fontId="104" fillId="107" borderId="0" applyNumberFormat="0" applyBorder="0" applyAlignment="0" applyProtection="0"/>
    <xf numFmtId="0" fontId="104" fillId="107" borderId="0" applyNumberFormat="0" applyBorder="0" applyAlignment="0" applyProtection="0"/>
    <xf numFmtId="0" fontId="104" fillId="104" borderId="0" applyNumberFormat="0" applyBorder="0" applyAlignment="0" applyProtection="0"/>
    <xf numFmtId="200" fontId="84" fillId="0" borderId="0" applyFill="0" applyBorder="0" applyAlignment="0"/>
    <xf numFmtId="0" fontId="108" fillId="105" borderId="0" applyNumberFormat="0" applyBorder="0" applyAlignment="0" applyProtection="0"/>
    <xf numFmtId="0" fontId="104" fillId="108" borderId="0" applyNumberFormat="0" applyBorder="0" applyAlignment="0" applyProtection="0"/>
    <xf numFmtId="0" fontId="104" fillId="108" borderId="0" applyNumberFormat="0" applyBorder="0" applyAlignment="0" applyProtection="0"/>
    <xf numFmtId="0" fontId="104" fillId="108" borderId="0" applyNumberFormat="0" applyBorder="0" applyAlignment="0" applyProtection="0"/>
    <xf numFmtId="0" fontId="104" fillId="108" borderId="0" applyNumberFormat="0" applyBorder="0" applyAlignment="0" applyProtection="0"/>
    <xf numFmtId="0" fontId="104" fillId="108" borderId="0" applyNumberFormat="0" applyBorder="0" applyAlignment="0" applyProtection="0"/>
    <xf numFmtId="0" fontId="104" fillId="105" borderId="0" applyNumberFormat="0" applyBorder="0" applyAlignment="0" applyProtection="0"/>
    <xf numFmtId="204" fontId="84" fillId="0" borderId="0" applyFill="0" applyBorder="0" applyAlignment="0"/>
    <xf numFmtId="0" fontId="108" fillId="109" borderId="0" applyNumberFormat="0" applyBorder="0" applyAlignment="0" applyProtection="0"/>
    <xf numFmtId="0" fontId="104" fillId="106" borderId="0" applyNumberFormat="0" applyBorder="0" applyAlignment="0" applyProtection="0"/>
    <xf numFmtId="196" fontId="84" fillId="0" borderId="0" applyFill="0" applyBorder="0" applyAlignment="0"/>
    <xf numFmtId="37" fontId="37" fillId="0" borderId="0"/>
    <xf numFmtId="203" fontId="109" fillId="0" borderId="0" applyFill="0" applyBorder="0" applyAlignment="0"/>
    <xf numFmtId="174" fontId="50" fillId="0" borderId="0"/>
    <xf numFmtId="205" fontId="109" fillId="0" borderId="0" applyFill="0" applyBorder="0" applyAlignment="0"/>
    <xf numFmtId="0" fontId="110" fillId="0" borderId="0">
      <alignment vertical="center"/>
    </xf>
    <xf numFmtId="203" fontId="109" fillId="0" borderId="0" applyFill="0" applyBorder="0" applyAlignment="0"/>
    <xf numFmtId="174" fontId="37" fillId="0" borderId="10"/>
    <xf numFmtId="209" fontId="109" fillId="0" borderId="0" applyFill="0" applyBorder="0" applyAlignment="0"/>
    <xf numFmtId="0" fontId="111" fillId="0" borderId="0" applyFill="0" applyBorder="0" applyProtection="0">
      <alignment horizontal="left"/>
    </xf>
    <xf numFmtId="205" fontId="109" fillId="0" borderId="0" applyFill="0" applyBorder="0" applyAlignment="0"/>
    <xf numFmtId="172" fontId="112" fillId="0" borderId="0" applyFont="0" applyFill="0" applyBorder="0" applyAlignment="0" applyProtection="0"/>
    <xf numFmtId="223" fontId="21" fillId="0" borderId="0" applyFont="0" applyFill="0" applyBorder="0" applyAlignment="0" applyProtection="0"/>
    <xf numFmtId="0" fontId="27" fillId="0" borderId="0" applyFont="0" applyFill="0" applyBorder="0" applyAlignment="0" applyProtection="0"/>
    <xf numFmtId="224" fontId="41" fillId="0" borderId="0" applyFill="0" applyBorder="0" applyAlignment="0" applyProtection="0"/>
    <xf numFmtId="225" fontId="41" fillId="0" borderId="0" applyFill="0" applyBorder="0" applyAlignment="0" applyProtection="0"/>
    <xf numFmtId="222" fontId="42" fillId="0" borderId="0" applyFill="0" applyBorder="0" applyAlignment="0" applyProtection="0"/>
    <xf numFmtId="172" fontId="96" fillId="0" borderId="0" applyFont="0" applyFill="0" applyBorder="0" applyAlignment="0" applyProtection="0"/>
    <xf numFmtId="223" fontId="21" fillId="0" borderId="0" applyFont="0" applyFill="0" applyBorder="0" applyAlignment="0" applyProtection="0"/>
    <xf numFmtId="224" fontId="41" fillId="0" borderId="0" applyFill="0" applyBorder="0" applyAlignment="0" applyProtection="0"/>
    <xf numFmtId="223" fontId="21" fillId="0" borderId="0" applyFont="0" applyFill="0" applyBorder="0" applyAlignment="0" applyProtection="0"/>
    <xf numFmtId="37" fontId="37" fillId="0" borderId="0"/>
    <xf numFmtId="174" fontId="37" fillId="0" borderId="0" applyNumberFormat="0" applyFont="0">
      <alignment wrapText="1"/>
    </xf>
    <xf numFmtId="0" fontId="37" fillId="0" borderId="0"/>
    <xf numFmtId="0" fontId="54" fillId="0" borderId="0"/>
    <xf numFmtId="0" fontId="41" fillId="0" borderId="0"/>
    <xf numFmtId="9" fontId="54" fillId="0" borderId="0"/>
    <xf numFmtId="226" fontId="37" fillId="0" borderId="0"/>
    <xf numFmtId="0" fontId="26" fillId="0" borderId="0"/>
    <xf numFmtId="0" fontId="101" fillId="0" borderId="0" applyNumberFormat="0" applyFill="0" applyBorder="0" applyAlignment="0" applyProtection="0"/>
    <xf numFmtId="222" fontId="113" fillId="0" borderId="0" applyFill="0" applyBorder="0" applyAlignment="0" applyProtection="0"/>
    <xf numFmtId="222" fontId="107" fillId="0" borderId="0" applyFill="0" applyBorder="0" applyAlignment="0" applyProtection="0"/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222" fontId="114" fillId="0" borderId="0" applyFill="0" applyBorder="0" applyAlignment="0" applyProtection="0"/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222" fontId="42" fillId="0" borderId="0" applyFill="0" applyBorder="0" applyAlignment="0" applyProtection="0"/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222" fontId="115" fillId="0" borderId="0" applyFill="0" applyBorder="0" applyAlignment="0" applyProtection="0"/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222" fontId="113" fillId="0" borderId="0" applyFill="0" applyBorder="0" applyAlignment="0" applyProtection="0"/>
    <xf numFmtId="182" fontId="116" fillId="0" borderId="0">
      <protection locked="0"/>
    </xf>
    <xf numFmtId="182" fontId="116" fillId="0" borderId="0">
      <protection locked="0"/>
    </xf>
    <xf numFmtId="182" fontId="117" fillId="0" borderId="0">
      <protection locked="0"/>
    </xf>
    <xf numFmtId="182" fontId="117" fillId="0" borderId="0">
      <protection locked="0"/>
    </xf>
    <xf numFmtId="222" fontId="118" fillId="0" borderId="0" applyFill="0" applyBorder="0" applyAlignment="0" applyProtection="0"/>
    <xf numFmtId="182" fontId="117" fillId="0" borderId="0">
      <protection locked="0"/>
    </xf>
    <xf numFmtId="182" fontId="117" fillId="0" borderId="0">
      <protection locked="0"/>
    </xf>
    <xf numFmtId="182" fontId="116" fillId="0" borderId="0">
      <protection locked="0"/>
    </xf>
    <xf numFmtId="222" fontId="114" fillId="0" borderId="0" applyFill="0" applyBorder="0" applyAlignment="0" applyProtection="0"/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222" fontId="119" fillId="0" borderId="0" applyFill="0" applyBorder="0" applyAlignment="0" applyProtection="0"/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222" fontId="115" fillId="0" borderId="0" applyFill="0" applyBorder="0" applyAlignment="0" applyProtection="0"/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2" fontId="87" fillId="0" borderId="0" applyFont="0" applyFill="0" applyBorder="0" applyAlignment="0" applyProtection="0"/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222" fontId="118" fillId="0" borderId="0" applyFill="0" applyBorder="0" applyAlignment="0" applyProtection="0"/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0" fontId="120" fillId="40" borderId="0" applyNumberFormat="0" applyBorder="0" applyAlignment="0" applyProtection="0"/>
    <xf numFmtId="182" fontId="52" fillId="0" borderId="0">
      <protection locked="0"/>
    </xf>
    <xf numFmtId="182" fontId="52" fillId="0" borderId="0">
      <protection locked="0"/>
    </xf>
    <xf numFmtId="182" fontId="55" fillId="0" borderId="0">
      <protection locked="0"/>
    </xf>
    <xf numFmtId="222" fontId="119" fillId="0" borderId="0" applyFill="0" applyBorder="0" applyAlignment="0" applyProtection="0"/>
    <xf numFmtId="182" fontId="116" fillId="0" borderId="0">
      <protection locked="0"/>
    </xf>
    <xf numFmtId="182" fontId="116" fillId="0" borderId="0">
      <protection locked="0"/>
    </xf>
    <xf numFmtId="182" fontId="117" fillId="0" borderId="0">
      <protection locked="0"/>
    </xf>
    <xf numFmtId="182" fontId="117" fillId="0" borderId="0">
      <protection locked="0"/>
    </xf>
    <xf numFmtId="0" fontId="121" fillId="0" borderId="0">
      <alignment vertical="top"/>
    </xf>
    <xf numFmtId="182" fontId="117" fillId="0" borderId="0">
      <protection locked="0"/>
    </xf>
    <xf numFmtId="182" fontId="117" fillId="0" borderId="0">
      <protection locked="0"/>
    </xf>
    <xf numFmtId="182" fontId="116" fillId="0" borderId="0">
      <protection locked="0"/>
    </xf>
    <xf numFmtId="227" fontId="122" fillId="0" borderId="0"/>
    <xf numFmtId="43" fontId="122" fillId="0" borderId="0"/>
    <xf numFmtId="2" fontId="87" fillId="0" borderId="0" applyFont="0" applyFill="0" applyBorder="0" applyAlignment="0" applyProtection="0"/>
    <xf numFmtId="0" fontId="123" fillId="0" borderId="48" applyNumberFormat="0" applyFill="0" applyAlignment="0" applyProtection="0"/>
    <xf numFmtId="228" fontId="41" fillId="110" borderId="23" applyBorder="0">
      <alignment horizontal="center" vertical="center"/>
    </xf>
    <xf numFmtId="41" fontId="41" fillId="110" borderId="23" applyBorder="0">
      <alignment horizontal="center" vertical="center"/>
    </xf>
    <xf numFmtId="0" fontId="110" fillId="0" borderId="0">
      <alignment vertical="center"/>
    </xf>
    <xf numFmtId="174" fontId="50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24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124" fillId="0" borderId="0" applyNumberFormat="0" applyFill="0" applyBorder="0" applyAlignment="0" applyProtection="0">
      <alignment vertical="top"/>
      <protection locked="0"/>
    </xf>
    <xf numFmtId="174" fontId="37" fillId="0" borderId="0"/>
    <xf numFmtId="0" fontId="111" fillId="0" borderId="0" applyFill="0" applyBorder="0" applyProtection="0">
      <alignment horizontal="left"/>
    </xf>
    <xf numFmtId="175" fontId="50" fillId="32" borderId="23" applyNumberFormat="0" applyFont="0" applyBorder="0" applyAlignment="0" applyProtection="0"/>
    <xf numFmtId="0" fontId="94" fillId="0" borderId="0" applyFont="0" applyFill="0" applyBorder="0" applyAlignment="0" applyProtection="0">
      <alignment horizontal="right"/>
    </xf>
    <xf numFmtId="0" fontId="91" fillId="40" borderId="36" applyNumberFormat="0" applyAlignment="0"/>
    <xf numFmtId="229" fontId="126" fillId="32" borderId="0" applyNumberFormat="0" applyFont="0" applyAlignment="0"/>
    <xf numFmtId="0" fontId="120" fillId="40" borderId="0" applyNumberFormat="0" applyBorder="0" applyAlignment="0" applyProtection="0"/>
    <xf numFmtId="0" fontId="127" fillId="0" borderId="49" applyNumberFormat="0" applyFill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68" fillId="87" borderId="0" applyNumberFormat="0" applyBorder="0" applyAlignment="0" applyProtection="0"/>
    <xf numFmtId="0" fontId="128" fillId="32" borderId="31"/>
    <xf numFmtId="38" fontId="129" fillId="35" borderId="0" applyNumberFormat="0" applyBorder="0" applyAlignment="0" applyProtection="0"/>
    <xf numFmtId="0" fontId="130" fillId="0" borderId="0" applyProtection="0">
      <alignment horizontal="right"/>
    </xf>
    <xf numFmtId="174" fontId="131" fillId="0" borderId="50" applyNumberFormat="0" applyAlignment="0" applyProtection="0">
      <alignment horizontal="left" vertical="center"/>
    </xf>
    <xf numFmtId="175" fontId="50" fillId="32" borderId="23" applyNumberFormat="0" applyFont="0" applyBorder="0" applyAlignment="0" applyProtection="0"/>
    <xf numFmtId="174" fontId="131" fillId="0" borderId="51">
      <alignment horizontal="left" vertical="center"/>
    </xf>
    <xf numFmtId="0" fontId="94" fillId="0" borderId="0" applyFont="0" applyFill="0" applyBorder="0" applyAlignment="0" applyProtection="0">
      <alignment horizontal="right"/>
    </xf>
    <xf numFmtId="2" fontId="132" fillId="111" borderId="0" applyAlignment="0">
      <alignment horizontal="right"/>
      <protection locked="0"/>
    </xf>
    <xf numFmtId="229" fontId="126" fillId="32" borderId="0" applyNumberFormat="0" applyFont="0" applyAlignment="0"/>
    <xf numFmtId="174" fontId="133" fillId="0" borderId="0"/>
    <xf numFmtId="0" fontId="130" fillId="0" borderId="0" applyProtection="0">
      <alignment horizontal="right"/>
    </xf>
    <xf numFmtId="38" fontId="134" fillId="0" borderId="0">
      <alignment vertical="top"/>
    </xf>
    <xf numFmtId="0" fontId="91" fillId="97" borderId="36" applyNumberFormat="0" applyAlignment="0"/>
    <xf numFmtId="0" fontId="131" fillId="0" borderId="50" applyNumberFormat="0" applyAlignment="0" applyProtection="0">
      <alignment horizontal="left" vertical="center"/>
    </xf>
    <xf numFmtId="0" fontId="131" fillId="0" borderId="50" applyNumberFormat="0" applyAlignment="0" applyProtection="0">
      <alignment horizontal="left" vertical="center"/>
    </xf>
    <xf numFmtId="0" fontId="131" fillId="0" borderId="52" applyNumberFormat="0" applyAlignment="0" applyProtection="0"/>
    <xf numFmtId="0" fontId="62" fillId="0" borderId="52" applyNumberFormat="0" applyAlignment="0" applyProtection="0"/>
    <xf numFmtId="0" fontId="131" fillId="0" borderId="50" applyNumberFormat="0" applyAlignment="0" applyProtection="0">
      <alignment horizontal="left" vertical="center"/>
    </xf>
    <xf numFmtId="38" fontId="134" fillId="0" borderId="0">
      <alignment vertical="top"/>
    </xf>
    <xf numFmtId="0" fontId="131" fillId="0" borderId="51">
      <alignment horizontal="left" vertical="center"/>
    </xf>
    <xf numFmtId="0" fontId="131" fillId="0" borderId="51">
      <alignment horizontal="left" vertical="center"/>
    </xf>
    <xf numFmtId="0" fontId="131" fillId="0" borderId="53">
      <alignment horizontal="left" vertical="center"/>
    </xf>
    <xf numFmtId="0" fontId="62" fillId="0" borderId="53">
      <alignment horizontal="left" vertical="center"/>
    </xf>
    <xf numFmtId="0" fontId="131" fillId="0" borderId="51">
      <alignment horizontal="left" vertical="center"/>
    </xf>
    <xf numFmtId="174" fontId="131" fillId="0" borderId="0"/>
    <xf numFmtId="0" fontId="121" fillId="0" borderId="0">
      <alignment vertical="top"/>
    </xf>
    <xf numFmtId="0" fontId="135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36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27" fillId="0" borderId="49" applyNumberFormat="0" applyFill="0" applyAlignment="0" applyProtection="0"/>
    <xf numFmtId="177" fontId="134" fillId="0" borderId="0">
      <alignment vertical="top"/>
    </xf>
    <xf numFmtId="38" fontId="134" fillId="0" borderId="0">
      <alignment vertical="top"/>
    </xf>
    <xf numFmtId="0" fontId="137" fillId="0" borderId="54" applyNumberFormat="0" applyFill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 applyProtection="0"/>
    <xf numFmtId="0" fontId="140" fillId="43" borderId="36" applyNumberFormat="0" applyAlignment="0" applyProtection="0"/>
    <xf numFmtId="0" fontId="141" fillId="0" borderId="0">
      <alignment horizontal="center"/>
    </xf>
    <xf numFmtId="2" fontId="132" fillId="111" borderId="0" applyAlignment="0">
      <alignment horizontal="right"/>
      <protection locked="0"/>
    </xf>
    <xf numFmtId="174" fontId="76" fillId="0" borderId="0"/>
    <xf numFmtId="0" fontId="141" fillId="0" borderId="0">
      <alignment horizontal="center" textRotation="90"/>
    </xf>
    <xf numFmtId="177" fontId="134" fillId="0" borderId="0">
      <alignment vertical="top"/>
    </xf>
    <xf numFmtId="38" fontId="134" fillId="0" borderId="0">
      <alignment vertical="top"/>
    </xf>
    <xf numFmtId="174" fontId="105" fillId="0" borderId="0"/>
    <xf numFmtId="177" fontId="134" fillId="0" borderId="0">
      <alignment vertical="top"/>
    </xf>
    <xf numFmtId="38" fontId="43" fillId="0" borderId="0">
      <alignment vertical="top"/>
    </xf>
    <xf numFmtId="38" fontId="134" fillId="0" borderId="0">
      <alignment vertical="top"/>
    </xf>
    <xf numFmtId="174" fontId="76" fillId="112" borderId="23">
      <alignment horizontal="center" vertical="center" wrapText="1"/>
      <protection locked="0"/>
    </xf>
    <xf numFmtId="174" fontId="37" fillId="0" borderId="0">
      <alignment horizontal="center"/>
    </xf>
    <xf numFmtId="174" fontId="142" fillId="0" borderId="0">
      <alignment vertical="center" wrapText="1"/>
    </xf>
    <xf numFmtId="0" fontId="37" fillId="0" borderId="0"/>
    <xf numFmtId="230" fontId="143" fillId="0" borderId="23">
      <alignment horizontal="center" vertical="center" wrapText="1"/>
    </xf>
    <xf numFmtId="0" fontId="144" fillId="0" borderId="0" applyFill="0" applyBorder="0" applyProtection="0">
      <alignment vertical="center"/>
    </xf>
    <xf numFmtId="0" fontId="144" fillId="0" borderId="0" applyFill="0" applyBorder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45" fillId="0" borderId="0" applyNumberFormat="0" applyFill="0" applyBorder="0" applyAlignment="0" applyProtection="0">
      <alignment vertical="top"/>
      <protection locked="0"/>
    </xf>
    <xf numFmtId="0" fontId="94" fillId="0" borderId="0" applyFill="0" applyBorder="0" applyProtection="0">
      <alignment vertical="center"/>
    </xf>
    <xf numFmtId="0" fontId="145" fillId="0" borderId="0" applyNumberFormat="0" applyFill="0" applyBorder="0" applyAlignment="0" applyProtection="0">
      <alignment vertical="top"/>
      <protection locked="0"/>
    </xf>
    <xf numFmtId="0" fontId="53" fillId="0" borderId="0"/>
    <xf numFmtId="0" fontId="144" fillId="0" borderId="0" applyFill="0" applyBorder="0" applyProtection="0">
      <alignment vertical="center"/>
    </xf>
    <xf numFmtId="196" fontId="146" fillId="0" borderId="0"/>
    <xf numFmtId="0" fontId="37" fillId="0" borderId="0"/>
    <xf numFmtId="0" fontId="21" fillId="0" borderId="0"/>
    <xf numFmtId="0" fontId="139" fillId="0" borderId="0" applyNumberFormat="0" applyFill="0" applyBorder="0" applyAlignment="0" applyProtection="0">
      <alignment vertical="top"/>
      <protection locked="0"/>
    </xf>
    <xf numFmtId="177" fontId="43" fillId="35" borderId="0">
      <alignment vertical="top"/>
    </xf>
    <xf numFmtId="38" fontId="43" fillId="35" borderId="0">
      <alignment vertical="top"/>
    </xf>
    <xf numFmtId="230" fontId="143" fillId="0" borderId="23">
      <alignment horizontal="center" vertical="center" wrapText="1"/>
    </xf>
    <xf numFmtId="38" fontId="43" fillId="35" borderId="0">
      <alignment vertical="top"/>
    </xf>
    <xf numFmtId="0" fontId="140" fillId="43" borderId="36" applyNumberFormat="0" applyAlignment="0" applyProtection="0"/>
    <xf numFmtId="10" fontId="129" fillId="113" borderId="23" applyNumberFormat="0" applyBorder="0" applyAlignment="0" applyProtection="0"/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31" fontId="147" fillId="55" borderId="56">
      <alignment horizontal="center" vertical="center" wrapText="1"/>
      <protection locked="0"/>
    </xf>
    <xf numFmtId="232" fontId="147" fillId="55" borderId="56">
      <alignment horizontal="center" vertical="center" wrapText="1"/>
      <protection locked="0"/>
    </xf>
    <xf numFmtId="233" fontId="43" fillId="32" borderId="0">
      <alignment vertical="top"/>
    </xf>
    <xf numFmtId="228" fontId="147" fillId="103" borderId="55">
      <alignment horizontal="center" vertical="center" wrapText="1"/>
      <protection locked="0"/>
    </xf>
    <xf numFmtId="231" fontId="147" fillId="55" borderId="56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228" fontId="147" fillId="103" borderId="55">
      <alignment horizontal="center" vertical="center" wrapText="1"/>
      <protection locked="0"/>
    </xf>
    <xf numFmtId="0" fontId="144" fillId="0" borderId="0" applyFill="0" applyBorder="0" applyProtection="0">
      <alignment vertical="center"/>
    </xf>
    <xf numFmtId="38" fontId="43" fillId="35" borderId="0">
      <alignment vertical="top"/>
    </xf>
    <xf numFmtId="0" fontId="144" fillId="0" borderId="0" applyFill="0" applyBorder="0" applyProtection="0">
      <alignment vertical="center"/>
    </xf>
    <xf numFmtId="38" fontId="43" fillId="0" borderId="0">
      <alignment vertical="top"/>
    </xf>
    <xf numFmtId="0" fontId="144" fillId="0" borderId="0" applyFill="0" applyBorder="0" applyProtection="0">
      <alignment vertical="center"/>
    </xf>
    <xf numFmtId="234" fontId="37" fillId="114" borderId="23">
      <alignment vertical="center"/>
    </xf>
    <xf numFmtId="0" fontId="144" fillId="0" borderId="0" applyFill="0" applyBorder="0" applyProtection="0">
      <alignment vertical="center"/>
    </xf>
    <xf numFmtId="194" fontId="148" fillId="115" borderId="57" applyBorder="0" applyAlignment="0">
      <alignment horizontal="left" indent="1"/>
    </xf>
    <xf numFmtId="177" fontId="43" fillId="0" borderId="0">
      <alignment vertical="top"/>
    </xf>
    <xf numFmtId="177" fontId="43" fillId="35" borderId="0">
      <alignment vertical="top"/>
    </xf>
    <xf numFmtId="38" fontId="43" fillId="35" borderId="0">
      <alignment vertical="top"/>
    </xf>
    <xf numFmtId="174" fontId="50" fillId="0" borderId="0"/>
    <xf numFmtId="177" fontId="43" fillId="35" borderId="0">
      <alignment vertical="top"/>
    </xf>
    <xf numFmtId="0" fontId="149" fillId="116" borderId="0" applyNumberFormat="0" applyBorder="0" applyAlignment="0" applyProtection="0"/>
    <xf numFmtId="38" fontId="43" fillId="35" borderId="0">
      <alignment vertical="top"/>
    </xf>
    <xf numFmtId="200" fontId="84" fillId="0" borderId="0" applyFill="0" applyBorder="0" applyAlignment="0"/>
    <xf numFmtId="38" fontId="43" fillId="0" borderId="0">
      <alignment vertical="top"/>
    </xf>
    <xf numFmtId="196" fontId="84" fillId="0" borderId="0" applyFill="0" applyBorder="0" applyAlignment="0"/>
    <xf numFmtId="177" fontId="43" fillId="0" borderId="0">
      <alignment vertical="top"/>
    </xf>
    <xf numFmtId="38" fontId="43" fillId="0" borderId="0">
      <alignment vertical="top"/>
    </xf>
    <xf numFmtId="0" fontId="150" fillId="0" borderId="58" applyNumberFormat="0" applyFill="0" applyAlignment="0" applyProtection="0"/>
    <xf numFmtId="177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38" fontId="43" fillId="0" borderId="0">
      <alignment vertical="top"/>
    </xf>
    <xf numFmtId="233" fontId="43" fillId="32" borderId="0">
      <alignment vertical="top"/>
    </xf>
    <xf numFmtId="0" fontId="21" fillId="0" borderId="0"/>
    <xf numFmtId="38" fontId="43" fillId="0" borderId="0">
      <alignment vertical="top"/>
    </xf>
    <xf numFmtId="0" fontId="15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2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1" fillId="0" borderId="0" applyNumberFormat="0" applyFill="0" applyBorder="0" applyAlignment="0" applyProtection="0">
      <alignment vertical="top"/>
      <protection locked="0"/>
    </xf>
    <xf numFmtId="0" fontId="153" fillId="0" borderId="0">
      <alignment vertical="center"/>
    </xf>
    <xf numFmtId="0" fontId="153" fillId="0" borderId="0">
      <alignment vertical="center"/>
    </xf>
    <xf numFmtId="0" fontId="153" fillId="0" borderId="0">
      <alignment vertical="center"/>
    </xf>
    <xf numFmtId="0" fontId="153" fillId="0" borderId="0">
      <alignment vertical="center"/>
    </xf>
    <xf numFmtId="0" fontId="154" fillId="117" borderId="55">
      <alignment horizontal="left" vertical="center" wrapText="1"/>
    </xf>
    <xf numFmtId="0" fontId="155" fillId="46" borderId="56">
      <alignment horizontal="left" vertical="center" wrapText="1"/>
    </xf>
    <xf numFmtId="0" fontId="154" fillId="46" borderId="56">
      <alignment horizontal="left" vertical="center" wrapText="1"/>
    </xf>
    <xf numFmtId="0" fontId="154" fillId="117" borderId="55">
      <alignment horizontal="left" vertical="center" wrapText="1"/>
    </xf>
    <xf numFmtId="230" fontId="147" fillId="0" borderId="23">
      <alignment horizontal="right" vertical="center" wrapText="1"/>
    </xf>
    <xf numFmtId="0" fontId="156" fillId="35" borderId="0"/>
    <xf numFmtId="0" fontId="25" fillId="118" borderId="0"/>
    <xf numFmtId="0" fontId="156" fillId="118" borderId="0"/>
    <xf numFmtId="0" fontId="156" fillId="35" borderId="0"/>
    <xf numFmtId="234" fontId="37" fillId="114" borderId="23">
      <alignment vertical="center"/>
    </xf>
    <xf numFmtId="204" fontId="84" fillId="0" borderId="0" applyFill="0" applyBorder="0" applyAlignment="0"/>
    <xf numFmtId="196" fontId="84" fillId="0" borderId="0" applyFill="0" applyBorder="0" applyAlignment="0"/>
    <xf numFmtId="174" fontId="37" fillId="0" borderId="0">
      <alignment horizontal="center"/>
    </xf>
    <xf numFmtId="203" fontId="157" fillId="0" borderId="0" applyFill="0" applyBorder="0" applyAlignment="0"/>
    <xf numFmtId="218" fontId="158" fillId="0" borderId="0" applyFont="0" applyFill="0" applyBorder="0" applyAlignment="0" applyProtection="0"/>
    <xf numFmtId="205" fontId="157" fillId="0" borderId="0" applyFill="0" applyBorder="0" applyAlignment="0"/>
    <xf numFmtId="219" fontId="158" fillId="0" borderId="0" applyFont="0" applyFill="0" applyBorder="0" applyAlignment="0" applyProtection="0"/>
    <xf numFmtId="203" fontId="157" fillId="0" borderId="0" applyFill="0" applyBorder="0" applyAlignment="0"/>
    <xf numFmtId="218" fontId="158" fillId="0" borderId="0" applyFont="0" applyFill="0" applyBorder="0" applyAlignment="0" applyProtection="0"/>
    <xf numFmtId="209" fontId="157" fillId="0" borderId="0" applyFill="0" applyBorder="0" applyAlignment="0"/>
    <xf numFmtId="219" fontId="158" fillId="0" borderId="0" applyFont="0" applyFill="0" applyBorder="0" applyAlignment="0" applyProtection="0"/>
    <xf numFmtId="205" fontId="157" fillId="0" borderId="0" applyFill="0" applyBorder="0" applyAlignment="0"/>
    <xf numFmtId="0" fontId="150" fillId="0" borderId="58" applyNumberFormat="0" applyFill="0" applyAlignment="0" applyProtection="0"/>
    <xf numFmtId="0" fontId="99" fillId="0" borderId="0" applyNumberFormat="0" applyFill="0" applyBorder="0" applyAlignment="0" applyProtection="0"/>
    <xf numFmtId="0" fontId="21" fillId="0" borderId="0"/>
    <xf numFmtId="235" fontId="159" fillId="0" borderId="23">
      <alignment horizontal="right"/>
      <protection locked="0"/>
    </xf>
    <xf numFmtId="218" fontId="158" fillId="0" borderId="0" applyFont="0" applyFill="0" applyBorder="0" applyAlignment="0" applyProtection="0"/>
    <xf numFmtId="219" fontId="158" fillId="0" borderId="0" applyFont="0" applyFill="0" applyBorder="0" applyAlignment="0" applyProtection="0"/>
    <xf numFmtId="218" fontId="158" fillId="0" borderId="0" applyFont="0" applyFill="0" applyBorder="0" applyAlignment="0" applyProtection="0"/>
    <xf numFmtId="167" fontId="21" fillId="0" borderId="0" applyFont="0" applyFill="0" applyBorder="0" applyAlignment="0" applyProtection="0"/>
    <xf numFmtId="235" fontId="159" fillId="0" borderId="23">
      <alignment horizontal="right"/>
      <protection locked="0"/>
    </xf>
    <xf numFmtId="0" fontId="94" fillId="0" borderId="0" applyFont="0" applyFill="0" applyBorder="0" applyAlignment="0" applyProtection="0">
      <alignment horizontal="right"/>
    </xf>
    <xf numFmtId="236" fontId="158" fillId="0" borderId="0" applyFont="0" applyFill="0" applyBorder="0" applyAlignment="0" applyProtection="0"/>
    <xf numFmtId="237" fontId="158" fillId="0" borderId="0" applyFont="0" applyFill="0" applyBorder="0" applyAlignment="0" applyProtection="0"/>
    <xf numFmtId="236" fontId="158" fillId="0" borderId="0" applyFont="0" applyFill="0" applyBorder="0" applyAlignment="0" applyProtection="0"/>
    <xf numFmtId="237" fontId="158" fillId="0" borderId="0" applyFont="0" applyFill="0" applyBorder="0" applyAlignment="0" applyProtection="0"/>
    <xf numFmtId="217" fontId="37" fillId="0" borderId="0" applyFont="0" applyFill="0" applyBorder="0" applyAlignment="0" applyProtection="0"/>
    <xf numFmtId="238" fontId="37" fillId="0" borderId="0" applyFont="0" applyFill="0" applyBorder="0" applyAlignment="0" applyProtection="0"/>
    <xf numFmtId="0" fontId="94" fillId="0" borderId="0" applyFont="0" applyFill="0" applyBorder="0" applyAlignment="0" applyProtection="0">
      <alignment horizontal="right"/>
    </xf>
    <xf numFmtId="0" fontId="53" fillId="0" borderId="55"/>
    <xf numFmtId="0" fontId="94" fillId="0" borderId="0" applyFill="0" applyBorder="0" applyProtection="0">
      <alignment vertical="center"/>
    </xf>
    <xf numFmtId="239" fontId="21" fillId="0" borderId="0"/>
    <xf numFmtId="0" fontId="94" fillId="0" borderId="0" applyFont="0" applyFill="0" applyBorder="0" applyAlignment="0" applyProtection="0">
      <alignment horizontal="right"/>
    </xf>
    <xf numFmtId="0" fontId="99" fillId="0" borderId="0" applyNumberFormat="0" applyFill="0" applyBorder="0" applyAlignment="0" applyProtection="0"/>
    <xf numFmtId="3" fontId="21" fillId="0" borderId="30" applyFont="0" applyBorder="0">
      <alignment horizontal="center" vertical="center"/>
    </xf>
    <xf numFmtId="0" fontId="21" fillId="0" borderId="0"/>
    <xf numFmtId="0" fontId="149" fillId="116" borderId="0" applyNumberFormat="0" applyBorder="0" applyAlignment="0" applyProtection="0"/>
    <xf numFmtId="0" fontId="99" fillId="0" borderId="0" applyNumberFormat="0" applyFill="0" applyBorder="0" applyAlignment="0" applyProtection="0"/>
    <xf numFmtId="0" fontId="160" fillId="93" borderId="0" applyNumberFormat="0" applyBorder="0" applyAlignment="0" applyProtection="0"/>
    <xf numFmtId="0" fontId="160" fillId="93" borderId="0" applyNumberFormat="0" applyBorder="0" applyAlignment="0" applyProtection="0"/>
    <xf numFmtId="0" fontId="160" fillId="93" borderId="0" applyNumberFormat="0" applyBorder="0" applyAlignment="0" applyProtection="0"/>
    <xf numFmtId="0" fontId="160" fillId="93" borderId="0" applyNumberFormat="0" applyBorder="0" applyAlignment="0" applyProtection="0"/>
    <xf numFmtId="0" fontId="21" fillId="0" borderId="0"/>
    <xf numFmtId="0" fontId="53" fillId="0" borderId="55"/>
    <xf numFmtId="0" fontId="34" fillId="0" borderId="55"/>
    <xf numFmtId="0" fontId="161" fillId="0" borderId="0">
      <alignment horizontal="right"/>
    </xf>
    <xf numFmtId="0" fontId="99" fillId="0" borderId="0" applyNumberFormat="0" applyFill="0" applyBorder="0" applyAlignment="0" applyProtection="0"/>
    <xf numFmtId="239" fontId="21" fillId="0" borderId="0"/>
    <xf numFmtId="174" fontId="37" fillId="0" borderId="0"/>
    <xf numFmtId="0" fontId="99" fillId="0" borderId="0" applyNumberFormat="0" applyFill="0" applyBorder="0" applyAlignment="0" applyProtection="0"/>
    <xf numFmtId="0" fontId="162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4" fillId="0" borderId="0" applyFill="0" applyBorder="0" applyProtection="0">
      <alignment vertical="center"/>
    </xf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1" fillId="0" borderId="0"/>
    <xf numFmtId="0" fontId="21" fillId="0" borderId="0"/>
    <xf numFmtId="0" fontId="54" fillId="0" borderId="0"/>
    <xf numFmtId="0" fontId="37" fillId="0" borderId="0"/>
    <xf numFmtId="0" fontId="21" fillId="0" borderId="0"/>
    <xf numFmtId="174" fontId="39" fillId="0" borderId="0"/>
    <xf numFmtId="0" fontId="21" fillId="0" borderId="0"/>
    <xf numFmtId="0" fontId="99" fillId="0" borderId="0" applyNumberFormat="0" applyFill="0" applyBorder="0" applyAlignment="0" applyProtection="0"/>
    <xf numFmtId="0" fontId="50" fillId="0" borderId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99" fillId="0" borderId="0" applyNumberFormat="0" applyFill="0" applyBorder="0" applyAlignment="0" applyProtection="0"/>
    <xf numFmtId="0" fontId="42" fillId="119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9" fillId="0" borderId="0" applyNumberFormat="0" applyFill="0" applyBorder="0" applyAlignment="0" applyProtection="0"/>
    <xf numFmtId="0" fontId="42" fillId="119" borderId="0"/>
    <xf numFmtId="0" fontId="99" fillId="0" borderId="0" applyNumberFormat="0" applyFill="0" applyBorder="0" applyAlignment="0" applyProtection="0"/>
    <xf numFmtId="0" fontId="21" fillId="0" borderId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23" fillId="120" borderId="59" applyNumberFormat="0" applyFont="0" applyAlignment="0" applyProtection="0"/>
    <xf numFmtId="0" fontId="99" fillId="0" borderId="0" applyNumberFormat="0" applyFill="0" applyBorder="0" applyAlignment="0" applyProtection="0"/>
    <xf numFmtId="0" fontId="163" fillId="97" borderId="60" applyNumberFormat="0" applyAlignment="0" applyProtection="0"/>
    <xf numFmtId="0" fontId="99" fillId="0" borderId="0" applyNumberFormat="0" applyFill="0" applyBorder="0" applyAlignment="0" applyProtection="0"/>
    <xf numFmtId="4" fontId="89" fillId="34" borderId="60" applyNumberFormat="0" applyProtection="0">
      <alignment vertical="center"/>
    </xf>
    <xf numFmtId="0" fontId="161" fillId="0" borderId="0">
      <alignment horizontal="right"/>
    </xf>
    <xf numFmtId="240" fontId="21" fillId="0" borderId="0" applyFont="0" applyAlignment="0">
      <alignment horizontal="center"/>
    </xf>
    <xf numFmtId="241" fontId="21" fillId="0" borderId="0" applyFont="0" applyFill="0" applyBorder="0" applyAlignment="0" applyProtection="0"/>
    <xf numFmtId="0" fontId="71" fillId="0" borderId="0"/>
    <xf numFmtId="0" fontId="42" fillId="0" borderId="0"/>
    <xf numFmtId="0" fontId="71" fillId="0" borderId="0"/>
    <xf numFmtId="0" fontId="94" fillId="0" borderId="0" applyFill="0" applyBorder="0" applyProtection="0">
      <alignment vertical="center"/>
    </xf>
    <xf numFmtId="0" fontId="94" fillId="0" borderId="0" applyFill="0" applyBorder="0" applyProtection="0">
      <alignment vertical="center"/>
    </xf>
    <xf numFmtId="0" fontId="54" fillId="0" borderId="0"/>
    <xf numFmtId="0" fontId="162" fillId="0" borderId="0"/>
    <xf numFmtId="242" fontId="21" fillId="0" borderId="0" applyFont="0" applyFill="0" applyBorder="0" applyAlignment="0" applyProtection="0"/>
    <xf numFmtId="0" fontId="164" fillId="0" borderId="0"/>
    <xf numFmtId="0" fontId="165" fillId="0" borderId="0"/>
    <xf numFmtId="0" fontId="38" fillId="0" borderId="0"/>
    <xf numFmtId="174" fontId="166" fillId="0" borderId="0"/>
    <xf numFmtId="0" fontId="23" fillId="120" borderId="59" applyNumberFormat="0" applyFont="0" applyAlignment="0" applyProtection="0"/>
    <xf numFmtId="0" fontId="21" fillId="120" borderId="59" applyNumberFormat="0" applyFont="0" applyAlignment="0" applyProtection="0"/>
    <xf numFmtId="0" fontId="42" fillId="83" borderId="61" applyNumberFormat="0" applyFont="0" applyAlignment="0" applyProtection="0"/>
    <xf numFmtId="4" fontId="167" fillId="34" borderId="60" applyNumberFormat="0" applyProtection="0">
      <alignment vertical="center"/>
    </xf>
    <xf numFmtId="0" fontId="42" fillId="120" borderId="59" applyNumberFormat="0" applyFont="0" applyAlignment="0" applyProtection="0"/>
    <xf numFmtId="0" fontId="42" fillId="83" borderId="61" applyNumberFormat="0" applyFont="0" applyAlignment="0" applyProtection="0"/>
    <xf numFmtId="0" fontId="23" fillId="120" borderId="59" applyNumberFormat="0" applyFont="0" applyAlignment="0" applyProtection="0"/>
    <xf numFmtId="0" fontId="42" fillId="83" borderId="61" applyNumberFormat="0" applyFont="0" applyAlignment="0" applyProtection="0"/>
    <xf numFmtId="0" fontId="21" fillId="120" borderId="59" applyNumberFormat="0" applyFont="0" applyAlignment="0" applyProtection="0"/>
    <xf numFmtId="0" fontId="42" fillId="83" borderId="61" applyNumberFormat="0" applyFont="0" applyAlignment="0" applyProtection="0"/>
    <xf numFmtId="240" fontId="21" fillId="0" borderId="0" applyFont="0" applyAlignment="0">
      <alignment horizontal="center"/>
    </xf>
    <xf numFmtId="174" fontId="166" fillId="0" borderId="0"/>
    <xf numFmtId="241" fontId="21" fillId="0" borderId="0" applyFont="0" applyFill="0" applyBorder="0" applyAlignment="0" applyProtection="0"/>
    <xf numFmtId="242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4" fontId="50" fillId="0" borderId="0" applyFont="0" applyFill="0" applyBorder="0" applyAlignment="0" applyProtection="0"/>
    <xf numFmtId="245" fontId="21" fillId="0" borderId="0" applyFont="0" applyFill="0" applyBorder="0" applyAlignment="0" applyProtection="0"/>
    <xf numFmtId="246" fontId="50" fillId="0" borderId="0" applyFont="0" applyFill="0" applyBorder="0" applyAlignment="0" applyProtection="0"/>
    <xf numFmtId="177" fontId="53" fillId="0" borderId="0" applyFont="0" applyFill="0" applyBorder="0" applyAlignment="0" applyProtection="0"/>
    <xf numFmtId="247" fontId="53" fillId="0" borderId="0" applyFont="0" applyFill="0" applyBorder="0" applyAlignment="0" applyProtection="0"/>
    <xf numFmtId="0" fontId="50" fillId="0" borderId="0"/>
    <xf numFmtId="1" fontId="168" fillId="0" borderId="0" applyProtection="0">
      <alignment horizontal="right" vertical="center"/>
    </xf>
    <xf numFmtId="174" fontId="169" fillId="35" borderId="0">
      <alignment vertical="center"/>
    </xf>
    <xf numFmtId="49" fontId="170" fillId="0" borderId="62" applyFill="0" applyProtection="0">
      <alignment vertical="center"/>
    </xf>
    <xf numFmtId="177" fontId="53" fillId="0" borderId="0" applyFont="0" applyFill="0" applyBorder="0" applyAlignment="0" applyProtection="0"/>
    <xf numFmtId="247" fontId="53" fillId="0" borderId="0" applyFont="0" applyFill="0" applyBorder="0" applyAlignment="0" applyProtection="0"/>
    <xf numFmtId="244" fontId="50" fillId="0" borderId="0" applyFont="0" applyFill="0" applyBorder="0" applyAlignment="0" applyProtection="0"/>
    <xf numFmtId="246" fontId="50" fillId="0" borderId="0" applyFont="0" applyFill="0" applyBorder="0" applyAlignment="0" applyProtection="0"/>
    <xf numFmtId="0" fontId="163" fillId="97" borderId="60" applyNumberFormat="0" applyAlignment="0" applyProtection="0"/>
    <xf numFmtId="4" fontId="89" fillId="34" borderId="60" applyNumberFormat="0" applyProtection="0">
      <alignment horizontal="left" vertical="center" indent="1"/>
    </xf>
    <xf numFmtId="0" fontId="171" fillId="0" borderId="0"/>
    <xf numFmtId="0" fontId="171" fillId="0" borderId="0"/>
    <xf numFmtId="0" fontId="171" fillId="0" borderId="0"/>
    <xf numFmtId="0" fontId="171" fillId="0" borderId="0"/>
    <xf numFmtId="1" fontId="168" fillId="0" borderId="0" applyProtection="0">
      <alignment horizontal="right" vertical="center"/>
    </xf>
    <xf numFmtId="248" fontId="53" fillId="0" borderId="0" applyFont="0" applyFill="0" applyBorder="0" applyAlignment="0" applyProtection="0"/>
    <xf numFmtId="37" fontId="172" fillId="34" borderId="63"/>
    <xf numFmtId="49" fontId="170" fillId="0" borderId="62" applyFill="0" applyProtection="0">
      <alignment vertical="center"/>
    </xf>
    <xf numFmtId="249" fontId="53" fillId="0" borderId="0" applyFill="0" applyBorder="0" applyAlignment="0"/>
    <xf numFmtId="208" fontId="50" fillId="0" borderId="0" applyFont="0" applyFill="0" applyBorder="0" applyAlignment="0" applyProtection="0"/>
    <xf numFmtId="250" fontId="53" fillId="0" borderId="0" applyFill="0" applyBorder="0" applyAlignment="0"/>
    <xf numFmtId="251" fontId="50" fillId="0" borderId="0" applyFont="0" applyFill="0" applyBorder="0" applyAlignment="0" applyProtection="0"/>
    <xf numFmtId="10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249" fontId="53" fillId="0" borderId="0" applyFill="0" applyBorder="0" applyAlignment="0"/>
    <xf numFmtId="0" fontId="94" fillId="0" borderId="0" applyFill="0" applyBorder="0" applyProtection="0">
      <alignment vertical="center"/>
    </xf>
    <xf numFmtId="0" fontId="94" fillId="0" borderId="0" applyFill="0" applyBorder="0" applyProtection="0">
      <alignment vertical="center"/>
    </xf>
    <xf numFmtId="0" fontId="38" fillId="0" borderId="0"/>
    <xf numFmtId="37" fontId="172" fillId="34" borderId="63"/>
    <xf numFmtId="216" fontId="53" fillId="0" borderId="0" applyFill="0" applyBorder="0" applyAlignment="0"/>
    <xf numFmtId="37" fontId="172" fillId="34" borderId="63"/>
    <xf numFmtId="250" fontId="53" fillId="0" borderId="0" applyFill="0" applyBorder="0" applyAlignment="0"/>
    <xf numFmtId="174" fontId="50" fillId="0" borderId="0"/>
    <xf numFmtId="203" fontId="173" fillId="0" borderId="0" applyFill="0" applyBorder="0" applyAlignment="0"/>
    <xf numFmtId="252" fontId="174" fillId="0" borderId="64" applyBorder="0">
      <alignment horizontal="right"/>
      <protection locked="0"/>
    </xf>
    <xf numFmtId="205" fontId="173" fillId="0" borderId="0" applyFill="0" applyBorder="0" applyAlignment="0"/>
    <xf numFmtId="174" fontId="37" fillId="0" borderId="0"/>
    <xf numFmtId="203" fontId="173" fillId="0" borderId="0" applyFill="0" applyBorder="0" applyAlignment="0"/>
    <xf numFmtId="174" fontId="129" fillId="0" borderId="0"/>
    <xf numFmtId="209" fontId="173" fillId="0" borderId="0" applyFill="0" applyBorder="0" applyAlignment="0"/>
    <xf numFmtId="49" fontId="175" fillId="0" borderId="23" applyNumberFormat="0">
      <alignment horizontal="left" vertical="center"/>
    </xf>
    <xf numFmtId="205" fontId="173" fillId="0" borderId="0" applyFill="0" applyBorder="0" applyAlignment="0"/>
    <xf numFmtId="234" fontId="176" fillId="114" borderId="23">
      <alignment horizontal="center" vertical="center" wrapText="1"/>
      <protection locked="0"/>
    </xf>
    <xf numFmtId="252" fontId="174" fillId="0" borderId="64" applyBorder="0">
      <alignment horizontal="right"/>
      <protection locked="0"/>
    </xf>
    <xf numFmtId="174" fontId="37" fillId="0" borderId="0">
      <alignment vertical="center"/>
    </xf>
    <xf numFmtId="174" fontId="50" fillId="0" borderId="0"/>
    <xf numFmtId="174" fontId="129" fillId="0" borderId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0" fontId="37" fillId="35" borderId="65" applyNumberFormat="0" applyFont="0" applyFill="0" applyBorder="0" applyAlignment="0" applyProtection="0"/>
    <xf numFmtId="49" fontId="175" fillId="0" borderId="23" applyNumberFormat="0">
      <alignment horizontal="left" vertical="center"/>
    </xf>
    <xf numFmtId="0" fontId="177" fillId="0" borderId="66">
      <alignment vertical="center"/>
    </xf>
    <xf numFmtId="0" fontId="171" fillId="0" borderId="0"/>
    <xf numFmtId="0" fontId="171" fillId="0" borderId="0"/>
    <xf numFmtId="0" fontId="171" fillId="0" borderId="0"/>
    <xf numFmtId="0" fontId="171" fillId="0" borderId="0"/>
    <xf numFmtId="234" fontId="176" fillId="114" borderId="23">
      <alignment horizontal="center" vertical="center" wrapText="1"/>
      <protection locked="0"/>
    </xf>
    <xf numFmtId="253" fontId="176" fillId="118" borderId="42">
      <alignment horizontal="center" vertical="center" wrapText="1"/>
      <protection locked="0"/>
    </xf>
    <xf numFmtId="254" fontId="176" fillId="118" borderId="42">
      <alignment horizontal="center" vertical="center" wrapText="1"/>
      <protection locked="0"/>
    </xf>
    <xf numFmtId="254" fontId="176" fillId="118" borderId="42">
      <alignment horizontal="center" vertical="center" wrapText="1"/>
      <protection locked="0"/>
    </xf>
    <xf numFmtId="234" fontId="176" fillId="114" borderId="23">
      <alignment horizontal="center" vertical="center" wrapText="1"/>
      <protection locked="0"/>
    </xf>
    <xf numFmtId="174" fontId="37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174" fontId="178" fillId="121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49" fontId="179" fillId="121" borderId="0"/>
    <xf numFmtId="49" fontId="180" fillId="121" borderId="67"/>
    <xf numFmtId="0" fontId="181" fillId="0" borderId="0"/>
    <xf numFmtId="255" fontId="181" fillId="0" borderId="0"/>
    <xf numFmtId="3" fontId="41" fillId="0" borderId="0" applyFont="0" applyFill="0" applyBorder="0" applyAlignment="0"/>
    <xf numFmtId="0" fontId="182" fillId="122" borderId="0">
      <alignment horizontal="left" vertical="top"/>
    </xf>
    <xf numFmtId="0" fontId="177" fillId="0" borderId="66">
      <alignment vertical="center"/>
    </xf>
    <xf numFmtId="49" fontId="180" fillId="121" borderId="0"/>
    <xf numFmtId="174" fontId="178" fillId="123" borderId="67">
      <protection locked="0"/>
    </xf>
    <xf numFmtId="4" fontId="89" fillId="34" borderId="60" applyNumberFormat="0" applyProtection="0">
      <alignment vertical="center"/>
    </xf>
    <xf numFmtId="4" fontId="89" fillId="34" borderId="60" applyNumberFormat="0" applyProtection="0">
      <alignment horizontal="left" vertical="center" indent="1"/>
    </xf>
    <xf numFmtId="4" fontId="129" fillId="116" borderId="61" applyNumberFormat="0" applyProtection="0">
      <alignment vertical="center"/>
    </xf>
    <xf numFmtId="4" fontId="129" fillId="116" borderId="61" applyNumberFormat="0" applyProtection="0">
      <alignment vertical="center"/>
    </xf>
    <xf numFmtId="4" fontId="129" fillId="116" borderId="61" applyNumberFormat="0" applyProtection="0">
      <alignment vertical="center"/>
    </xf>
    <xf numFmtId="4" fontId="129" fillId="116" borderId="61" applyNumberFormat="0" applyProtection="0">
      <alignment vertical="center"/>
    </xf>
    <xf numFmtId="4" fontId="129" fillId="116" borderId="61" applyNumberFormat="0" applyProtection="0">
      <alignment vertical="center"/>
    </xf>
    <xf numFmtId="4" fontId="167" fillId="34" borderId="60" applyNumberFormat="0" applyProtection="0">
      <alignment vertical="center"/>
    </xf>
    <xf numFmtId="0" fontId="37" fillId="36" borderId="60" applyNumberFormat="0" applyProtection="0">
      <alignment horizontal="left" vertical="center" indent="1"/>
    </xf>
    <xf numFmtId="4" fontId="34" fillId="34" borderId="61" applyNumberFormat="0" applyProtection="0">
      <alignment vertical="center"/>
    </xf>
    <xf numFmtId="4" fontId="34" fillId="34" borderId="61" applyNumberFormat="0" applyProtection="0">
      <alignment vertical="center"/>
    </xf>
    <xf numFmtId="4" fontId="34" fillId="34" borderId="61" applyNumberFormat="0" applyProtection="0">
      <alignment vertical="center"/>
    </xf>
    <xf numFmtId="4" fontId="34" fillId="34" borderId="61" applyNumberFormat="0" applyProtection="0">
      <alignment vertical="center"/>
    </xf>
    <xf numFmtId="4" fontId="34" fillId="34" borderId="61" applyNumberFormat="0" applyProtection="0">
      <alignment vertical="center"/>
    </xf>
    <xf numFmtId="4" fontId="89" fillId="34" borderId="60" applyNumberFormat="0" applyProtection="0">
      <alignment horizontal="left" vertical="center" indent="1"/>
    </xf>
    <xf numFmtId="4" fontId="89" fillId="124" borderId="60" applyNumberFormat="0" applyProtection="0">
      <alignment horizontal="right" vertical="center"/>
    </xf>
    <xf numFmtId="4" fontId="129" fillId="34" borderId="61" applyNumberFormat="0" applyProtection="0">
      <alignment horizontal="left" vertical="center" indent="1"/>
    </xf>
    <xf numFmtId="4" fontId="129" fillId="34" borderId="61" applyNumberFormat="0" applyProtection="0">
      <alignment horizontal="left" vertical="center" indent="1"/>
    </xf>
    <xf numFmtId="4" fontId="129" fillId="34" borderId="61" applyNumberFormat="0" applyProtection="0">
      <alignment horizontal="left" vertical="center" indent="1"/>
    </xf>
    <xf numFmtId="4" fontId="129" fillId="34" borderId="61" applyNumberFormat="0" applyProtection="0">
      <alignment horizontal="left" vertical="center" indent="1"/>
    </xf>
    <xf numFmtId="4" fontId="129" fillId="34" borderId="61" applyNumberFormat="0" applyProtection="0">
      <alignment horizontal="left" vertical="center" indent="1"/>
    </xf>
    <xf numFmtId="4" fontId="89" fillId="34" borderId="60" applyNumberFormat="0" applyProtection="0">
      <alignment horizontal="left" vertical="center" indent="1"/>
    </xf>
    <xf numFmtId="4" fontId="89" fillId="125" borderId="60" applyNumberFormat="0" applyProtection="0">
      <alignment horizontal="right" vertical="center"/>
    </xf>
    <xf numFmtId="0" fontId="34" fillId="116" borderId="68" applyNumberFormat="0" applyProtection="0">
      <alignment horizontal="left" vertical="top" indent="1"/>
    </xf>
    <xf numFmtId="0" fontId="34" fillId="116" borderId="68" applyNumberFormat="0" applyProtection="0">
      <alignment horizontal="left" vertical="top" indent="1"/>
    </xf>
    <xf numFmtId="0" fontId="34" fillId="116" borderId="68" applyNumberFormat="0" applyProtection="0">
      <alignment horizontal="left" vertical="top" indent="1"/>
    </xf>
    <xf numFmtId="0" fontId="34" fillId="116" borderId="68" applyNumberFormat="0" applyProtection="0">
      <alignment horizontal="left" vertical="top" indent="1"/>
    </xf>
    <xf numFmtId="0" fontId="34" fillId="116" borderId="68" applyNumberFormat="0" applyProtection="0">
      <alignment horizontal="left" vertical="top" indent="1"/>
    </xf>
    <xf numFmtId="0" fontId="37" fillId="36" borderId="60" applyNumberFormat="0" applyProtection="0">
      <alignment horizontal="left" vertical="center" indent="1"/>
    </xf>
    <xf numFmtId="4" fontId="89" fillId="102" borderId="60" applyNumberFormat="0" applyProtection="0">
      <alignment horizontal="right" vertical="center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0" fontId="183" fillId="36" borderId="69" applyNumberFormat="0" applyProtection="0">
      <alignment horizontal="center" vertical="center" wrapText="1"/>
    </xf>
    <xf numFmtId="4" fontId="129" fillId="61" borderId="61" applyNumberFormat="0" applyProtection="0">
      <alignment horizontal="left" vertical="center" indent="1"/>
    </xf>
    <xf numFmtId="4" fontId="89" fillId="124" borderId="60" applyNumberFormat="0" applyProtection="0">
      <alignment horizontal="right" vertical="center"/>
    </xf>
    <xf numFmtId="4" fontId="89" fillId="126" borderId="60" applyNumberFormat="0" applyProtection="0">
      <alignment horizontal="right" vertical="center"/>
    </xf>
    <xf numFmtId="4" fontId="129" fillId="39" borderId="61" applyNumberFormat="0" applyProtection="0">
      <alignment horizontal="right" vertical="center"/>
    </xf>
    <xf numFmtId="4" fontId="129" fillId="39" borderId="61" applyNumberFormat="0" applyProtection="0">
      <alignment horizontal="right" vertical="center"/>
    </xf>
    <xf numFmtId="4" fontId="129" fillId="39" borderId="61" applyNumberFormat="0" applyProtection="0">
      <alignment horizontal="right" vertical="center"/>
    </xf>
    <xf numFmtId="4" fontId="129" fillId="39" borderId="61" applyNumberFormat="0" applyProtection="0">
      <alignment horizontal="right" vertical="center"/>
    </xf>
    <xf numFmtId="4" fontId="129" fillId="39" borderId="61" applyNumberFormat="0" applyProtection="0">
      <alignment horizontal="right" vertical="center"/>
    </xf>
    <xf numFmtId="4" fontId="89" fillId="125" borderId="60" applyNumberFormat="0" applyProtection="0">
      <alignment horizontal="right" vertical="center"/>
    </xf>
    <xf numFmtId="4" fontId="89" fillId="127" borderId="60" applyNumberFormat="0" applyProtection="0">
      <alignment horizontal="right" vertical="center"/>
    </xf>
    <xf numFmtId="4" fontId="129" fillId="128" borderId="61" applyNumberFormat="0" applyProtection="0">
      <alignment horizontal="right" vertical="center"/>
    </xf>
    <xf numFmtId="4" fontId="129" fillId="128" borderId="61" applyNumberFormat="0" applyProtection="0">
      <alignment horizontal="right" vertical="center"/>
    </xf>
    <xf numFmtId="4" fontId="129" fillId="128" borderId="61" applyNumberFormat="0" applyProtection="0">
      <alignment horizontal="right" vertical="center"/>
    </xf>
    <xf numFmtId="4" fontId="129" fillId="128" borderId="61" applyNumberFormat="0" applyProtection="0">
      <alignment horizontal="right" vertical="center"/>
    </xf>
    <xf numFmtId="4" fontId="129" fillId="128" borderId="61" applyNumberFormat="0" applyProtection="0">
      <alignment horizontal="right" vertical="center"/>
    </xf>
    <xf numFmtId="4" fontId="89" fillId="102" borderId="60" applyNumberFormat="0" applyProtection="0">
      <alignment horizontal="right" vertical="center"/>
    </xf>
    <xf numFmtId="4" fontId="89" fillId="129" borderId="60" applyNumberFormat="0" applyProtection="0">
      <alignment horizontal="right" vertical="center"/>
    </xf>
    <xf numFmtId="4" fontId="129" fillId="73" borderId="42" applyNumberFormat="0" applyProtection="0">
      <alignment horizontal="right" vertical="center"/>
    </xf>
    <xf numFmtId="4" fontId="129" fillId="73" borderId="42" applyNumberFormat="0" applyProtection="0">
      <alignment horizontal="right" vertical="center"/>
    </xf>
    <xf numFmtId="4" fontId="129" fillId="73" borderId="42" applyNumberFormat="0" applyProtection="0">
      <alignment horizontal="right" vertical="center"/>
    </xf>
    <xf numFmtId="4" fontId="129" fillId="73" borderId="42" applyNumberFormat="0" applyProtection="0">
      <alignment horizontal="right" vertical="center"/>
    </xf>
    <xf numFmtId="4" fontId="129" fillId="73" borderId="42" applyNumberFormat="0" applyProtection="0">
      <alignment horizontal="right" vertical="center"/>
    </xf>
    <xf numFmtId="4" fontId="89" fillId="126" borderId="60" applyNumberFormat="0" applyProtection="0">
      <alignment horizontal="right" vertical="center"/>
    </xf>
    <xf numFmtId="4" fontId="89" fillId="130" borderId="60" applyNumberFormat="0" applyProtection="0">
      <alignment horizontal="right" vertical="center"/>
    </xf>
    <xf numFmtId="4" fontId="129" fillId="54" borderId="61" applyNumberFormat="0" applyProtection="0">
      <alignment horizontal="right" vertical="center"/>
    </xf>
    <xf numFmtId="4" fontId="129" fillId="54" borderId="61" applyNumberFormat="0" applyProtection="0">
      <alignment horizontal="right" vertical="center"/>
    </xf>
    <xf numFmtId="4" fontId="129" fillId="54" borderId="61" applyNumberFormat="0" applyProtection="0">
      <alignment horizontal="right" vertical="center"/>
    </xf>
    <xf numFmtId="4" fontId="129" fillId="54" borderId="61" applyNumberFormat="0" applyProtection="0">
      <alignment horizontal="right" vertical="center"/>
    </xf>
    <xf numFmtId="4" fontId="129" fillId="54" borderId="61" applyNumberFormat="0" applyProtection="0">
      <alignment horizontal="right" vertical="center"/>
    </xf>
    <xf numFmtId="4" fontId="89" fillId="127" borderId="60" applyNumberFormat="0" applyProtection="0">
      <alignment horizontal="right" vertical="center"/>
    </xf>
    <xf numFmtId="4" fontId="89" fillId="131" borderId="60" applyNumberFormat="0" applyProtection="0">
      <alignment horizontal="right" vertical="center"/>
    </xf>
    <xf numFmtId="4" fontId="129" fillId="62" borderId="61" applyNumberFormat="0" applyProtection="0">
      <alignment horizontal="right" vertical="center"/>
    </xf>
    <xf numFmtId="4" fontId="129" fillId="62" borderId="61" applyNumberFormat="0" applyProtection="0">
      <alignment horizontal="right" vertical="center"/>
    </xf>
    <xf numFmtId="4" fontId="129" fillId="62" borderId="61" applyNumberFormat="0" applyProtection="0">
      <alignment horizontal="right" vertical="center"/>
    </xf>
    <xf numFmtId="4" fontId="129" fillId="62" borderId="61" applyNumberFormat="0" applyProtection="0">
      <alignment horizontal="right" vertical="center"/>
    </xf>
    <xf numFmtId="4" fontId="129" fillId="62" borderId="61" applyNumberFormat="0" applyProtection="0">
      <alignment horizontal="right" vertical="center"/>
    </xf>
    <xf numFmtId="4" fontId="89" fillId="129" borderId="60" applyNumberFormat="0" applyProtection="0">
      <alignment horizontal="right" vertical="center"/>
    </xf>
    <xf numFmtId="4" fontId="89" fillId="110" borderId="60" applyNumberFormat="0" applyProtection="0">
      <alignment horizontal="right" vertical="center"/>
    </xf>
    <xf numFmtId="4" fontId="129" fillId="89" borderId="61" applyNumberFormat="0" applyProtection="0">
      <alignment horizontal="right" vertical="center"/>
    </xf>
    <xf numFmtId="4" fontId="129" fillId="89" borderId="61" applyNumberFormat="0" applyProtection="0">
      <alignment horizontal="right" vertical="center"/>
    </xf>
    <xf numFmtId="4" fontId="129" fillId="89" borderId="61" applyNumberFormat="0" applyProtection="0">
      <alignment horizontal="right" vertical="center"/>
    </xf>
    <xf numFmtId="4" fontId="129" fillId="89" borderId="61" applyNumberFormat="0" applyProtection="0">
      <alignment horizontal="right" vertical="center"/>
    </xf>
    <xf numFmtId="4" fontId="129" fillId="89" borderId="61" applyNumberFormat="0" applyProtection="0">
      <alignment horizontal="right" vertical="center"/>
    </xf>
    <xf numFmtId="4" fontId="89" fillId="130" borderId="60" applyNumberFormat="0" applyProtection="0">
      <alignment horizontal="right" vertical="center"/>
    </xf>
    <xf numFmtId="4" fontId="184" fillId="132" borderId="60" applyNumberFormat="0" applyProtection="0">
      <alignment horizontal="left" vertical="center" indent="1"/>
    </xf>
    <xf numFmtId="4" fontId="129" fillId="72" borderId="61" applyNumberFormat="0" applyProtection="0">
      <alignment horizontal="right" vertical="center"/>
    </xf>
    <xf numFmtId="4" fontId="129" fillId="72" borderId="61" applyNumberFormat="0" applyProtection="0">
      <alignment horizontal="right" vertical="center"/>
    </xf>
    <xf numFmtId="4" fontId="129" fillId="72" borderId="61" applyNumberFormat="0" applyProtection="0">
      <alignment horizontal="right" vertical="center"/>
    </xf>
    <xf numFmtId="4" fontId="129" fillId="72" borderId="61" applyNumberFormat="0" applyProtection="0">
      <alignment horizontal="right" vertical="center"/>
    </xf>
    <xf numFmtId="4" fontId="129" fillId="72" borderId="61" applyNumberFormat="0" applyProtection="0">
      <alignment horizontal="right" vertical="center"/>
    </xf>
    <xf numFmtId="4" fontId="89" fillId="131" borderId="60" applyNumberFormat="0" applyProtection="0">
      <alignment horizontal="right" vertical="center"/>
    </xf>
    <xf numFmtId="4" fontId="89" fillId="133" borderId="70" applyNumberFormat="0" applyProtection="0">
      <alignment horizontal="left" vertical="center" indent="1"/>
    </xf>
    <xf numFmtId="4" fontId="129" fillId="134" borderId="61" applyNumberFormat="0" applyProtection="0">
      <alignment horizontal="right" vertical="center"/>
    </xf>
    <xf numFmtId="4" fontId="129" fillId="134" borderId="61" applyNumberFormat="0" applyProtection="0">
      <alignment horizontal="right" vertical="center"/>
    </xf>
    <xf numFmtId="4" fontId="129" fillId="134" borderId="61" applyNumberFormat="0" applyProtection="0">
      <alignment horizontal="right" vertical="center"/>
    </xf>
    <xf numFmtId="4" fontId="129" fillId="134" borderId="61" applyNumberFormat="0" applyProtection="0">
      <alignment horizontal="right" vertical="center"/>
    </xf>
    <xf numFmtId="4" fontId="129" fillId="134" borderId="61" applyNumberFormat="0" applyProtection="0">
      <alignment horizontal="right" vertical="center"/>
    </xf>
    <xf numFmtId="4" fontId="89" fillId="110" borderId="60" applyNumberFormat="0" applyProtection="0">
      <alignment horizontal="right" vertical="center"/>
    </xf>
    <xf numFmtId="4" fontId="185" fillId="135" borderId="0" applyNumberFormat="0" applyProtection="0">
      <alignment horizontal="left" vertical="center" indent="1"/>
    </xf>
    <xf numFmtId="4" fontId="129" fillId="52" borderId="61" applyNumberFormat="0" applyProtection="0">
      <alignment horizontal="right" vertical="center"/>
    </xf>
    <xf numFmtId="4" fontId="129" fillId="52" borderId="61" applyNumberFormat="0" applyProtection="0">
      <alignment horizontal="right" vertical="center"/>
    </xf>
    <xf numFmtId="4" fontId="129" fillId="52" borderId="61" applyNumberFormat="0" applyProtection="0">
      <alignment horizontal="right" vertical="center"/>
    </xf>
    <xf numFmtId="4" fontId="129" fillId="52" borderId="61" applyNumberFormat="0" applyProtection="0">
      <alignment horizontal="right" vertical="center"/>
    </xf>
    <xf numFmtId="4" fontId="129" fillId="52" borderId="61" applyNumberFormat="0" applyProtection="0">
      <alignment horizontal="right" vertical="center"/>
    </xf>
    <xf numFmtId="4" fontId="184" fillId="132" borderId="60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4" fontId="129" fillId="136" borderId="42" applyNumberFormat="0" applyProtection="0">
      <alignment horizontal="left" vertical="center" indent="1"/>
    </xf>
    <xf numFmtId="4" fontId="129" fillId="136" borderId="42" applyNumberFormat="0" applyProtection="0">
      <alignment horizontal="left" vertical="center" indent="1"/>
    </xf>
    <xf numFmtId="4" fontId="129" fillId="136" borderId="42" applyNumberFormat="0" applyProtection="0">
      <alignment horizontal="left" vertical="center" indent="1"/>
    </xf>
    <xf numFmtId="4" fontId="129" fillId="136" borderId="42" applyNumberFormat="0" applyProtection="0">
      <alignment horizontal="left" vertical="center" indent="1"/>
    </xf>
    <xf numFmtId="4" fontId="129" fillId="136" borderId="42" applyNumberFormat="0" applyProtection="0">
      <alignment horizontal="left" vertical="center" indent="1"/>
    </xf>
    <xf numFmtId="4" fontId="89" fillId="133" borderId="70" applyNumberFormat="0" applyProtection="0">
      <alignment horizontal="left" vertical="center" indent="1"/>
    </xf>
    <xf numFmtId="4" fontId="44" fillId="133" borderId="60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185" fillId="135" borderId="0" applyNumberFormat="0" applyProtection="0">
      <alignment horizontal="left" vertical="center" indent="1"/>
    </xf>
    <xf numFmtId="4" fontId="44" fillId="115" borderId="60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4" fontId="50" fillId="137" borderId="42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0" fontId="37" fillId="115" borderId="60" applyNumberFormat="0" applyProtection="0">
      <alignment horizontal="left" vertical="center" indent="1"/>
    </xf>
    <xf numFmtId="4" fontId="129" fillId="138" borderId="61" applyNumberFormat="0" applyProtection="0">
      <alignment horizontal="right" vertical="center"/>
    </xf>
    <xf numFmtId="4" fontId="129" fillId="138" borderId="61" applyNumberFormat="0" applyProtection="0">
      <alignment horizontal="right" vertical="center"/>
    </xf>
    <xf numFmtId="4" fontId="129" fillId="138" borderId="61" applyNumberFormat="0" applyProtection="0">
      <alignment horizontal="right" vertical="center"/>
    </xf>
    <xf numFmtId="4" fontId="129" fillId="138" borderId="61" applyNumberFormat="0" applyProtection="0">
      <alignment horizontal="right" vertical="center"/>
    </xf>
    <xf numFmtId="4" fontId="129" fillId="138" borderId="61" applyNumberFormat="0" applyProtection="0">
      <alignment horizontal="right" vertical="center"/>
    </xf>
    <xf numFmtId="0" fontId="37" fillId="36" borderId="69" applyNumberFormat="0" applyProtection="0">
      <alignment horizontal="left" vertical="center" indent="1"/>
    </xf>
    <xf numFmtId="4" fontId="44" fillId="133" borderId="60" applyNumberFormat="0" applyProtection="0">
      <alignment horizontal="left" vertical="center" indent="1"/>
    </xf>
    <xf numFmtId="0" fontId="37" fillId="115" borderId="60" applyNumberFormat="0" applyProtection="0">
      <alignment horizontal="left" vertical="center" indent="1"/>
    </xf>
    <xf numFmtId="4" fontId="129" fillId="139" borderId="42" applyNumberFormat="0" applyProtection="0">
      <alignment horizontal="left" vertical="center" indent="1"/>
    </xf>
    <xf numFmtId="4" fontId="129" fillId="139" borderId="42" applyNumberFormat="0" applyProtection="0">
      <alignment horizontal="left" vertical="center" indent="1"/>
    </xf>
    <xf numFmtId="4" fontId="129" fillId="139" borderId="42" applyNumberFormat="0" applyProtection="0">
      <alignment horizontal="left" vertical="center" indent="1"/>
    </xf>
    <xf numFmtId="4" fontId="129" fillId="139" borderId="42" applyNumberFormat="0" applyProtection="0">
      <alignment horizontal="left" vertical="center" indent="1"/>
    </xf>
    <xf numFmtId="4" fontId="129" fillId="139" borderId="42" applyNumberFormat="0" applyProtection="0">
      <alignment horizontal="left" vertical="center" indent="1"/>
    </xf>
    <xf numFmtId="4" fontId="186" fillId="133" borderId="69" applyNumberFormat="0" applyProtection="0">
      <alignment horizontal="left" vertical="center" wrapText="1" indent="1"/>
    </xf>
    <xf numFmtId="4" fontId="44" fillId="115" borderId="60" applyNumberFormat="0" applyProtection="0">
      <alignment horizontal="left" vertical="center" indent="1"/>
    </xf>
    <xf numFmtId="0" fontId="37" fillId="140" borderId="60" applyNumberFormat="0" applyProtection="0">
      <alignment horizontal="left" vertical="center" indent="1"/>
    </xf>
    <xf numFmtId="4" fontId="129" fillId="138" borderId="42" applyNumberFormat="0" applyProtection="0">
      <alignment horizontal="left" vertical="center" indent="1"/>
    </xf>
    <xf numFmtId="4" fontId="129" fillId="138" borderId="42" applyNumberFormat="0" applyProtection="0">
      <alignment horizontal="left" vertical="center" indent="1"/>
    </xf>
    <xf numFmtId="4" fontId="129" fillId="138" borderId="42" applyNumberFormat="0" applyProtection="0">
      <alignment horizontal="left" vertical="center" indent="1"/>
    </xf>
    <xf numFmtId="4" fontId="129" fillId="138" borderId="42" applyNumberFormat="0" applyProtection="0">
      <alignment horizontal="left" vertical="center" indent="1"/>
    </xf>
    <xf numFmtId="4" fontId="129" fillId="138" borderId="42" applyNumberFormat="0" applyProtection="0">
      <alignment horizontal="left" vertical="center" indent="1"/>
    </xf>
    <xf numFmtId="4" fontId="186" fillId="115" borderId="69" applyNumberFormat="0" applyProtection="0">
      <alignment horizontal="left" vertical="center" wrapText="1" indent="1"/>
    </xf>
    <xf numFmtId="0" fontId="37" fillId="115" borderId="60" applyNumberFormat="0" applyProtection="0">
      <alignment horizontal="left" vertical="center" indent="1"/>
    </xf>
    <xf numFmtId="0" fontId="37" fillId="140" borderId="60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129" fillId="97" borderId="61" applyNumberFormat="0" applyProtection="0">
      <alignment horizontal="left" vertical="center" indent="1"/>
    </xf>
    <xf numFmtId="0" fontId="37" fillId="141" borderId="69" applyNumberFormat="0" applyProtection="0">
      <alignment horizontal="left" vertical="center" wrapText="1" indent="2"/>
    </xf>
    <xf numFmtId="0" fontId="37" fillId="137" borderId="68" applyNumberFormat="0" applyProtection="0">
      <alignment horizontal="left" vertical="center" indent="1"/>
    </xf>
    <xf numFmtId="0" fontId="37" fillId="115" borderId="60" applyNumberFormat="0" applyProtection="0">
      <alignment horizontal="left" vertical="center" indent="1"/>
    </xf>
    <xf numFmtId="0" fontId="76" fillId="115" borderId="69" applyNumberFormat="0" applyProtection="0">
      <alignment horizontal="center" vertical="center" wrapText="1"/>
    </xf>
    <xf numFmtId="0" fontId="37" fillId="35" borderId="60" applyNumberFormat="0" applyProtection="0">
      <alignment horizontal="left" vertical="center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42" fillId="137" borderId="68" applyNumberFormat="0" applyProtection="0">
      <alignment horizontal="left" vertical="top" indent="1"/>
    </xf>
    <xf numFmtId="0" fontId="37" fillId="137" borderId="68" applyNumberFormat="0" applyProtection="0">
      <alignment horizontal="left" vertical="top" indent="1"/>
    </xf>
    <xf numFmtId="0" fontId="37" fillId="140" borderId="60" applyNumberFormat="0" applyProtection="0">
      <alignment horizontal="left" vertical="center" indent="1"/>
    </xf>
    <xf numFmtId="0" fontId="37" fillId="35" borderId="60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129" fillId="142" borderId="61" applyNumberFormat="0" applyProtection="0">
      <alignment horizontal="left" vertical="center" indent="1"/>
    </xf>
    <xf numFmtId="0" fontId="37" fillId="143" borderId="69" applyNumberFormat="0" applyProtection="0">
      <alignment horizontal="left" vertical="center" wrapText="1" indent="4"/>
    </xf>
    <xf numFmtId="0" fontId="37" fillId="138" borderId="68" applyNumberFormat="0" applyProtection="0">
      <alignment horizontal="left" vertical="center" indent="1"/>
    </xf>
    <xf numFmtId="0" fontId="37" fillId="140" borderId="60" applyNumberFormat="0" applyProtection="0">
      <alignment horizontal="left" vertical="center" indent="1"/>
    </xf>
    <xf numFmtId="0" fontId="76" fillId="140" borderId="69" applyNumberFormat="0" applyProtection="0">
      <alignment horizontal="center" vertical="center" wrapText="1"/>
    </xf>
    <xf numFmtId="0" fontId="37" fillId="36" borderId="60" applyNumberFormat="0" applyProtection="0">
      <alignment horizontal="left" vertical="center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42" fillId="138" borderId="68" applyNumberFormat="0" applyProtection="0">
      <alignment horizontal="left" vertical="top" indent="1"/>
    </xf>
    <xf numFmtId="0" fontId="37" fillId="138" borderId="68" applyNumberFormat="0" applyProtection="0">
      <alignment horizontal="left" vertical="top" indent="1"/>
    </xf>
    <xf numFmtId="0" fontId="37" fillId="35" borderId="60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0" fontId="129" fillId="50" borderId="61" applyNumberFormat="0" applyProtection="0">
      <alignment horizontal="left" vertical="center" indent="1"/>
    </xf>
    <xf numFmtId="0" fontId="129" fillId="50" borderId="61" applyNumberFormat="0" applyProtection="0">
      <alignment horizontal="left" vertical="center" indent="1"/>
    </xf>
    <xf numFmtId="0" fontId="129" fillId="50" borderId="61" applyNumberFormat="0" applyProtection="0">
      <alignment horizontal="left" vertical="center" indent="1"/>
    </xf>
    <xf numFmtId="0" fontId="129" fillId="50" borderId="61" applyNumberFormat="0" applyProtection="0">
      <alignment horizontal="left" vertical="center" indent="1"/>
    </xf>
    <xf numFmtId="0" fontId="129" fillId="50" borderId="61" applyNumberFormat="0" applyProtection="0">
      <alignment horizontal="left" vertical="center" indent="1"/>
    </xf>
    <xf numFmtId="0" fontId="37" fillId="144" borderId="69" applyNumberFormat="0" applyProtection="0">
      <alignment horizontal="left" vertical="center" wrapText="1" indent="6"/>
    </xf>
    <xf numFmtId="0" fontId="129" fillId="50" borderId="61" applyNumberFormat="0" applyProtection="0">
      <alignment horizontal="left" vertical="center" indent="1"/>
    </xf>
    <xf numFmtId="0" fontId="37" fillId="35" borderId="60" applyNumberFormat="0" applyProtection="0">
      <alignment horizontal="left" vertical="center" indent="1"/>
    </xf>
    <xf numFmtId="0" fontId="21" fillId="0" borderId="0"/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42" fillId="50" borderId="68" applyNumberFormat="0" applyProtection="0">
      <alignment horizontal="left" vertical="top" indent="1"/>
    </xf>
    <xf numFmtId="0" fontId="37" fillId="50" borderId="68" applyNumberFormat="0" applyProtection="0">
      <alignment horizontal="left" vertical="top" indent="1"/>
    </xf>
    <xf numFmtId="0" fontId="37" fillId="36" borderId="60" applyNumberFormat="0" applyProtection="0">
      <alignment horizontal="left" vertical="center" indent="1"/>
    </xf>
    <xf numFmtId="4" fontId="89" fillId="113" borderId="60" applyNumberFormat="0" applyProtection="0">
      <alignment vertical="center"/>
    </xf>
    <xf numFmtId="0" fontId="129" fillId="139" borderId="61" applyNumberFormat="0" applyProtection="0">
      <alignment horizontal="left" vertical="center" indent="1"/>
    </xf>
    <xf numFmtId="0" fontId="129" fillId="139" borderId="61" applyNumberFormat="0" applyProtection="0">
      <alignment horizontal="left" vertical="center" indent="1"/>
    </xf>
    <xf numFmtId="0" fontId="129" fillId="139" borderId="61" applyNumberFormat="0" applyProtection="0">
      <alignment horizontal="left" vertical="center" indent="1"/>
    </xf>
    <xf numFmtId="0" fontId="129" fillId="139" borderId="61" applyNumberFormat="0" applyProtection="0">
      <alignment horizontal="left" vertical="center" indent="1"/>
    </xf>
    <xf numFmtId="0" fontId="129" fillId="139" borderId="61" applyNumberFormat="0" applyProtection="0">
      <alignment horizontal="left" vertical="center" indent="1"/>
    </xf>
    <xf numFmtId="0" fontId="37" fillId="0" borderId="69" applyNumberFormat="0" applyProtection="0">
      <alignment horizontal="left" vertical="center" indent="1"/>
    </xf>
    <xf numFmtId="0" fontId="129" fillId="139" borderId="61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4" fontId="167" fillId="113" borderId="60" applyNumberFormat="0" applyProtection="0">
      <alignment vertical="center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42" fillId="139" borderId="68" applyNumberFormat="0" applyProtection="0">
      <alignment horizontal="left" vertical="top" indent="1"/>
    </xf>
    <xf numFmtId="0" fontId="37" fillId="139" borderId="68" applyNumberFormat="0" applyProtection="0">
      <alignment horizontal="left" vertical="top" indent="1"/>
    </xf>
    <xf numFmtId="0" fontId="21" fillId="0" borderId="0"/>
    <xf numFmtId="0" fontId="37" fillId="122" borderId="23" applyNumberFormat="0">
      <protection locked="0"/>
    </xf>
    <xf numFmtId="0" fontId="37" fillId="122" borderId="23" applyNumberFormat="0">
      <protection locked="0"/>
    </xf>
    <xf numFmtId="0" fontId="21" fillId="0" borderId="0"/>
    <xf numFmtId="0" fontId="42" fillId="122" borderId="71" applyNumberFormat="0">
      <protection locked="0"/>
    </xf>
    <xf numFmtId="4" fontId="89" fillId="113" borderId="60" applyNumberFormat="0" applyProtection="0">
      <alignment horizontal="left" vertical="center" indent="1"/>
    </xf>
    <xf numFmtId="0" fontId="21" fillId="0" borderId="0"/>
    <xf numFmtId="0" fontId="42" fillId="122" borderId="71" applyNumberFormat="0">
      <protection locked="0"/>
    </xf>
    <xf numFmtId="0" fontId="21" fillId="0" borderId="0"/>
    <xf numFmtId="0" fontId="42" fillId="122" borderId="71" applyNumberFormat="0">
      <protection locked="0"/>
    </xf>
    <xf numFmtId="0" fontId="42" fillId="122" borderId="71" applyNumberFormat="0">
      <protection locked="0"/>
    </xf>
    <xf numFmtId="0" fontId="42" fillId="122" borderId="71" applyNumberFormat="0">
      <protection locked="0"/>
    </xf>
    <xf numFmtId="0" fontId="42" fillId="122" borderId="71" applyNumberFormat="0">
      <protection locked="0"/>
    </xf>
    <xf numFmtId="0" fontId="42" fillId="122" borderId="71" applyNumberFormat="0">
      <protection locked="0"/>
    </xf>
    <xf numFmtId="0" fontId="42" fillId="122" borderId="71" applyNumberFormat="0">
      <protection locked="0"/>
    </xf>
    <xf numFmtId="0" fontId="37" fillId="122" borderId="23" applyNumberFormat="0">
      <protection locked="0"/>
    </xf>
    <xf numFmtId="0" fontId="187" fillId="137" borderId="72" applyBorder="0"/>
    <xf numFmtId="4" fontId="89" fillId="113" borderId="60" applyNumberFormat="0" applyProtection="0">
      <alignment vertical="center"/>
    </xf>
    <xf numFmtId="4" fontId="89" fillId="113" borderId="60" applyNumberFormat="0" applyProtection="0">
      <alignment horizontal="left" vertical="center" indent="1"/>
    </xf>
    <xf numFmtId="4" fontId="182" fillId="120" borderId="68" applyNumberFormat="0" applyProtection="0">
      <alignment vertical="center"/>
    </xf>
    <xf numFmtId="4" fontId="182" fillId="120" borderId="68" applyNumberFormat="0" applyProtection="0">
      <alignment vertical="center"/>
    </xf>
    <xf numFmtId="4" fontId="182" fillId="120" borderId="68" applyNumberFormat="0" applyProtection="0">
      <alignment vertical="center"/>
    </xf>
    <xf numFmtId="4" fontId="182" fillId="120" borderId="68" applyNumberFormat="0" applyProtection="0">
      <alignment vertical="center"/>
    </xf>
    <xf numFmtId="4" fontId="182" fillId="120" borderId="68" applyNumberFormat="0" applyProtection="0">
      <alignment vertical="center"/>
    </xf>
    <xf numFmtId="4" fontId="167" fillId="113" borderId="60" applyNumberFormat="0" applyProtection="0">
      <alignment vertical="center"/>
    </xf>
    <xf numFmtId="4" fontId="89" fillId="133" borderId="60" applyNumberFormat="0" applyProtection="0">
      <alignment horizontal="right"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34" fillId="113" borderId="23" applyNumberFormat="0" applyProtection="0">
      <alignment vertical="center"/>
    </xf>
    <xf numFmtId="4" fontId="89" fillId="113" borderId="60" applyNumberFormat="0" applyProtection="0">
      <alignment horizontal="left" vertical="center" indent="1"/>
    </xf>
    <xf numFmtId="4" fontId="167" fillId="133" borderId="60" applyNumberFormat="0" applyProtection="0">
      <alignment horizontal="right" vertical="center"/>
    </xf>
    <xf numFmtId="4" fontId="182" fillId="97" borderId="68" applyNumberFormat="0" applyProtection="0">
      <alignment horizontal="left" vertical="center" indent="1"/>
    </xf>
    <xf numFmtId="4" fontId="182" fillId="97" borderId="68" applyNumberFormat="0" applyProtection="0">
      <alignment horizontal="left" vertical="center" indent="1"/>
    </xf>
    <xf numFmtId="4" fontId="182" fillId="97" borderId="68" applyNumberFormat="0" applyProtection="0">
      <alignment horizontal="left" vertical="center" indent="1"/>
    </xf>
    <xf numFmtId="4" fontId="182" fillId="97" borderId="68" applyNumberFormat="0" applyProtection="0">
      <alignment horizontal="left" vertical="center" indent="1"/>
    </xf>
    <xf numFmtId="4" fontId="182" fillId="97" borderId="68" applyNumberFormat="0" applyProtection="0">
      <alignment horizontal="left" vertical="center" indent="1"/>
    </xf>
    <xf numFmtId="4" fontId="89" fillId="113" borderId="60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0" fontId="182" fillId="120" borderId="68" applyNumberFormat="0" applyProtection="0">
      <alignment horizontal="left" vertical="top" indent="1"/>
    </xf>
    <xf numFmtId="0" fontId="182" fillId="120" borderId="68" applyNumberFormat="0" applyProtection="0">
      <alignment horizontal="left" vertical="top" indent="1"/>
    </xf>
    <xf numFmtId="0" fontId="182" fillId="120" borderId="68" applyNumberFormat="0" applyProtection="0">
      <alignment horizontal="left" vertical="top" indent="1"/>
    </xf>
    <xf numFmtId="0" fontId="182" fillId="120" borderId="68" applyNumberFormat="0" applyProtection="0">
      <alignment horizontal="left" vertical="top" indent="1"/>
    </xf>
    <xf numFmtId="0" fontId="182" fillId="120" borderId="68" applyNumberFormat="0" applyProtection="0">
      <alignment horizontal="left" vertical="top" indent="1"/>
    </xf>
    <xf numFmtId="4" fontId="89" fillId="133" borderId="60" applyNumberFormat="0" applyProtection="0">
      <alignment horizontal="right" vertical="center"/>
    </xf>
    <xf numFmtId="0" fontId="37" fillId="36" borderId="60" applyNumberFormat="0" applyProtection="0">
      <alignment horizontal="left" vertical="center" indent="1"/>
    </xf>
    <xf numFmtId="4" fontId="129" fillId="0" borderId="61" applyNumberFormat="0" applyProtection="0">
      <alignment horizontal="right" vertical="center"/>
    </xf>
    <xf numFmtId="4" fontId="129" fillId="0" borderId="61" applyNumberFormat="0" applyProtection="0">
      <alignment horizontal="right" vertical="center"/>
    </xf>
    <xf numFmtId="4" fontId="129" fillId="0" borderId="61" applyNumberFormat="0" applyProtection="0">
      <alignment horizontal="right" vertical="center"/>
    </xf>
    <xf numFmtId="4" fontId="129" fillId="0" borderId="61" applyNumberFormat="0" applyProtection="0">
      <alignment horizontal="right" vertical="center"/>
    </xf>
    <xf numFmtId="4" fontId="129" fillId="0" borderId="61" applyNumberFormat="0" applyProtection="0">
      <alignment horizontal="right" vertical="center"/>
    </xf>
    <xf numFmtId="4" fontId="129" fillId="0" borderId="61" applyNumberFormat="0" applyProtection="0">
      <alignment horizontal="right" vertical="center"/>
    </xf>
    <xf numFmtId="4" fontId="167" fillId="133" borderId="60" applyNumberFormat="0" applyProtection="0">
      <alignment horizontal="right" vertical="center"/>
    </xf>
    <xf numFmtId="0" fontId="188" fillId="0" borderId="0"/>
    <xf numFmtId="4" fontId="34" fillId="123" borderId="61" applyNumberFormat="0" applyProtection="0">
      <alignment horizontal="right" vertical="center"/>
    </xf>
    <xf numFmtId="4" fontId="34" fillId="123" borderId="61" applyNumberFormat="0" applyProtection="0">
      <alignment horizontal="right" vertical="center"/>
    </xf>
    <xf numFmtId="4" fontId="34" fillId="123" borderId="61" applyNumberFormat="0" applyProtection="0">
      <alignment horizontal="right" vertical="center"/>
    </xf>
    <xf numFmtId="4" fontId="34" fillId="123" borderId="61" applyNumberFormat="0" applyProtection="0">
      <alignment horizontal="right" vertical="center"/>
    </xf>
    <xf numFmtId="4" fontId="34" fillId="123" borderId="61" applyNumberFormat="0" applyProtection="0">
      <alignment horizontal="right" vertical="center"/>
    </xf>
    <xf numFmtId="0" fontId="37" fillId="36" borderId="60" applyNumberFormat="0" applyProtection="0">
      <alignment horizontal="left" vertical="center" indent="1"/>
    </xf>
    <xf numFmtId="4" fontId="173" fillId="133" borderId="60" applyNumberFormat="0" applyProtection="0">
      <alignment horizontal="right" vertical="center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4" fontId="129" fillId="61" borderId="61" applyNumberFormat="0" applyProtection="0">
      <alignment horizontal="left" vertical="center" indent="1"/>
    </xf>
    <xf numFmtId="0" fontId="37" fillId="36" borderId="73" applyNumberFormat="0" applyProtection="0">
      <alignment horizontal="left" vertical="center" wrapText="1"/>
    </xf>
    <xf numFmtId="4" fontId="129" fillId="61" borderId="61" applyNumberFormat="0" applyProtection="0">
      <alignment horizontal="left" vertical="center" indent="1"/>
    </xf>
    <xf numFmtId="0" fontId="37" fillId="36" borderId="60" applyNumberFormat="0" applyProtection="0">
      <alignment horizontal="left" vertical="center" indent="1"/>
    </xf>
    <xf numFmtId="0" fontId="38" fillId="0" borderId="0"/>
    <xf numFmtId="0" fontId="182" fillId="138" borderId="68" applyNumberFormat="0" applyProtection="0">
      <alignment horizontal="left" vertical="top" indent="1"/>
    </xf>
    <xf numFmtId="0" fontId="182" fillId="138" borderId="68" applyNumberFormat="0" applyProtection="0">
      <alignment horizontal="left" vertical="top" indent="1"/>
    </xf>
    <xf numFmtId="0" fontId="182" fillId="138" borderId="68" applyNumberFormat="0" applyProtection="0">
      <alignment horizontal="left" vertical="top" indent="1"/>
    </xf>
    <xf numFmtId="0" fontId="182" fillId="138" borderId="68" applyNumberFormat="0" applyProtection="0">
      <alignment horizontal="left" vertical="top" indent="1"/>
    </xf>
    <xf numFmtId="0" fontId="182" fillId="138" borderId="68" applyNumberFormat="0" applyProtection="0">
      <alignment horizontal="left" vertical="top" indent="1"/>
    </xf>
    <xf numFmtId="0" fontId="76" fillId="43" borderId="69" applyNumberFormat="0" applyProtection="0">
      <alignment horizontal="center" vertical="center"/>
    </xf>
    <xf numFmtId="0" fontId="188" fillId="0" borderId="0"/>
    <xf numFmtId="177" fontId="189" fillId="145" borderId="0">
      <alignment horizontal="right" vertical="top"/>
    </xf>
    <xf numFmtId="4" fontId="34" fillId="146" borderId="42" applyNumberFormat="0" applyProtection="0">
      <alignment horizontal="left" vertical="center" indent="1"/>
    </xf>
    <xf numFmtId="38" fontId="189" fillId="145" borderId="0">
      <alignment horizontal="right" vertical="top"/>
    </xf>
    <xf numFmtId="4" fontId="34" fillId="146" borderId="42" applyNumberFormat="0" applyProtection="0">
      <alignment horizontal="left" vertical="center" indent="1"/>
    </xf>
    <xf numFmtId="4" fontId="34" fillId="146" borderId="42" applyNumberFormat="0" applyProtection="0">
      <alignment horizontal="left" vertical="center" indent="1"/>
    </xf>
    <xf numFmtId="4" fontId="34" fillId="146" borderId="42" applyNumberFormat="0" applyProtection="0">
      <alignment horizontal="left" vertical="center" indent="1"/>
    </xf>
    <xf numFmtId="4" fontId="34" fillId="146" borderId="42" applyNumberFormat="0" applyProtection="0">
      <alignment horizontal="left" vertical="center" indent="1"/>
    </xf>
    <xf numFmtId="0" fontId="190" fillId="0" borderId="0" applyNumberFormat="0" applyProtection="0"/>
    <xf numFmtId="0" fontId="129" fillId="147" borderId="23"/>
    <xf numFmtId="0" fontId="129" fillId="147" borderId="23"/>
    <xf numFmtId="4" fontId="173" fillId="133" borderId="60" applyNumberFormat="0" applyProtection="0">
      <alignment horizontal="right" vertical="center"/>
    </xf>
    <xf numFmtId="0" fontId="191" fillId="0" borderId="0" applyNumberFormat="0" applyFill="0" applyBorder="0" applyAlignment="0" applyProtection="0"/>
    <xf numFmtId="4" fontId="34" fillId="122" borderId="61" applyNumberFormat="0" applyProtection="0">
      <alignment horizontal="right" vertical="center"/>
    </xf>
    <xf numFmtId="4" fontId="34" fillId="122" borderId="61" applyNumberFormat="0" applyProtection="0">
      <alignment horizontal="right" vertical="center"/>
    </xf>
    <xf numFmtId="4" fontId="34" fillId="122" borderId="61" applyNumberFormat="0" applyProtection="0">
      <alignment horizontal="right" vertical="center"/>
    </xf>
    <xf numFmtId="4" fontId="34" fillId="122" borderId="61" applyNumberFormat="0" applyProtection="0">
      <alignment horizontal="right" vertical="center"/>
    </xf>
    <xf numFmtId="4" fontId="34" fillId="122" borderId="61" applyNumberFormat="0" applyProtection="0">
      <alignment horizontal="right" vertical="center"/>
    </xf>
    <xf numFmtId="174" fontId="178" fillId="121" borderId="0"/>
    <xf numFmtId="174" fontId="180" fillId="148" borderId="0"/>
    <xf numFmtId="174" fontId="180" fillId="110" borderId="0"/>
    <xf numFmtId="174" fontId="180" fillId="126" borderId="0"/>
    <xf numFmtId="174" fontId="192" fillId="0" borderId="0" applyNumberFormat="0" applyFill="0" applyBorder="0" applyAlignment="0" applyProtection="0"/>
    <xf numFmtId="256" fontId="37" fillId="0" borderId="0" applyFont="0" applyFill="0" applyBorder="0" applyAlignment="0" applyProtection="0"/>
    <xf numFmtId="257" fontId="37" fillId="94" borderId="23">
      <alignment vertical="center"/>
    </xf>
    <xf numFmtId="174" fontId="37" fillId="0" borderId="10"/>
    <xf numFmtId="0" fontId="193" fillId="0" borderId="0">
      <alignment horizontal="left" vertical="center" wrapText="1"/>
    </xf>
    <xf numFmtId="0" fontId="19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258" fontId="195" fillId="0" borderId="23">
      <alignment horizontal="left" vertical="center"/>
      <protection locked="0"/>
    </xf>
    <xf numFmtId="174" fontId="37" fillId="149" borderId="0"/>
    <xf numFmtId="174" fontId="37" fillId="0" borderId="32"/>
    <xf numFmtId="38" fontId="196" fillId="0" borderId="74" applyBorder="0">
      <alignment horizontal="right"/>
      <protection locked="0"/>
    </xf>
    <xf numFmtId="0" fontId="71" fillId="0" borderId="0" applyNumberFormat="0" applyFill="0" applyBorder="0" applyAlignment="0" applyProtection="0">
      <alignment horizontal="center"/>
    </xf>
    <xf numFmtId="0" fontId="193" fillId="0" borderId="0">
      <alignment horizontal="left" vertical="center" wrapText="1"/>
    </xf>
    <xf numFmtId="234" fontId="37" fillId="123" borderId="75" applyNumberFormat="0" applyFont="0" applyAlignment="0">
      <alignment horizontal="left"/>
    </xf>
    <xf numFmtId="0" fontId="197" fillId="0" borderId="0" applyBorder="0" applyProtection="0">
      <alignment vertical="center"/>
    </xf>
    <xf numFmtId="0" fontId="37" fillId="149" borderId="0"/>
    <xf numFmtId="0" fontId="38" fillId="0" borderId="0"/>
    <xf numFmtId="0" fontId="108" fillId="0" borderId="76" applyNumberFormat="0" applyFill="0" applyAlignment="0" applyProtection="0"/>
    <xf numFmtId="0" fontId="110" fillId="0" borderId="0"/>
    <xf numFmtId="2" fontId="198" fillId="150" borderId="77" applyProtection="0"/>
    <xf numFmtId="2" fontId="198" fillId="150" borderId="77" applyProtection="0"/>
    <xf numFmtId="2" fontId="199" fillId="0" borderId="0" applyFill="0" applyBorder="0" applyProtection="0"/>
    <xf numFmtId="2" fontId="49" fillId="0" borderId="0" applyFill="0" applyBorder="0" applyProtection="0"/>
    <xf numFmtId="0" fontId="200" fillId="151" borderId="0" applyBorder="0" applyProtection="0">
      <alignment horizontal="centerContinuous" vertical="center"/>
    </xf>
    <xf numFmtId="2" fontId="49" fillId="152" borderId="77" applyProtection="0"/>
    <xf numFmtId="2" fontId="49" fillId="153" borderId="77" applyProtection="0"/>
    <xf numFmtId="2" fontId="49" fillId="154" borderId="77" applyProtection="0"/>
    <xf numFmtId="2" fontId="49" fillId="154" borderId="77" applyProtection="0">
      <alignment horizontal="center"/>
    </xf>
    <xf numFmtId="2" fontId="49" fillId="153" borderId="77" applyProtection="0">
      <alignment horizont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118" borderId="0">
      <alignment horizontal="center" vertical="center"/>
    </xf>
    <xf numFmtId="0" fontId="37" fillId="118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37" fillId="35" borderId="0">
      <alignment horizontal="center" vertical="center"/>
    </xf>
    <xf numFmtId="0" fontId="200" fillId="155" borderId="62" applyBorder="0" applyProtection="0">
      <alignment horizontal="centerContinuous" vertical="center"/>
    </xf>
    <xf numFmtId="0" fontId="201" fillId="0" borderId="0"/>
    <xf numFmtId="0" fontId="197" fillId="0" borderId="0" applyBorder="0" applyProtection="0">
      <alignment vertical="center"/>
    </xf>
    <xf numFmtId="38" fontId="189" fillId="145" borderId="0">
      <alignment horizontal="right" vertical="top"/>
    </xf>
    <xf numFmtId="0" fontId="197" fillId="0" borderId="62" applyBorder="0" applyProtection="0">
      <alignment horizontal="right" vertical="center"/>
    </xf>
    <xf numFmtId="38" fontId="189" fillId="145" borderId="0">
      <alignment horizontal="right" vertical="top"/>
    </xf>
    <xf numFmtId="0" fontId="200" fillId="151" borderId="0" applyBorder="0" applyProtection="0">
      <alignment horizontal="centerContinuous" vertical="center"/>
    </xf>
    <xf numFmtId="0" fontId="162" fillId="0" borderId="0"/>
    <xf numFmtId="0" fontId="200" fillId="155" borderId="62" applyBorder="0" applyProtection="0">
      <alignment horizontal="centerContinuous" vertical="center"/>
    </xf>
    <xf numFmtId="0" fontId="202" fillId="0" borderId="0" applyFill="0" applyBorder="0" applyProtection="0">
      <alignment horizontal="left"/>
    </xf>
    <xf numFmtId="0" fontId="201" fillId="0" borderId="0"/>
    <xf numFmtId="177" fontId="189" fillId="145" borderId="0">
      <alignment horizontal="right" vertical="top"/>
    </xf>
    <xf numFmtId="38" fontId="189" fillId="145" borderId="0">
      <alignment horizontal="right" vertical="top"/>
    </xf>
    <xf numFmtId="0" fontId="156" fillId="0" borderId="0">
      <alignment horizontal="centerContinuous"/>
    </xf>
    <xf numFmtId="177" fontId="189" fillId="145" borderId="0">
      <alignment horizontal="right" vertical="top"/>
    </xf>
    <xf numFmtId="0" fontId="203" fillId="0" borderId="0" applyNumberFormat="0" applyFill="0" applyBorder="0" applyAlignment="0" applyProtection="0"/>
    <xf numFmtId="38" fontId="189" fillId="145" borderId="0">
      <alignment horizontal="right" vertical="top"/>
    </xf>
    <xf numFmtId="174" fontId="50" fillId="0" borderId="0"/>
    <xf numFmtId="0" fontId="162" fillId="0" borderId="0"/>
    <xf numFmtId="0" fontId="204" fillId="0" borderId="74" applyFill="0" applyBorder="0" applyProtection="0"/>
    <xf numFmtId="0" fontId="202" fillId="0" borderId="0" applyFill="0" applyBorder="0" applyProtection="0">
      <alignment horizontal="left"/>
    </xf>
    <xf numFmtId="0" fontId="204" fillId="0" borderId="0"/>
    <xf numFmtId="0" fontId="111" fillId="0" borderId="74" applyFill="0" applyBorder="0" applyProtection="0">
      <alignment horizontal="left" vertical="top"/>
    </xf>
    <xf numFmtId="0" fontId="205" fillId="0" borderId="0" applyFill="0" applyBorder="0" applyProtection="0"/>
    <xf numFmtId="0" fontId="156" fillId="0" borderId="0">
      <alignment horizontal="centerContinuous"/>
    </xf>
    <xf numFmtId="226" fontId="37" fillId="0" borderId="0" applyBorder="0" applyAlignment="0" applyProtection="0"/>
    <xf numFmtId="226" fontId="37" fillId="0" borderId="0" applyBorder="0" applyAlignment="0" applyProtection="0"/>
    <xf numFmtId="167" fontId="37" fillId="0" borderId="0" applyBorder="0" applyAlignment="0" applyProtection="0"/>
    <xf numFmtId="49" fontId="89" fillId="0" borderId="0" applyFill="0" applyBorder="0" applyAlignment="0"/>
    <xf numFmtId="0" fontId="204" fillId="0" borderId="74" applyFill="0" applyBorder="0" applyProtection="0"/>
    <xf numFmtId="0" fontId="204" fillId="0" borderId="0"/>
    <xf numFmtId="259" fontId="53" fillId="0" borderId="0" applyFill="0" applyBorder="0" applyAlignment="0"/>
    <xf numFmtId="248" fontId="53" fillId="0" borderId="0" applyFill="0" applyBorder="0" applyAlignment="0"/>
    <xf numFmtId="0" fontId="205" fillId="0" borderId="0" applyFill="0" applyBorder="0" applyProtection="0"/>
    <xf numFmtId="0" fontId="206" fillId="0" borderId="0"/>
    <xf numFmtId="174" fontId="50" fillId="0" borderId="0"/>
    <xf numFmtId="0" fontId="207" fillId="0" borderId="47" applyFill="0" applyBorder="0" applyProtection="0">
      <alignment vertical="center"/>
    </xf>
    <xf numFmtId="0" fontId="208" fillId="0" borderId="0">
      <alignment horizontal="fill"/>
    </xf>
    <xf numFmtId="49" fontId="89" fillId="0" borderId="0" applyFill="0" applyBorder="0" applyAlignment="0"/>
    <xf numFmtId="0" fontId="50" fillId="0" borderId="0"/>
    <xf numFmtId="260" fontId="89" fillId="0" borderId="0" applyFill="0" applyBorder="0" applyAlignment="0"/>
    <xf numFmtId="174" fontId="50" fillId="0" borderId="0"/>
    <xf numFmtId="261" fontId="89" fillId="0" borderId="0" applyFill="0" applyBorder="0" applyAlignment="0"/>
    <xf numFmtId="0" fontId="34" fillId="0" borderId="42">
      <alignment horizontal="left" vertical="top" wrapText="1"/>
    </xf>
    <xf numFmtId="228" fontId="42" fillId="103" borderId="55" applyFont="0" applyAlignment="0" applyProtection="0"/>
    <xf numFmtId="228" fontId="42" fillId="103" borderId="55" applyFont="0" applyAlignment="0" applyProtection="0"/>
    <xf numFmtId="228" fontId="42" fillId="103" borderId="55" applyFont="0" applyAlignment="0" applyProtection="0"/>
    <xf numFmtId="231" fontId="41" fillId="55" borderId="56" applyAlignment="0" applyProtection="0"/>
    <xf numFmtId="41" fontId="42" fillId="103" borderId="55" applyFont="0" applyAlignment="0" applyProtection="0"/>
    <xf numFmtId="232" fontId="41" fillId="55" borderId="56" applyAlignment="0" applyProtection="0"/>
    <xf numFmtId="41" fontId="42" fillId="103" borderId="55" applyFont="0" applyAlignment="0" applyProtection="0"/>
    <xf numFmtId="228" fontId="42" fillId="103" borderId="55" applyFont="0" applyAlignment="0" applyProtection="0"/>
    <xf numFmtId="231" fontId="41" fillId="55" borderId="56" applyAlignment="0" applyProtection="0"/>
    <xf numFmtId="41" fontId="42" fillId="103" borderId="55" applyFont="0" applyAlignment="0" applyProtection="0"/>
    <xf numFmtId="228" fontId="42" fillId="103" borderId="55" applyFont="0" applyAlignment="0" applyProtection="0"/>
    <xf numFmtId="41" fontId="42" fillId="103" borderId="55" applyFont="0" applyAlignment="0" applyProtection="0"/>
    <xf numFmtId="0" fontId="83" fillId="117" borderId="55">
      <alignment horizontal="left" vertical="center" wrapText="1"/>
    </xf>
    <xf numFmtId="0" fontId="27" fillId="46" borderId="56">
      <alignment horizontal="left" vertical="center" wrapText="1"/>
    </xf>
    <xf numFmtId="0" fontId="83" fillId="46" borderId="56">
      <alignment horizontal="left" vertical="center" wrapText="1"/>
    </xf>
    <xf numFmtId="0" fontId="83" fillId="117" borderId="55">
      <alignment horizontal="left" vertical="center" wrapText="1"/>
    </xf>
    <xf numFmtId="262" fontId="129" fillId="0" borderId="55">
      <alignment horizontal="center" vertical="center" wrapText="1"/>
    </xf>
    <xf numFmtId="263" fontId="42" fillId="0" borderId="56">
      <alignment horizontal="center" vertical="center" wrapText="1"/>
    </xf>
    <xf numFmtId="263" fontId="129" fillId="0" borderId="56">
      <alignment horizontal="center" vertical="center" wrapText="1"/>
    </xf>
    <xf numFmtId="262" fontId="129" fillId="0" borderId="55">
      <alignment horizontal="center" vertical="center" wrapText="1"/>
    </xf>
    <xf numFmtId="264" fontId="129" fillId="103" borderId="55">
      <alignment horizontal="center" vertical="center" wrapText="1"/>
      <protection locked="0"/>
    </xf>
    <xf numFmtId="265" fontId="42" fillId="55" borderId="56">
      <alignment horizontal="center" vertical="center" wrapText="1"/>
      <protection locked="0"/>
    </xf>
    <xf numFmtId="265" fontId="129" fillId="55" borderId="56">
      <alignment horizontal="center" vertical="center" wrapText="1"/>
      <protection locked="0"/>
    </xf>
    <xf numFmtId="264" fontId="129" fillId="103" borderId="55">
      <alignment horizontal="center" vertical="center" wrapText="1"/>
      <protection locked="0"/>
    </xf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118" borderId="0"/>
    <xf numFmtId="0" fontId="37" fillId="118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37" fillId="35" borderId="0"/>
    <xf numFmtId="0" fontId="191" fillId="0" borderId="0" applyNumberFormat="0" applyFill="0" applyBorder="0" applyAlignment="0" applyProtection="0"/>
    <xf numFmtId="0" fontId="209" fillId="123" borderId="78" applyNumberFormat="0">
      <alignment horizontal="center" vertical="center"/>
    </xf>
    <xf numFmtId="0" fontId="65" fillId="71" borderId="0" applyNumberFormat="0" applyBorder="0" applyAlignment="0" applyProtection="0"/>
    <xf numFmtId="0" fontId="209" fillId="123" borderId="78" applyNumberFormat="0">
      <alignment horizontal="center" vertical="center"/>
    </xf>
    <xf numFmtId="49" fontId="210" fillId="140" borderId="79" applyNumberFormat="0">
      <alignment horizontal="center" vertical="center"/>
    </xf>
    <xf numFmtId="0" fontId="87" fillId="0" borderId="80" applyNumberFormat="0" applyFont="0" applyFill="0" applyAlignment="0" applyProtection="0"/>
    <xf numFmtId="0" fontId="108" fillId="0" borderId="76" applyNumberFormat="0" applyFill="0" applyAlignment="0" applyProtection="0"/>
    <xf numFmtId="0" fontId="65" fillId="71" borderId="0" applyNumberFormat="0" applyBorder="0" applyAlignment="0" applyProtection="0"/>
    <xf numFmtId="0" fontId="207" fillId="0" borderId="47" applyFill="0" applyBorder="0" applyProtection="0">
      <alignment vertical="center"/>
    </xf>
    <xf numFmtId="174" fontId="37" fillId="35" borderId="0" applyFill="0"/>
    <xf numFmtId="234" fontId="211" fillId="102" borderId="11">
      <alignment horizontal="center" vertical="center"/>
    </xf>
    <xf numFmtId="49" fontId="128" fillId="101" borderId="19">
      <alignment horizontal="left"/>
    </xf>
    <xf numFmtId="0" fontId="208" fillId="0" borderId="0">
      <alignment horizontal="fill"/>
    </xf>
    <xf numFmtId="0" fontId="50" fillId="0" borderId="0"/>
    <xf numFmtId="174" fontId="37" fillId="0" borderId="0">
      <alignment horizontal="center" textRotation="180"/>
    </xf>
    <xf numFmtId="174" fontId="50" fillId="156" borderId="55">
      <alignment vertical="center"/>
      <protection locked="0"/>
    </xf>
    <xf numFmtId="266" fontId="37" fillId="0" borderId="0" applyFont="0" applyFill="0" applyBorder="0" applyAlignment="0" applyProtection="0"/>
    <xf numFmtId="234" fontId="211" fillId="102" borderId="11">
      <alignment horizontal="center" vertical="center"/>
    </xf>
    <xf numFmtId="253" fontId="211" fillId="157" borderId="81">
      <alignment horizontal="center" vertical="center"/>
    </xf>
    <xf numFmtId="254" fontId="211" fillId="157" borderId="81">
      <alignment horizontal="center" vertical="center"/>
    </xf>
    <xf numFmtId="254" fontId="211" fillId="157" borderId="81">
      <alignment horizontal="center" vertical="center"/>
    </xf>
    <xf numFmtId="234" fontId="211" fillId="102" borderId="11">
      <alignment horizontal="center" vertical="center"/>
    </xf>
    <xf numFmtId="267" fontId="3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2" fillId="0" borderId="62" applyBorder="0" applyProtection="0">
      <alignment horizontal="right"/>
    </xf>
    <xf numFmtId="234" fontId="37" fillId="158" borderId="23" applyNumberFormat="0" applyFill="0" applyBorder="0" applyProtection="0">
      <alignment vertical="center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236" fontId="37" fillId="0" borderId="0" applyFont="0" applyFill="0" applyBorder="0" applyAlignment="0" applyProtection="0"/>
    <xf numFmtId="237" fontId="37" fillId="0" borderId="0" applyFont="0" applyFill="0" applyBorder="0" applyAlignment="0" applyProtection="0"/>
    <xf numFmtId="210" fontId="53" fillId="0" borderId="0" applyFont="0" applyFill="0" applyBorder="0" applyAlignment="0" applyProtection="0"/>
    <xf numFmtId="268" fontId="53" fillId="0" borderId="0" applyFont="0" applyFill="0" applyBorder="0" applyAlignment="0" applyProtection="0"/>
    <xf numFmtId="0" fontId="203" fillId="0" borderId="0" applyNumberFormat="0" applyFill="0" applyBorder="0" applyAlignment="0" applyProtection="0"/>
    <xf numFmtId="0" fontId="65" fillId="71" borderId="0" applyNumberFormat="0" applyBorder="0" applyAlignment="0" applyProtection="0"/>
    <xf numFmtId="174" fontId="69" fillId="82" borderId="0" applyNumberFormat="0" applyBorder="0" applyAlignment="0" applyProtection="0"/>
    <xf numFmtId="174" fontId="69" fillId="84" borderId="0" applyNumberFormat="0" applyBorder="0" applyAlignment="0" applyProtection="0"/>
    <xf numFmtId="174" fontId="69" fillId="77" borderId="0" applyNumberFormat="0" applyBorder="0" applyAlignment="0" applyProtection="0"/>
    <xf numFmtId="0" fontId="212" fillId="0" borderId="62" applyBorder="0" applyProtection="0">
      <alignment horizontal="right"/>
    </xf>
    <xf numFmtId="174" fontId="69" fillId="159" borderId="0" applyNumberFormat="0" applyBorder="0" applyAlignment="0" applyProtection="0"/>
    <xf numFmtId="269" fontId="100" fillId="0" borderId="46" applyFont="0" applyFill="0" applyBorder="0" applyAlignment="0">
      <alignment horizontal="centerContinuous"/>
    </xf>
    <xf numFmtId="270" fontId="213" fillId="0" borderId="46" applyFont="0" applyFill="0" applyBorder="0" applyAlignment="0">
      <alignment horizontal="centerContinuous"/>
    </xf>
    <xf numFmtId="234" fontId="37" fillId="158" borderId="23" applyNumberFormat="0" applyFill="0" applyBorder="0" applyProtection="0">
      <alignment vertical="center"/>
      <protection locked="0"/>
    </xf>
    <xf numFmtId="234" fontId="37" fillId="158" borderId="23" applyNumberFormat="0" applyFill="0" applyBorder="0" applyProtection="0">
      <alignment vertical="center"/>
      <protection locked="0"/>
    </xf>
    <xf numFmtId="0" fontId="37" fillId="0" borderId="0" applyNumberFormat="0" applyFill="0" applyBorder="0" applyProtection="0">
      <alignment vertical="center"/>
    </xf>
    <xf numFmtId="234" fontId="37" fillId="158" borderId="23" applyNumberFormat="0" applyFill="0" applyBorder="0" applyProtection="0">
      <alignment vertical="center"/>
      <protection locked="0"/>
    </xf>
    <xf numFmtId="234" fontId="37" fillId="158" borderId="23" applyNumberFormat="0" applyFill="0" applyBorder="0" applyProtection="0">
      <alignment vertical="center"/>
      <protection locked="0"/>
    </xf>
    <xf numFmtId="174" fontId="69" fillId="160" borderId="0" applyNumberFormat="0" applyBorder="0" applyAlignment="0" applyProtection="0"/>
    <xf numFmtId="234" fontId="37" fillId="158" borderId="23" applyNumberFormat="0" applyFill="0" applyBorder="0" applyProtection="0">
      <alignment vertical="center"/>
      <protection locked="0"/>
    </xf>
    <xf numFmtId="0" fontId="65" fillId="71" borderId="0" applyNumberFormat="0" applyBorder="0" applyAlignment="0" applyProtection="0"/>
    <xf numFmtId="0" fontId="66" fillId="71" borderId="0" applyNumberFormat="0" applyBorder="0" applyAlignment="0" applyProtection="0"/>
    <xf numFmtId="174" fontId="69" fillId="161" borderId="0" applyNumberFormat="0" applyBorder="0" applyAlignment="0" applyProtection="0"/>
    <xf numFmtId="0" fontId="65" fillId="7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65" fillId="162" borderId="0" applyNumberFormat="0" applyBorder="0" applyAlignment="0" applyProtection="0"/>
    <xf numFmtId="0" fontId="67" fillId="71" borderId="0" applyNumberFormat="0" applyBorder="0" applyAlignment="0" applyProtection="0"/>
    <xf numFmtId="0" fontId="65" fillId="7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67" fillId="71" borderId="0" applyNumberFormat="0" applyBorder="0" applyAlignment="0" applyProtection="0"/>
    <xf numFmtId="0" fontId="67" fillId="162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7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3" borderId="0" applyNumberFormat="0" applyBorder="0" applyAlignment="0" applyProtection="0"/>
    <xf numFmtId="0" fontId="67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1" borderId="0" applyNumberFormat="0" applyBorder="0" applyAlignment="0" applyProtection="0"/>
    <xf numFmtId="0" fontId="65" fillId="73" borderId="0" applyNumberFormat="0" applyBorder="0" applyAlignment="0" applyProtection="0"/>
    <xf numFmtId="0" fontId="67" fillId="71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6" fillId="73" borderId="0" applyNumberFormat="0" applyBorder="0" applyAlignment="0" applyProtection="0"/>
    <xf numFmtId="174" fontId="214" fillId="93" borderId="36" applyNumberFormat="0" applyAlignment="0" applyProtection="0"/>
    <xf numFmtId="0" fontId="65" fillId="7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157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157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2" borderId="0" applyNumberFormat="0" applyBorder="0" applyAlignment="0" applyProtection="0"/>
    <xf numFmtId="0" fontId="67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3" borderId="0" applyNumberFormat="0" applyBorder="0" applyAlignment="0" applyProtection="0"/>
    <xf numFmtId="0" fontId="65" fillId="72" borderId="0" applyNumberFormat="0" applyBorder="0" applyAlignment="0" applyProtection="0"/>
    <xf numFmtId="0" fontId="67" fillId="73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6" fillId="72" borderId="0" applyNumberFormat="0" applyBorder="0" applyAlignment="0" applyProtection="0"/>
    <xf numFmtId="0" fontId="140" fillId="43" borderId="36" applyNumberFormat="0" applyAlignment="0" applyProtection="0"/>
    <xf numFmtId="0" fontId="65" fillId="7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65" fillId="163" borderId="0" applyNumberFormat="0" applyBorder="0" applyAlignment="0" applyProtection="0"/>
    <xf numFmtId="0" fontId="67" fillId="72" borderId="0" applyNumberFormat="0" applyBorder="0" applyAlignment="0" applyProtection="0"/>
    <xf numFmtId="0" fontId="65" fillId="7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20" fillId="16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67" fillId="72" borderId="0" applyNumberFormat="0" applyBorder="0" applyAlignment="0" applyProtection="0"/>
    <xf numFmtId="0" fontId="67" fillId="163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7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60" borderId="0" applyNumberFormat="0" applyBorder="0" applyAlignment="0" applyProtection="0"/>
    <xf numFmtId="0" fontId="67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72" borderId="0" applyNumberFormat="0" applyBorder="0" applyAlignment="0" applyProtection="0"/>
    <xf numFmtId="0" fontId="65" fillId="60" borderId="0" applyNumberFormat="0" applyBorder="0" applyAlignment="0" applyProtection="0"/>
    <xf numFmtId="0" fontId="67" fillId="72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6" fillId="60" borderId="0" applyNumberFormat="0" applyBorder="0" applyAlignment="0" applyProtection="0"/>
    <xf numFmtId="0" fontId="140" fillId="43" borderId="36" applyNumberFormat="0" applyAlignment="0" applyProtection="0"/>
    <xf numFmtId="0" fontId="65" fillId="6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6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0" borderId="0" applyNumberFormat="0" applyBorder="0" applyAlignment="0" applyProtection="0"/>
    <xf numFmtId="0" fontId="67" fillId="6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1" borderId="0" applyNumberFormat="0" applyBorder="0" applyAlignment="0" applyProtection="0"/>
    <xf numFmtId="0" fontId="67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1" borderId="0" applyNumberFormat="0" applyBorder="0" applyAlignment="0" applyProtection="0"/>
    <xf numFmtId="0" fontId="67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6" fillId="61" borderId="0" applyNumberFormat="0" applyBorder="0" applyAlignment="0" applyProtection="0"/>
    <xf numFmtId="0" fontId="140" fillId="43" borderId="36" applyNumberFormat="0" applyAlignment="0" applyProtection="0"/>
    <xf numFmtId="0" fontId="65" fillId="61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8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1" borderId="0" applyNumberFormat="0" applyBorder="0" applyAlignment="0" applyProtection="0"/>
    <xf numFmtId="0" fontId="67" fillId="68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89" borderId="0" applyNumberFormat="0" applyBorder="0" applyAlignment="0" applyProtection="0"/>
    <xf numFmtId="0" fontId="67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61" borderId="0" applyNumberFormat="0" applyBorder="0" applyAlignment="0" applyProtection="0"/>
    <xf numFmtId="0" fontId="65" fillId="89" borderId="0" applyNumberFormat="0" applyBorder="0" applyAlignment="0" applyProtection="0"/>
    <xf numFmtId="0" fontId="67" fillId="61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6" fillId="89" borderId="0" applyNumberFormat="0" applyBorder="0" applyAlignment="0" applyProtection="0"/>
    <xf numFmtId="0" fontId="140" fillId="43" borderId="36" applyNumberFormat="0" applyAlignment="0" applyProtection="0"/>
    <xf numFmtId="0" fontId="65" fillId="89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65" fillId="164" borderId="0" applyNumberFormat="0" applyBorder="0" applyAlignment="0" applyProtection="0"/>
    <xf numFmtId="0" fontId="67" fillId="89" borderId="0" applyNumberFormat="0" applyBorder="0" applyAlignment="0" applyProtection="0"/>
    <xf numFmtId="0" fontId="65" fillId="89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67" fillId="89" borderId="0" applyNumberFormat="0" applyBorder="0" applyAlignment="0" applyProtection="0"/>
    <xf numFmtId="0" fontId="67" fillId="164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67" fillId="89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196" fontId="41" fillId="0" borderId="40">
      <protection locked="0"/>
    </xf>
    <xf numFmtId="0" fontId="67" fillId="89" borderId="0" applyNumberFormat="0" applyBorder="0" applyAlignment="0" applyProtection="0"/>
    <xf numFmtId="0" fontId="65" fillId="89" borderId="0" applyNumberFormat="0" applyBorder="0" applyAlignment="0" applyProtection="0"/>
    <xf numFmtId="0" fontId="65" fillId="89" borderId="0" applyNumberFormat="0" applyBorder="0" applyAlignment="0" applyProtection="0"/>
    <xf numFmtId="0" fontId="140" fillId="43" borderId="36" applyNumberFormat="0" applyAlignment="0" applyProtection="0"/>
    <xf numFmtId="0" fontId="67" fillId="89" borderId="0" applyNumberFormat="0" applyBorder="0" applyAlignment="0" applyProtection="0"/>
    <xf numFmtId="0" fontId="140" fillId="43" borderId="36" applyNumberFormat="0" applyAlignment="0" applyProtection="0"/>
    <xf numFmtId="196" fontId="41" fillId="0" borderId="40">
      <protection locked="0"/>
    </xf>
    <xf numFmtId="0" fontId="140" fillId="43" borderId="36" applyNumberFormat="0" applyAlignment="0" applyProtection="0"/>
    <xf numFmtId="196" fontId="41" fillId="0" borderId="82">
      <protection locked="0"/>
    </xf>
    <xf numFmtId="271" fontId="41" fillId="0" borderId="82">
      <protection locked="0"/>
    </xf>
    <xf numFmtId="196" fontId="41" fillId="0" borderId="82">
      <protection locked="0"/>
    </xf>
    <xf numFmtId="196" fontId="41" fillId="0" borderId="40">
      <protection locked="0"/>
    </xf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0" fontId="140" fillId="49" borderId="36" applyNumberFormat="0" applyAlignment="0" applyProtection="0"/>
    <xf numFmtId="0" fontId="215" fillId="43" borderId="36" applyNumberFormat="0" applyAlignment="0" applyProtection="0"/>
    <xf numFmtId="0" fontId="6" fillId="0" borderId="0" applyNumberFormat="0" applyFill="0" applyBorder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3" fontId="216" fillId="0" borderId="0">
      <alignment horizontal="center" vertical="center" textRotation="90" wrapText="1"/>
    </xf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0" fontId="215" fillId="43" borderId="36" applyNumberFormat="0" applyAlignment="0" applyProtection="0"/>
    <xf numFmtId="0" fontId="215" fillId="49" borderId="36" applyNumberFormat="0" applyAlignment="0" applyProtection="0"/>
    <xf numFmtId="272" fontId="41" fillId="0" borderId="23">
      <alignment vertical="top" wrapText="1"/>
    </xf>
    <xf numFmtId="0" fontId="140" fillId="43" borderId="36" applyNumberFormat="0" applyAlignment="0" applyProtection="0"/>
    <xf numFmtId="0" fontId="140" fillId="43" borderId="36" applyNumberFormat="0" applyAlignment="0" applyProtection="0"/>
    <xf numFmtId="0" fontId="215" fillId="43" borderId="36" applyNumberFormat="0" applyAlignment="0" applyProtection="0"/>
    <xf numFmtId="3" fontId="217" fillId="0" borderId="57" applyFill="0" applyBorder="0">
      <alignment vertical="center"/>
    </xf>
    <xf numFmtId="0" fontId="140" fillId="43" borderId="36" applyNumberFormat="0" applyAlignment="0" applyProtection="0"/>
    <xf numFmtId="0" fontId="140" fillId="43" borderId="36" applyNumberFormat="0" applyAlignment="0" applyProtection="0"/>
    <xf numFmtId="0" fontId="163" fillId="97" borderId="60" applyNumberFormat="0" applyAlignment="0" applyProtection="0"/>
    <xf numFmtId="0" fontId="215" fillId="43" borderId="36" applyNumberFormat="0" applyAlignment="0" applyProtection="0"/>
    <xf numFmtId="174" fontId="218" fillId="165" borderId="60" applyNumberFormat="0" applyAlignment="0" applyProtection="0"/>
    <xf numFmtId="0" fontId="140" fillId="43" borderId="36" applyNumberFormat="0" applyAlignment="0" applyProtection="0"/>
    <xf numFmtId="0" fontId="140" fillId="43" borderId="36" applyNumberFormat="0" applyAlignment="0" applyProtection="0"/>
    <xf numFmtId="0" fontId="163" fillId="97" borderId="60" applyNumberFormat="0" applyAlignment="0" applyProtection="0"/>
    <xf numFmtId="0" fontId="215" fillId="43" borderId="36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3" fontId="216" fillId="0" borderId="0">
      <alignment horizontal="center" vertical="center" textRotation="90" wrapText="1"/>
    </xf>
    <xf numFmtId="0" fontId="163" fillId="97" borderId="60" applyNumberFormat="0" applyAlignment="0" applyProtection="0"/>
    <xf numFmtId="272" fontId="41" fillId="0" borderId="23">
      <alignment vertical="top" wrapText="1"/>
    </xf>
    <xf numFmtId="0" fontId="163" fillId="97" borderId="60" applyNumberFormat="0" applyAlignment="0" applyProtection="0"/>
    <xf numFmtId="0" fontId="163" fillId="97" borderId="60" applyNumberFormat="0" applyAlignment="0" applyProtection="0"/>
    <xf numFmtId="0" fontId="219" fillId="97" borderId="60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0" fontId="163" fillId="118" borderId="60" applyNumberFormat="0" applyAlignment="0" applyProtection="0"/>
    <xf numFmtId="0" fontId="220" fillId="97" borderId="60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0" fontId="163" fillId="97" borderId="60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0" fontId="163" fillId="97" borderId="60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174" fontId="221" fillId="165" borderId="36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0" fontId="220" fillId="97" borderId="60" applyNumberFormat="0" applyAlignment="0" applyProtection="0"/>
    <xf numFmtId="0" fontId="220" fillId="118" borderId="60" applyNumberFormat="0" applyAlignment="0" applyProtection="0"/>
    <xf numFmtId="0" fontId="77" fillId="97" borderId="36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220" fillId="97" borderId="60" applyNumberFormat="0" applyAlignment="0" applyProtection="0"/>
    <xf numFmtId="0" fontId="77" fillId="97" borderId="36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77" fillId="97" borderId="36" applyNumberFormat="0" applyAlignment="0" applyProtection="0"/>
    <xf numFmtId="0" fontId="220" fillId="97" borderId="60" applyNumberFormat="0" applyAlignment="0" applyProtection="0"/>
    <xf numFmtId="0" fontId="77" fillId="97" borderId="36" applyNumberFormat="0" applyAlignment="0" applyProtection="0"/>
    <xf numFmtId="0" fontId="163" fillId="97" borderId="60" applyNumberFormat="0" applyAlignment="0" applyProtection="0"/>
    <xf numFmtId="0" fontId="163" fillId="97" borderId="60" applyNumberFormat="0" applyAlignment="0" applyProtection="0"/>
    <xf numFmtId="0" fontId="77" fillId="97" borderId="36" applyNumberFormat="0" applyAlignment="0" applyProtection="0"/>
    <xf numFmtId="0" fontId="220" fillId="97" borderId="60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222" fillId="97" borderId="36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0" fontId="77" fillId="118" borderId="36" applyNumberFormat="0" applyAlignment="0" applyProtection="0"/>
    <xf numFmtId="0" fontId="223" fillId="97" borderId="36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0" fontId="77" fillId="97" borderId="36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0" fontId="77" fillId="97" borderId="36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14" fillId="5" borderId="4" applyNumberFormat="0" applyAlignment="0" applyProtection="0"/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0" fontId="224" fillId="0" borderId="0" applyNumberFormat="0" applyFill="0" applyBorder="0" applyAlignment="0" applyProtection="0">
      <alignment vertical="top"/>
      <protection locked="0"/>
    </xf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0" fontId="223" fillId="97" borderId="36" applyNumberFormat="0" applyAlignment="0" applyProtection="0"/>
    <xf numFmtId="0" fontId="223" fillId="118" borderId="36" applyNumberFormat="0" applyAlignment="0" applyProtection="0"/>
    <xf numFmtId="273" fontId="225" fillId="0" borderId="23">
      <alignment vertical="top" wrapText="1"/>
    </xf>
    <xf numFmtId="0" fontId="77" fillId="97" borderId="36" applyNumberFormat="0" applyAlignment="0" applyProtection="0"/>
    <xf numFmtId="0" fontId="77" fillId="97" borderId="36" applyNumberFormat="0" applyAlignment="0" applyProtection="0"/>
    <xf numFmtId="0" fontId="223" fillId="97" borderId="36" applyNumberFormat="0" applyAlignment="0" applyProtection="0"/>
    <xf numFmtId="4" fontId="226" fillId="0" borderId="23">
      <alignment horizontal="left" vertical="center"/>
    </xf>
    <xf numFmtId="0" fontId="77" fillId="97" borderId="36" applyNumberFormat="0" applyAlignment="0" applyProtection="0"/>
    <xf numFmtId="0" fontId="77" fillId="97" borderId="36" applyNumberFormat="0" applyAlignment="0" applyProtection="0"/>
    <xf numFmtId="0" fontId="224" fillId="0" borderId="0" applyNumberFormat="0" applyFill="0" applyBorder="0" applyAlignment="0" applyProtection="0">
      <alignment vertical="top"/>
      <protection locked="0"/>
    </xf>
    <xf numFmtId="0" fontId="223" fillId="97" borderId="36" applyNumberFormat="0" applyAlignment="0" applyProtection="0"/>
    <xf numFmtId="4" fontId="226" fillId="0" borderId="23"/>
    <xf numFmtId="0" fontId="77" fillId="97" borderId="36" applyNumberFormat="0" applyAlignment="0" applyProtection="0"/>
    <xf numFmtId="0" fontId="77" fillId="97" borderId="36" applyNumberFormat="0" applyAlignment="0" applyProtection="0"/>
    <xf numFmtId="0" fontId="99" fillId="0" borderId="0" applyNumberFormat="0" applyFill="0" applyBorder="0" applyAlignment="0" applyProtection="0"/>
    <xf numFmtId="0" fontId="223" fillId="97" borderId="36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" fontId="226" fillId="166" borderId="23"/>
    <xf numFmtId="0" fontId="224" fillId="0" borderId="0" applyNumberFormat="0" applyFill="0" applyBorder="0" applyAlignment="0" applyProtection="0">
      <alignment vertical="top"/>
      <protection locked="0"/>
    </xf>
    <xf numFmtId="0" fontId="227" fillId="0" borderId="0" applyNumberFormat="0" applyFill="0" applyBorder="0" applyAlignment="0" applyProtection="0">
      <alignment vertical="top"/>
      <protection locked="0"/>
    </xf>
    <xf numFmtId="0" fontId="91" fillId="0" borderId="0"/>
    <xf numFmtId="0" fontId="99" fillId="0" borderId="0" applyNumberFormat="0" applyFill="0" applyBorder="0" applyAlignment="0" applyProtection="0"/>
    <xf numFmtId="0" fontId="224" fillId="0" borderId="0" applyNumberFormat="0" applyFill="0" applyBorder="0" applyAlignment="0" applyProtection="0">
      <alignment vertical="top"/>
      <protection locked="0"/>
    </xf>
    <xf numFmtId="0" fontId="228" fillId="0" borderId="0" applyNumberFormat="0" applyFill="0" applyBorder="0" applyAlignment="0" applyProtection="0"/>
    <xf numFmtId="0" fontId="229" fillId="0" borderId="0" applyNumberFormat="0" applyFill="0" applyBorder="0" applyAlignment="0" applyProtection="0">
      <alignment vertical="top"/>
      <protection locked="0"/>
    </xf>
    <xf numFmtId="0" fontId="91" fillId="0" borderId="0"/>
    <xf numFmtId="0" fontId="230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/>
    <xf numFmtId="0" fontId="228" fillId="0" borderId="0" applyNumberFormat="0" applyFill="0" applyBorder="0" applyAlignment="0" applyProtection="0"/>
    <xf numFmtId="0" fontId="91" fillId="0" borderId="0"/>
    <xf numFmtId="0" fontId="224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4" fontId="226" fillId="33" borderId="23"/>
    <xf numFmtId="0" fontId="231" fillId="0" borderId="0" applyNumberFormat="0" applyFill="0" applyBorder="0" applyAlignment="0" applyProtection="0">
      <alignment vertical="top"/>
      <protection locked="0"/>
    </xf>
    <xf numFmtId="0" fontId="224" fillId="0" borderId="0" applyNumberFormat="0" applyFill="0" applyBorder="0" applyAlignment="0" applyProtection="0">
      <alignment vertical="top"/>
      <protection locked="0"/>
    </xf>
    <xf numFmtId="0" fontId="227" fillId="0" borderId="0" applyNumberFormat="0" applyFill="0" applyBorder="0" applyAlignment="0" applyProtection="0">
      <alignment vertical="top"/>
      <protection locked="0"/>
    </xf>
    <xf numFmtId="49" fontId="232" fillId="0" borderId="0" applyNumberFormat="0" applyFill="0" applyBorder="0" applyAlignment="0" applyProtection="0">
      <alignment vertical="top"/>
    </xf>
    <xf numFmtId="0" fontId="231" fillId="0" borderId="0" applyNumberFormat="0" applyFill="0" applyBorder="0" applyAlignment="0" applyProtection="0">
      <alignment vertical="top"/>
      <protection locked="0"/>
    </xf>
    <xf numFmtId="49" fontId="30" fillId="0" borderId="0" applyNumberFormat="0" applyFill="0" applyBorder="0" applyAlignment="0" applyProtection="0">
      <alignment vertical="top"/>
    </xf>
    <xf numFmtId="0" fontId="22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33" fillId="123" borderId="83" applyNumberFormat="0" applyFont="0" applyFill="0" applyAlignment="0" applyProtection="0">
      <alignment horizontal="center" vertical="center" wrapText="1"/>
    </xf>
    <xf numFmtId="273" fontId="225" fillId="0" borderId="23">
      <alignment vertical="top" wrapText="1"/>
    </xf>
    <xf numFmtId="4" fontId="226" fillId="0" borderId="23">
      <alignment horizontal="left" vertical="center"/>
    </xf>
    <xf numFmtId="4" fontId="234" fillId="35" borderId="23"/>
    <xf numFmtId="4" fontId="226" fillId="0" borderId="23"/>
    <xf numFmtId="4" fontId="235" fillId="0" borderId="23">
      <alignment horizontal="center" wrapText="1"/>
    </xf>
    <xf numFmtId="4" fontId="226" fillId="166" borderId="23"/>
    <xf numFmtId="273" fontId="226" fillId="0" borderId="23"/>
    <xf numFmtId="4" fontId="226" fillId="33" borderId="23"/>
    <xf numFmtId="273" fontId="225" fillId="0" borderId="23">
      <alignment horizontal="center" vertical="center" wrapText="1"/>
    </xf>
    <xf numFmtId="4" fontId="100" fillId="167" borderId="23"/>
    <xf numFmtId="273" fontId="225" fillId="0" borderId="23">
      <alignment vertical="top" wrapText="1"/>
    </xf>
    <xf numFmtId="4" fontId="234" fillId="35" borderId="23"/>
    <xf numFmtId="0" fontId="99" fillId="0" borderId="0" applyNumberFormat="0" applyFill="0" applyBorder="0" applyAlignment="0" applyProtection="0"/>
    <xf numFmtId="4" fontId="235" fillId="0" borderId="23">
      <alignment horizontal="center" wrapText="1"/>
    </xf>
    <xf numFmtId="274" fontId="37" fillId="0" borderId="0" applyFont="0" applyFill="0" applyBorder="0" applyAlignment="0" applyProtection="0"/>
    <xf numFmtId="273" fontId="226" fillId="0" borderId="23"/>
    <xf numFmtId="274" fontId="37" fillId="0" borderId="0" applyFont="0" applyFill="0" applyBorder="0" applyAlignment="0" applyProtection="0"/>
    <xf numFmtId="273" fontId="225" fillId="0" borderId="23">
      <alignment horizontal="center" vertical="center" wrapText="1"/>
    </xf>
    <xf numFmtId="165" fontId="236" fillId="0" borderId="0" applyFont="0" applyFill="0" applyBorder="0" applyAlignment="0" applyProtection="0"/>
    <xf numFmtId="274" fontId="37" fillId="0" borderId="0" applyFont="0" applyFill="0" applyBorder="0" applyAlignment="0" applyProtection="0"/>
    <xf numFmtId="0" fontId="99" fillId="0" borderId="0" applyNumberFormat="0" applyFill="0" applyBorder="0" applyAlignment="0" applyProtection="0"/>
    <xf numFmtId="14" fontId="41" fillId="0" borderId="0">
      <alignment horizontal="right"/>
    </xf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166" fontId="21" fillId="0" borderId="0" applyFont="0" applyFill="0" applyBorder="0" applyAlignment="0" applyProtection="0"/>
    <xf numFmtId="0" fontId="99" fillId="0" borderId="0" applyNumberFormat="0" applyFill="0" applyBorder="0" applyAlignment="0" applyProtection="0"/>
    <xf numFmtId="166" fontId="21" fillId="0" borderId="0" applyFont="0" applyFill="0" applyBorder="0" applyAlignment="0" applyProtection="0"/>
    <xf numFmtId="0" fontId="99" fillId="0" borderId="0" applyNumberFormat="0" applyFill="0" applyBorder="0" applyAlignment="0" applyProtection="0"/>
    <xf numFmtId="166" fontId="21" fillId="0" borderId="0" applyFont="0" applyFill="0" applyBorder="0" applyAlignment="0" applyProtection="0"/>
    <xf numFmtId="0" fontId="99" fillId="0" borderId="0" applyNumberFormat="0" applyFill="0" applyBorder="0" applyAlignment="0" applyProtection="0"/>
    <xf numFmtId="274" fontId="37" fillId="0" borderId="0" applyFont="0" applyFill="0" applyBorder="0" applyAlignment="0" applyProtection="0"/>
    <xf numFmtId="0" fontId="99" fillId="0" borderId="0" applyNumberFormat="0" applyFill="0" applyBorder="0" applyAlignment="0" applyProtection="0"/>
    <xf numFmtId="274" fontId="37" fillId="0" borderId="0" applyFont="0" applyFill="0" applyBorder="0" applyAlignment="0" applyProtection="0"/>
    <xf numFmtId="274" fontId="37" fillId="0" borderId="0" applyFont="0" applyFill="0" applyBorder="0" applyAlignment="0" applyProtection="0"/>
    <xf numFmtId="274" fontId="37" fillId="0" borderId="0" applyFont="0" applyFill="0" applyBorder="0" applyAlignment="0" applyProtection="0"/>
    <xf numFmtId="274" fontId="37" fillId="0" borderId="0" applyFont="0" applyFill="0" applyBorder="0" applyAlignment="0" applyProtection="0"/>
    <xf numFmtId="274" fontId="37" fillId="0" borderId="0" applyFont="0" applyFill="0" applyBorder="0" applyAlignment="0" applyProtection="0"/>
    <xf numFmtId="275" fontId="37" fillId="0" borderId="0" applyFont="0" applyFill="0" applyBorder="0" applyAlignment="0" applyProtection="0"/>
    <xf numFmtId="275" fontId="37" fillId="0" borderId="0" applyFont="0" applyFill="0" applyBorder="0" applyAlignment="0" applyProtection="0"/>
    <xf numFmtId="166" fontId="54" fillId="0" borderId="0" applyFont="0" applyFill="0" applyBorder="0" applyAlignment="0" applyProtection="0"/>
    <xf numFmtId="275" fontId="37" fillId="0" borderId="0" applyFont="0" applyFill="0" applyBorder="0" applyAlignment="0" applyProtection="0"/>
    <xf numFmtId="275" fontId="37" fillId="0" borderId="0" applyFont="0" applyFill="0" applyBorder="0" applyAlignment="0" applyProtection="0"/>
    <xf numFmtId="275" fontId="37" fillId="0" borderId="0" applyFont="0" applyFill="0" applyBorder="0" applyAlignment="0" applyProtection="0"/>
    <xf numFmtId="275" fontId="37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4" fillId="0" borderId="0" applyFont="0" applyFill="0" applyBorder="0" applyAlignment="0" applyProtection="0"/>
    <xf numFmtId="173" fontId="41" fillId="0" borderId="0" applyFill="0" applyBorder="0" applyAlignment="0" applyProtection="0"/>
    <xf numFmtId="276" fontId="41" fillId="0" borderId="0" applyFill="0" applyBorder="0" applyAlignment="0" applyProtection="0"/>
    <xf numFmtId="0" fontId="123" fillId="0" borderId="48" applyNumberFormat="0" applyFill="0" applyAlignment="0" applyProtection="0"/>
    <xf numFmtId="238" fontId="37" fillId="0" borderId="0" applyFont="0" applyFill="0" applyBorder="0" applyAlignment="0" applyProtection="0"/>
    <xf numFmtId="166" fontId="54" fillId="0" borderId="0" applyFont="0" applyFill="0" applyBorder="0" applyAlignment="0" applyProtection="0"/>
    <xf numFmtId="173" fontId="41" fillId="0" borderId="0" applyFill="0" applyBorder="0" applyAlignment="0" applyProtection="0"/>
    <xf numFmtId="0" fontId="237" fillId="0" borderId="0" applyBorder="0">
      <alignment horizontal="center" vertical="center" wrapText="1"/>
    </xf>
    <xf numFmtId="166" fontId="5" fillId="0" borderId="0" applyFont="0" applyFill="0" applyBorder="0" applyAlignment="0" applyProtection="0"/>
    <xf numFmtId="166" fontId="54" fillId="0" borderId="0" applyFont="0" applyFill="0" applyBorder="0" applyAlignment="0" applyProtection="0"/>
    <xf numFmtId="173" fontId="238" fillId="0" borderId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4" fillId="0" borderId="0" applyFont="0" applyFill="0" applyBorder="0" applyAlignment="0" applyProtection="0"/>
    <xf numFmtId="0" fontId="123" fillId="0" borderId="48" applyNumberFormat="0" applyFill="0" applyAlignment="0" applyProtection="0"/>
    <xf numFmtId="275" fontId="37" fillId="0" borderId="0" applyFont="0" applyFill="0" applyBorder="0" applyAlignment="0" applyProtection="0"/>
    <xf numFmtId="174" fontId="239" fillId="0" borderId="84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08" fillId="0" borderId="85" applyNumberFormat="0" applyFill="0" applyAlignment="0" applyProtection="0"/>
    <xf numFmtId="0" fontId="120" fillId="40" borderId="0" applyNumberFormat="0" applyBorder="0" applyAlignment="0" applyProtection="0"/>
    <xf numFmtId="0" fontId="140" fillId="43" borderId="36" applyNumberFormat="0" applyAlignment="0" applyProtection="0"/>
    <xf numFmtId="0" fontId="163" fillId="122" borderId="60" applyNumberFormat="0" applyAlignment="0" applyProtection="0"/>
    <xf numFmtId="0" fontId="44" fillId="0" borderId="0"/>
    <xf numFmtId="0" fontId="140" fillId="49" borderId="36" applyNumberFormat="0" applyAlignment="0" applyProtection="0"/>
    <xf numFmtId="0" fontId="163" fillId="168" borderId="60" applyNumberFormat="0" applyAlignment="0" applyProtection="0"/>
    <xf numFmtId="0" fontId="140" fillId="49" borderId="36" applyNumberFormat="0" applyAlignment="0" applyProtection="0"/>
    <xf numFmtId="0" fontId="163" fillId="168" borderId="60" applyNumberFormat="0" applyAlignment="0" applyProtection="0"/>
    <xf numFmtId="0" fontId="240" fillId="61" borderId="0" applyNumberFormat="0" applyBorder="0" applyAlignment="0" applyProtection="0"/>
    <xf numFmtId="0" fontId="120" fillId="40" borderId="0" applyNumberFormat="0" applyBorder="0" applyAlignment="0" applyProtection="0"/>
    <xf numFmtId="0" fontId="241" fillId="99" borderId="41" applyNumberFormat="0" applyAlignment="0" applyProtection="0"/>
    <xf numFmtId="0" fontId="240" fillId="68" borderId="0" applyNumberFormat="0" applyBorder="0" applyAlignment="0" applyProtection="0"/>
    <xf numFmtId="0" fontId="120" fillId="46" borderId="0" applyNumberFormat="0" applyBorder="0" applyAlignment="0" applyProtection="0"/>
    <xf numFmtId="0" fontId="240" fillId="68" borderId="0" applyNumberFormat="0" applyBorder="0" applyAlignment="0" applyProtection="0"/>
    <xf numFmtId="0" fontId="120" fillId="46" borderId="0" applyNumberFormat="0" applyBorder="0" applyAlignment="0" applyProtection="0"/>
    <xf numFmtId="0" fontId="194" fillId="0" borderId="0" applyNumberFormat="0" applyFill="0" applyBorder="0" applyAlignment="0" applyProtection="0"/>
    <xf numFmtId="0" fontId="242" fillId="0" borderId="86" applyNumberFormat="0" applyFill="0" applyAlignment="0" applyProtection="0"/>
    <xf numFmtId="0" fontId="77" fillId="122" borderId="36" applyNumberFormat="0" applyAlignment="0" applyProtection="0"/>
    <xf numFmtId="0" fontId="149" fillId="116" borderId="0" applyNumberFormat="0" applyBorder="0" applyAlignment="0" applyProtection="0"/>
    <xf numFmtId="0" fontId="77" fillId="168" borderId="36" applyNumberFormat="0" applyAlignment="0" applyProtection="0"/>
    <xf numFmtId="0" fontId="149" fillId="169" borderId="0" applyNumberFormat="0" applyBorder="0" applyAlignment="0" applyProtection="0"/>
    <xf numFmtId="0" fontId="77" fillId="168" borderId="36" applyNumberFormat="0" applyAlignment="0" applyProtection="0"/>
    <xf numFmtId="0" fontId="149" fillId="169" borderId="0" applyNumberFormat="0" applyBorder="0" applyAlignment="0" applyProtection="0"/>
    <xf numFmtId="0" fontId="150" fillId="0" borderId="58" applyNumberFormat="0" applyFill="0" applyAlignment="0" applyProtection="0"/>
    <xf numFmtId="0" fontId="241" fillId="99" borderId="41" applyNumberFormat="0" applyAlignment="0" applyProtection="0"/>
    <xf numFmtId="0" fontId="241" fillId="170" borderId="41" applyNumberFormat="0" applyAlignment="0" applyProtection="0"/>
    <xf numFmtId="0" fontId="203" fillId="0" borderId="0" applyNumberFormat="0" applyFill="0" applyBorder="0" applyAlignment="0" applyProtection="0"/>
    <xf numFmtId="0" fontId="112" fillId="0" borderId="87" applyNumberFormat="0" applyFont="0" applyFill="0" applyAlignment="0" applyProtection="0">
      <alignment horizontal="left" vertical="center" wrapText="1"/>
    </xf>
    <xf numFmtId="0" fontId="237" fillId="0" borderId="0" applyBorder="0">
      <alignment horizontal="center" vertical="center" wrapText="1"/>
    </xf>
    <xf numFmtId="0" fontId="123" fillId="0" borderId="48" applyNumberFormat="0" applyFill="0" applyAlignment="0" applyProtection="0"/>
    <xf numFmtId="0" fontId="243" fillId="0" borderId="48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0" fontId="244" fillId="0" borderId="48" applyNumberFormat="0" applyFill="0" applyAlignment="0" applyProtection="0"/>
    <xf numFmtId="0" fontId="7" fillId="0" borderId="1" applyNumberFormat="0" applyFill="0" applyAlignment="0" applyProtection="0"/>
    <xf numFmtId="0" fontId="123" fillId="0" borderId="48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0" fontId="123" fillId="0" borderId="48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0" fontId="123" fillId="0" borderId="48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174" fontId="245" fillId="0" borderId="49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0" fontId="127" fillId="0" borderId="49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244" fillId="0" borderId="48" applyNumberFormat="0" applyFill="0" applyAlignment="0" applyProtection="0"/>
    <xf numFmtId="0" fontId="127" fillId="0" borderId="49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7" fillId="0" borderId="49" applyNumberFormat="0" applyFill="0" applyAlignment="0" applyProtection="0"/>
    <xf numFmtId="0" fontId="244" fillId="0" borderId="48" applyNumberFormat="0" applyFill="0" applyAlignment="0" applyProtection="0"/>
    <xf numFmtId="0" fontId="127" fillId="0" borderId="49" applyNumberFormat="0" applyFill="0" applyAlignment="0" applyProtection="0"/>
    <xf numFmtId="0" fontId="123" fillId="0" borderId="48" applyNumberFormat="0" applyFill="0" applyAlignment="0" applyProtection="0"/>
    <xf numFmtId="0" fontId="123" fillId="0" borderId="48" applyNumberFormat="0" applyFill="0" applyAlignment="0" applyProtection="0"/>
    <xf numFmtId="0" fontId="127" fillId="0" borderId="49" applyNumberFormat="0" applyFill="0" applyAlignment="0" applyProtection="0"/>
    <xf numFmtId="0" fontId="244" fillId="0" borderId="48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6" fillId="0" borderId="49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0" fontId="247" fillId="0" borderId="49" applyNumberFormat="0" applyFill="0" applyAlignment="0" applyProtection="0"/>
    <xf numFmtId="0" fontId="127" fillId="0" borderId="49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0" fontId="127" fillId="0" borderId="49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0" fontId="127" fillId="0" borderId="49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8" fillId="0" borderId="2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174" fontId="248" fillId="0" borderId="88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0" fontId="137" fillId="0" borderId="54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247" fillId="0" borderId="49" applyNumberFormat="0" applyFill="0" applyAlignment="0" applyProtection="0"/>
    <xf numFmtId="0" fontId="137" fillId="0" borderId="54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37" fillId="0" borderId="54" applyNumberFormat="0" applyFill="0" applyAlignment="0" applyProtection="0"/>
    <xf numFmtId="0" fontId="247" fillId="0" borderId="49" applyNumberFormat="0" applyFill="0" applyAlignment="0" applyProtection="0"/>
    <xf numFmtId="0" fontId="137" fillId="0" borderId="54" applyNumberFormat="0" applyFill="0" applyAlignment="0" applyProtection="0"/>
    <xf numFmtId="0" fontId="127" fillId="0" borderId="49" applyNumberFormat="0" applyFill="0" applyAlignment="0" applyProtection="0"/>
    <xf numFmtId="0" fontId="127" fillId="0" borderId="49" applyNumberFormat="0" applyFill="0" applyAlignment="0" applyProtection="0"/>
    <xf numFmtId="0" fontId="137" fillId="0" borderId="54" applyNumberFormat="0" applyFill="0" applyAlignment="0" applyProtection="0"/>
    <xf numFmtId="0" fontId="247" fillId="0" borderId="49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49" fillId="0" borderId="54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0" fontId="250" fillId="0" borderId="54" applyNumberFormat="0" applyFill="0" applyAlignment="0" applyProtection="0"/>
    <xf numFmtId="0" fontId="137" fillId="0" borderId="54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0" fontId="137" fillId="0" borderId="54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0" fontId="137" fillId="0" borderId="54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174" fontId="248" fillId="0" borderId="0" applyNumberFormat="0" applyFill="0" applyBorder="0" applyAlignment="0" applyProtection="0"/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174" fontId="237" fillId="0" borderId="0" applyBorder="0">
      <alignment horizontal="center" vertical="center" wrapText="1"/>
    </xf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250" fillId="0" borderId="54" applyNumberFormat="0" applyFill="0" applyAlignment="0" applyProtection="0"/>
    <xf numFmtId="174" fontId="237" fillId="0" borderId="0" applyBorder="0">
      <alignment horizontal="center" vertical="center" wrapText="1"/>
    </xf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137" fillId="0" borderId="0" applyNumberFormat="0" applyFill="0" applyBorder="0" applyAlignment="0" applyProtection="0"/>
    <xf numFmtId="0" fontId="250" fillId="0" borderId="54" applyNumberFormat="0" applyFill="0" applyAlignment="0" applyProtection="0"/>
    <xf numFmtId="174" fontId="21" fillId="0" borderId="23">
      <alignment horizontal="center" vertical="center" wrapText="1"/>
    </xf>
    <xf numFmtId="0" fontId="137" fillId="0" borderId="54" applyNumberFormat="0" applyFill="0" applyAlignment="0" applyProtection="0"/>
    <xf numFmtId="0" fontId="137" fillId="0" borderId="54" applyNumberFormat="0" applyFill="0" applyAlignment="0" applyProtection="0"/>
    <xf numFmtId="0" fontId="137" fillId="0" borderId="0" applyNumberFormat="0" applyFill="0" applyBorder="0" applyAlignment="0" applyProtection="0"/>
    <xf numFmtId="0" fontId="250" fillId="0" borderId="54" applyNumberFormat="0" applyFill="0" applyAlignment="0" applyProtection="0"/>
    <xf numFmtId="0" fontId="137" fillId="0" borderId="0" applyNumberFormat="0" applyFill="0" applyBorder="0" applyAlignment="0" applyProtection="0"/>
    <xf numFmtId="174" fontId="251" fillId="0" borderId="89" applyBorder="0">
      <alignment horizontal="center" vertical="center" wrapText="1"/>
    </xf>
    <xf numFmtId="0" fontId="13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174" fontId="233" fillId="0" borderId="89" applyBorder="0">
      <alignment horizontal="center" vertical="center" wrapText="1"/>
    </xf>
    <xf numFmtId="0" fontId="13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233" fillId="0" borderId="89" applyBorder="0">
      <alignment horizontal="center" vertical="center" wrapText="1"/>
    </xf>
    <xf numFmtId="0" fontId="25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4" fontId="233" fillId="0" borderId="89" applyBorder="0">
      <alignment horizontal="center" vertical="center" wrapText="1"/>
    </xf>
    <xf numFmtId="4" fontId="252" fillId="34" borderId="23" applyBorder="0">
      <alignment horizontal="right"/>
    </xf>
    <xf numFmtId="4" fontId="23" fillId="34" borderId="23" applyBorder="0">
      <alignment horizontal="right"/>
    </xf>
    <xf numFmtId="0" fontId="136" fillId="0" borderId="0" applyNumberFormat="0" applyFill="0" applyBorder="0" applyAlignment="0" applyProtection="0"/>
    <xf numFmtId="196" fontId="90" fillId="101" borderId="40"/>
    <xf numFmtId="0" fontId="62" fillId="0" borderId="0" applyNumberFormat="0" applyFill="0" applyBorder="0" applyAlignment="0" applyProtection="0"/>
    <xf numFmtId="4" fontId="23" fillId="34" borderId="23" applyBorder="0">
      <alignment horizontal="right"/>
    </xf>
    <xf numFmtId="0" fontId="233" fillId="0" borderId="89" applyBorder="0">
      <alignment horizontal="center" vertical="center" wrapText="1"/>
    </xf>
    <xf numFmtId="174" fontId="253" fillId="0" borderId="0">
      <alignment horizontal="left"/>
    </xf>
    <xf numFmtId="174" fontId="104" fillId="0" borderId="90" applyNumberFormat="0" applyFill="0" applyAlignment="0" applyProtection="0"/>
    <xf numFmtId="0" fontId="108" fillId="0" borderId="76" applyNumberFormat="0" applyFill="0" applyAlignment="0" applyProtection="0"/>
    <xf numFmtId="196" fontId="90" fillId="101" borderId="40"/>
    <xf numFmtId="0" fontId="108" fillId="0" borderId="76" applyNumberFormat="0" applyFill="0" applyAlignment="0" applyProtection="0"/>
    <xf numFmtId="196" fontId="90" fillId="48" borderId="82"/>
    <xf numFmtId="271" fontId="90" fillId="48" borderId="82"/>
    <xf numFmtId="196" fontId="90" fillId="48" borderId="82"/>
    <xf numFmtId="196" fontId="90" fillId="101" borderId="40"/>
    <xf numFmtId="0" fontId="112" fillId="0" borderId="91" applyNumberFormat="0" applyFont="0" applyFill="0" applyAlignment="0" applyProtection="0">
      <alignment horizontal="left" vertical="center" wrapText="1"/>
    </xf>
    <xf numFmtId="0" fontId="254" fillId="0" borderId="91">
      <alignment horizontal="left" vertical="center" wrapText="1"/>
    </xf>
    <xf numFmtId="4" fontId="23" fillId="34" borderId="23" applyBorder="0">
      <alignment horizontal="right"/>
    </xf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49" fontId="255" fillId="0" borderId="0" applyBorder="0">
      <alignment vertical="center"/>
    </xf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81" fillId="99" borderId="41" applyNumberFormat="0" applyAlignment="0" applyProtection="0"/>
    <xf numFmtId="0" fontId="108" fillId="0" borderId="76" applyNumberFormat="0" applyFill="0" applyAlignment="0" applyProtection="0"/>
    <xf numFmtId="0" fontId="256" fillId="0" borderId="76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0" fontId="257" fillId="0" borderId="76" applyNumberFormat="0" applyFill="0" applyAlignment="0" applyProtection="0"/>
    <xf numFmtId="0" fontId="108" fillId="0" borderId="76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0" fontId="108" fillId="0" borderId="76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0" fontId="108" fillId="0" borderId="76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3" fontId="90" fillId="0" borderId="23" applyBorder="0">
      <alignment vertical="center"/>
    </xf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3" fontId="90" fillId="0" borderId="23" applyBorder="0">
      <alignment vertical="center"/>
    </xf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257" fillId="0" borderId="76" applyNumberFormat="0" applyFill="0" applyAlignment="0" applyProtection="0"/>
    <xf numFmtId="3" fontId="90" fillId="0" borderId="23" applyBorder="0">
      <alignment vertical="center"/>
    </xf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3" fontId="90" fillId="0" borderId="23" applyBorder="0">
      <alignment vertical="center"/>
    </xf>
    <xf numFmtId="0" fontId="257" fillId="0" borderId="76" applyNumberFormat="0" applyFill="0" applyAlignment="0" applyProtection="0"/>
    <xf numFmtId="0" fontId="99" fillId="0" borderId="37" applyNumberFormat="0" applyFill="0" applyAlignment="0" applyProtection="0"/>
    <xf numFmtId="0" fontId="108" fillId="0" borderId="76" applyNumberFormat="0" applyFill="0" applyAlignment="0" applyProtection="0"/>
    <xf numFmtId="0" fontId="108" fillId="0" borderId="76" applyNumberFormat="0" applyFill="0" applyAlignment="0" applyProtection="0"/>
    <xf numFmtId="0" fontId="99" fillId="0" borderId="37" applyNumberFormat="0" applyFill="0" applyAlignment="0" applyProtection="0"/>
    <xf numFmtId="0" fontId="257" fillId="0" borderId="76" applyNumberFormat="0" applyFill="0" applyAlignment="0" applyProtection="0"/>
    <xf numFmtId="0" fontId="99" fillId="0" borderId="37" applyNumberFormat="0" applyFill="0" applyAlignment="0" applyProtection="0"/>
    <xf numFmtId="174" fontId="258" fillId="35" borderId="0"/>
    <xf numFmtId="3" fontId="90" fillId="0" borderId="23" applyBorder="0">
      <alignment vertical="center"/>
    </xf>
    <xf numFmtId="174" fontId="259" fillId="77" borderId="41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99" fillId="0" borderId="37" applyNumberFormat="0" applyFill="0" applyAlignment="0" applyProtection="0"/>
    <xf numFmtId="0" fontId="81" fillId="99" borderId="41" applyNumberFormat="0" applyAlignment="0" applyProtection="0"/>
    <xf numFmtId="0" fontId="99" fillId="0" borderId="37" applyNumberFormat="0" applyFill="0" applyAlignment="0" applyProtection="0"/>
    <xf numFmtId="0" fontId="81" fillId="99" borderId="41" applyNumberFormat="0" applyAlignment="0" applyProtection="0"/>
    <xf numFmtId="0" fontId="99" fillId="0" borderId="37" applyNumberFormat="0" applyFill="0" applyAlignment="0" applyProtection="0"/>
    <xf numFmtId="0" fontId="81" fillId="99" borderId="41" applyNumberFormat="0" applyAlignment="0" applyProtection="0"/>
    <xf numFmtId="0" fontId="99" fillId="0" borderId="37" applyNumberFormat="0" applyFill="0" applyAlignment="0" applyProtection="0"/>
    <xf numFmtId="0" fontId="81" fillId="99" borderId="41" applyNumberFormat="0" applyAlignment="0" applyProtection="0"/>
    <xf numFmtId="0" fontId="99" fillId="0" borderId="37" applyNumberFormat="0" applyFill="0" applyAlignment="0" applyProtection="0"/>
    <xf numFmtId="0" fontId="81" fillId="99" borderId="41" applyNumberFormat="0" applyAlignment="0" applyProtection="0"/>
    <xf numFmtId="0" fontId="260" fillId="99" borderId="41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81" fillId="170" borderId="41" applyNumberFormat="0" applyAlignment="0" applyProtection="0"/>
    <xf numFmtId="0" fontId="261" fillId="99" borderId="41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81" fillId="99" borderId="41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81" fillId="99" borderId="41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16" fillId="6" borderId="7" applyNumberFormat="0" applyAlignment="0" applyProtection="0"/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21" fillId="0" borderId="0">
      <alignment wrapText="1"/>
    </xf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261" fillId="99" borderId="41" applyNumberFormat="0" applyAlignment="0" applyProtection="0"/>
    <xf numFmtId="0" fontId="261" fillId="170" borderId="41" applyNumberFormat="0" applyAlignment="0" applyProtection="0"/>
    <xf numFmtId="0" fontId="99" fillId="32" borderId="0" applyFill="0">
      <alignment wrapText="1"/>
    </xf>
    <xf numFmtId="0" fontId="81" fillId="99" borderId="41" applyNumberFormat="0" applyAlignment="0" applyProtection="0"/>
    <xf numFmtId="0" fontId="81" fillId="99" borderId="41" applyNumberFormat="0" applyAlignment="0" applyProtection="0"/>
    <xf numFmtId="0" fontId="261" fillId="99" borderId="41" applyNumberFormat="0" applyAlignment="0" applyProtection="0"/>
    <xf numFmtId="0" fontId="99" fillId="32" borderId="0" applyFill="0">
      <alignment wrapText="1"/>
    </xf>
    <xf numFmtId="0" fontId="81" fillId="99" borderId="41" applyNumberFormat="0" applyAlignment="0" applyProtection="0"/>
    <xf numFmtId="0" fontId="81" fillId="99" borderId="41" applyNumberFormat="0" applyAlignment="0" applyProtection="0"/>
    <xf numFmtId="0" fontId="99" fillId="32" borderId="0" applyFill="0">
      <alignment wrapText="1"/>
    </xf>
    <xf numFmtId="0" fontId="261" fillId="99" borderId="41" applyNumberFormat="0" applyAlignment="0" applyProtection="0"/>
    <xf numFmtId="0" fontId="99" fillId="32" borderId="0" applyFill="0">
      <alignment wrapText="1"/>
    </xf>
    <xf numFmtId="0" fontId="81" fillId="99" borderId="41" applyNumberFormat="0" applyAlignment="0" applyProtection="0"/>
    <xf numFmtId="0" fontId="81" fillId="99" borderId="41" applyNumberFormat="0" applyAlignment="0" applyProtection="0"/>
    <xf numFmtId="0" fontId="99" fillId="32" borderId="0" applyFill="0">
      <alignment wrapText="1"/>
    </xf>
    <xf numFmtId="0" fontId="261" fillId="99" borderId="41" applyNumberFormat="0" applyAlignment="0" applyProtection="0"/>
    <xf numFmtId="0" fontId="99" fillId="32" borderId="0" applyFill="0">
      <alignment wrapText="1"/>
    </xf>
    <xf numFmtId="0" fontId="99" fillId="32" borderId="0" applyFill="0">
      <alignment wrapText="1"/>
    </xf>
    <xf numFmtId="0" fontId="112" fillId="0" borderId="92" applyNumberFormat="0" applyFont="0" applyFill="0" applyAlignment="0" applyProtection="0">
      <alignment horizontal="left" vertical="center" wrapText="1"/>
    </xf>
    <xf numFmtId="0" fontId="112" fillId="0" borderId="92" applyNumberFormat="0" applyFont="0" applyFill="0" applyAlignment="0" applyProtection="0">
      <alignment horizontal="left" vertical="center" wrapText="1"/>
    </xf>
    <xf numFmtId="222" fontId="176" fillId="0" borderId="23">
      <alignment horizontal="center" vertical="center" wrapText="1"/>
    </xf>
    <xf numFmtId="0" fontId="21" fillId="0" borderId="0">
      <alignment wrapText="1"/>
    </xf>
    <xf numFmtId="0" fontId="99" fillId="32" borderId="0" applyFill="0">
      <alignment wrapText="1"/>
    </xf>
    <xf numFmtId="0" fontId="62" fillId="0" borderId="0">
      <alignment horizontal="center" vertical="top" wrapText="1"/>
    </xf>
    <xf numFmtId="0" fontId="191" fillId="0" borderId="0" applyNumberFormat="0" applyFill="0" applyBorder="0" applyAlignment="0" applyProtection="0"/>
    <xf numFmtId="0" fontId="262" fillId="0" borderId="0">
      <alignment horizontal="center" vertical="center" wrapText="1"/>
    </xf>
    <xf numFmtId="0" fontId="262" fillId="0" borderId="0">
      <alignment horizontal="center" vertical="center" wrapText="1"/>
    </xf>
    <xf numFmtId="49" fontId="216" fillId="0" borderId="23">
      <alignment horizontal="right" vertical="top" wrapText="1"/>
    </xf>
    <xf numFmtId="0" fontId="262" fillId="0" borderId="0">
      <alignment horizontal="centerContinuous" vertical="center" wrapText="1"/>
    </xf>
    <xf numFmtId="0" fontId="191" fillId="0" borderId="0" applyNumberFormat="0" applyFill="0" applyBorder="0" applyAlignment="0" applyProtection="0"/>
    <xf numFmtId="172" fontId="62" fillId="0" borderId="0">
      <alignment horizontal="center" vertical="top"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172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174" fontId="262" fillId="0" borderId="0">
      <alignment horizontal="centerContinuous" vertical="center"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172" fontId="62" fillId="0" borderId="0">
      <alignment horizontal="center" vertical="top"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174" fontId="263" fillId="0" borderId="0" applyNumberFormat="0" applyFill="0" applyBorder="0" applyAlignment="0" applyProtection="0"/>
    <xf numFmtId="0" fontId="99" fillId="32" borderId="0" applyFill="0">
      <alignment wrapText="1"/>
    </xf>
    <xf numFmtId="0" fontId="99" fillId="32" borderId="0" applyFill="0">
      <alignment wrapText="1"/>
    </xf>
    <xf numFmtId="0" fontId="99" fillId="32" borderId="0" applyFill="0">
      <alignment wrapText="1"/>
    </xf>
    <xf numFmtId="220" fontId="32" fillId="32" borderId="23">
      <alignment wrapText="1"/>
    </xf>
    <xf numFmtId="0" fontId="99" fillId="32" borderId="0" applyFill="0">
      <alignment wrapText="1"/>
    </xf>
    <xf numFmtId="164" fontId="67" fillId="0" borderId="0"/>
    <xf numFmtId="0" fontId="262" fillId="0" borderId="0">
      <alignment horizontal="centerContinuous" vertical="center" wrapText="1"/>
    </xf>
    <xf numFmtId="0" fontId="99" fillId="32" borderId="0" applyFill="0">
      <alignment wrapText="1"/>
    </xf>
    <xf numFmtId="0" fontId="99" fillId="32" borderId="0" applyFill="0">
      <alignment wrapText="1"/>
    </xf>
    <xf numFmtId="172" fontId="99" fillId="32" borderId="0" applyFill="0">
      <alignment wrapText="1"/>
    </xf>
    <xf numFmtId="220" fontId="32" fillId="32" borderId="23">
      <alignment wrapText="1"/>
    </xf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37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49" fillId="116" borderId="0" applyNumberFormat="0" applyBorder="0" applyAlignment="0" applyProtection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164" fontId="67" fillId="0" borderId="0"/>
    <xf numFmtId="0" fontId="264" fillId="0" borderId="0"/>
    <xf numFmtId="0" fontId="149" fillId="116" borderId="0" applyNumberFormat="0" applyBorder="0" applyAlignment="0" applyProtection="0"/>
    <xf numFmtId="0" fontId="265" fillId="116" borderId="0" applyNumberFormat="0" applyBorder="0" applyAlignment="0" applyProtection="0"/>
    <xf numFmtId="49" fontId="23" fillId="0" borderId="0" applyBorder="0">
      <alignment vertical="top"/>
    </xf>
    <xf numFmtId="0" fontId="149" fillId="11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149" fillId="169" borderId="0" applyNumberFormat="0" applyBorder="0" applyAlignment="0" applyProtection="0"/>
    <xf numFmtId="0" fontId="266" fillId="116" borderId="0" applyNumberFormat="0" applyBorder="0" applyAlignment="0" applyProtection="0"/>
    <xf numFmtId="0" fontId="149" fillId="11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266" fillId="116" borderId="0" applyNumberFormat="0" applyBorder="0" applyAlignment="0" applyProtection="0"/>
    <xf numFmtId="0" fontId="266" fillId="169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6" fillId="116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49" fontId="23" fillId="0" borderId="0" applyBorder="0">
      <alignment vertical="top"/>
    </xf>
    <xf numFmtId="0" fontId="266" fillId="116" borderId="0" applyNumberFormat="0" applyBorder="0" applyAlignment="0" applyProtection="0"/>
    <xf numFmtId="0" fontId="149" fillId="116" borderId="0" applyNumberFormat="0" applyBorder="0" applyAlignment="0" applyProtection="0"/>
    <xf numFmtId="0" fontId="149" fillId="116" borderId="0" applyNumberFormat="0" applyBorder="0" applyAlignment="0" applyProtection="0"/>
    <xf numFmtId="0" fontId="267" fillId="0" borderId="0"/>
    <xf numFmtId="0" fontId="266" fillId="116" borderId="0" applyNumberFormat="0" applyBorder="0" applyAlignment="0" applyProtection="0"/>
    <xf numFmtId="0" fontId="264" fillId="0" borderId="0"/>
    <xf numFmtId="49" fontId="216" fillId="0" borderId="23">
      <alignment horizontal="right" vertical="top" wrapText="1"/>
    </xf>
    <xf numFmtId="174" fontId="21" fillId="0" borderId="0"/>
    <xf numFmtId="222" fontId="268" fillId="0" borderId="0">
      <alignment horizontal="right" vertical="top" wrapText="1"/>
    </xf>
    <xf numFmtId="174" fontId="21" fillId="0" borderId="0"/>
    <xf numFmtId="0" fontId="5" fillId="0" borderId="0"/>
    <xf numFmtId="0" fontId="21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67" fillId="0" borderId="0"/>
    <xf numFmtId="0" fontId="5" fillId="0" borderId="0"/>
    <xf numFmtId="49" fontId="23" fillId="0" borderId="0" applyBorder="0">
      <alignment vertical="top"/>
    </xf>
    <xf numFmtId="0" fontId="21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37" fillId="0" borderId="0"/>
    <xf numFmtId="0" fontId="28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1" fillId="0" borderId="0"/>
    <xf numFmtId="0" fontId="264" fillId="0" borderId="0"/>
    <xf numFmtId="0" fontId="42" fillId="0" borderId="0"/>
    <xf numFmtId="0" fontId="21" fillId="0" borderId="0"/>
    <xf numFmtId="0" fontId="264" fillId="0" borderId="0"/>
    <xf numFmtId="0" fontId="54" fillId="0" borderId="0"/>
    <xf numFmtId="0" fontId="54" fillId="0" borderId="0"/>
    <xf numFmtId="0" fontId="37" fillId="0" borderId="0"/>
    <xf numFmtId="0" fontId="6" fillId="0" borderId="0" applyNumberFormat="0" applyFill="0" applyBorder="0" applyAlignment="0" applyProtection="0"/>
    <xf numFmtId="0" fontId="26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9" fontId="2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174" fontId="5" fillId="0" borderId="0"/>
    <xf numFmtId="49" fontId="23" fillId="0" borderId="0" applyBorder="0">
      <alignment vertical="top"/>
    </xf>
    <xf numFmtId="0" fontId="236" fillId="0" borderId="0"/>
    <xf numFmtId="0" fontId="54" fillId="0" borderId="0"/>
    <xf numFmtId="0" fontId="267" fillId="0" borderId="0"/>
    <xf numFmtId="174" fontId="5" fillId="0" borderId="0"/>
    <xf numFmtId="0" fontId="27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269" fillId="0" borderId="0"/>
    <xf numFmtId="49" fontId="23" fillId="0" borderId="0" applyBorder="0">
      <alignment vertical="top"/>
    </xf>
    <xf numFmtId="0" fontId="37" fillId="0" borderId="0"/>
    <xf numFmtId="0" fontId="20" fillId="24" borderId="0" applyNumberFormat="0" applyBorder="0" applyAlignment="0" applyProtection="0"/>
    <xf numFmtId="0" fontId="54" fillId="0" borderId="0"/>
    <xf numFmtId="0" fontId="21" fillId="0" borderId="0"/>
    <xf numFmtId="0" fontId="21" fillId="0" borderId="0"/>
    <xf numFmtId="174" fontId="21" fillId="0" borderId="0"/>
    <xf numFmtId="0" fontId="21" fillId="0" borderId="0"/>
    <xf numFmtId="0" fontId="54" fillId="0" borderId="0"/>
    <xf numFmtId="0" fontId="2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174" fontId="54" fillId="0" borderId="0"/>
    <xf numFmtId="174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0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1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270" fillId="0" borderId="0"/>
    <xf numFmtId="0" fontId="5" fillId="0" borderId="0"/>
    <xf numFmtId="0" fontId="5" fillId="0" borderId="0"/>
    <xf numFmtId="174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21" fillId="0" borderId="0"/>
    <xf numFmtId="0" fontId="21" fillId="0" borderId="0"/>
    <xf numFmtId="0" fontId="5" fillId="0" borderId="0"/>
    <xf numFmtId="0" fontId="37" fillId="0" borderId="0"/>
    <xf numFmtId="0" fontId="5" fillId="0" borderId="0"/>
    <xf numFmtId="277" fontId="42" fillId="0" borderId="0">
      <alignment vertical="top"/>
    </xf>
    <xf numFmtId="0" fontId="37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174" fontId="54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174" fontId="38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4" fillId="0" borderId="0"/>
    <xf numFmtId="49" fontId="23" fillId="0" borderId="0" applyBorder="0">
      <alignment vertical="top"/>
    </xf>
    <xf numFmtId="0" fontId="21" fillId="0" borderId="0"/>
    <xf numFmtId="0" fontId="271" fillId="0" borderId="0"/>
    <xf numFmtId="0" fontId="272" fillId="110" borderId="0" applyNumberFormat="0" applyBorder="0" applyAlignment="0">
      <alignment horizontal="left" vertical="center"/>
    </xf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4" fillId="0" borderId="0"/>
    <xf numFmtId="0" fontId="37" fillId="0" borderId="0"/>
    <xf numFmtId="174" fontId="54" fillId="0" borderId="0"/>
    <xf numFmtId="174" fontId="54" fillId="0" borderId="0"/>
    <xf numFmtId="174" fontId="21" fillId="0" borderId="0"/>
    <xf numFmtId="174" fontId="21" fillId="0" borderId="0"/>
    <xf numFmtId="174" fontId="54" fillId="0" borderId="0"/>
    <xf numFmtId="0" fontId="54" fillId="0" borderId="0"/>
    <xf numFmtId="174" fontId="54" fillId="0" borderId="0"/>
    <xf numFmtId="0" fontId="54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54" fillId="0" borderId="0"/>
    <xf numFmtId="0" fontId="21" fillId="0" borderId="0"/>
    <xf numFmtId="0" fontId="91" fillId="0" borderId="0"/>
    <xf numFmtId="0" fontId="54" fillId="0" borderId="0"/>
    <xf numFmtId="0" fontId="28" fillId="0" borderId="0"/>
    <xf numFmtId="0" fontId="54" fillId="0" borderId="0"/>
    <xf numFmtId="0" fontId="273" fillId="0" borderId="0"/>
    <xf numFmtId="0" fontId="4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21" fillId="0" borderId="0"/>
    <xf numFmtId="0" fontId="37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27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272" fillId="110" borderId="0" applyNumberFormat="0" applyBorder="0" applyAlignment="0">
      <alignment horizontal="left" vertical="center"/>
    </xf>
    <xf numFmtId="0" fontId="5" fillId="0" borderId="0"/>
    <xf numFmtId="0" fontId="54" fillId="0" borderId="0"/>
    <xf numFmtId="0" fontId="37" fillId="0" borderId="0"/>
    <xf numFmtId="0" fontId="54" fillId="0" borderId="0"/>
    <xf numFmtId="0" fontId="5" fillId="0" borderId="0"/>
    <xf numFmtId="0" fontId="54" fillId="0" borderId="0"/>
    <xf numFmtId="0" fontId="91" fillId="0" borderId="0"/>
    <xf numFmtId="0" fontId="37" fillId="0" borderId="0"/>
    <xf numFmtId="0" fontId="54" fillId="0" borderId="0"/>
    <xf numFmtId="0" fontId="54" fillId="0" borderId="0"/>
    <xf numFmtId="49" fontId="2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5" fillId="0" borderId="0"/>
    <xf numFmtId="0" fontId="54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4" fillId="0" borderId="0"/>
    <xf numFmtId="0" fontId="54" fillId="0" borderId="0"/>
    <xf numFmtId="0" fontId="21" fillId="0" borderId="0"/>
    <xf numFmtId="0" fontId="5" fillId="0" borderId="0"/>
    <xf numFmtId="0" fontId="54" fillId="0" borderId="0"/>
    <xf numFmtId="0" fontId="37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4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5" fillId="0" borderId="0"/>
    <xf numFmtId="0" fontId="4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4" fillId="0" borderId="0"/>
    <xf numFmtId="0" fontId="54" fillId="0" borderId="0"/>
    <xf numFmtId="0" fontId="270" fillId="0" borderId="0"/>
    <xf numFmtId="174" fontId="21" fillId="0" borderId="0"/>
    <xf numFmtId="0" fontId="54" fillId="0" borderId="0"/>
    <xf numFmtId="0" fontId="5" fillId="0" borderId="0"/>
    <xf numFmtId="0" fontId="5" fillId="0" borderId="0"/>
    <xf numFmtId="0" fontId="270" fillId="0" borderId="0"/>
    <xf numFmtId="0" fontId="54" fillId="0" borderId="0"/>
    <xf numFmtId="174" fontId="21" fillId="0" borderId="0"/>
    <xf numFmtId="0" fontId="27" fillId="0" borderId="0"/>
    <xf numFmtId="0" fontId="54" fillId="0" borderId="0"/>
    <xf numFmtId="174" fontId="5" fillId="0" borderId="0"/>
    <xf numFmtId="0" fontId="5" fillId="0" borderId="0"/>
    <xf numFmtId="49" fontId="23" fillId="0" borderId="0" applyBorder="0">
      <alignment vertical="top"/>
    </xf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273" fillId="0" borderId="0"/>
    <xf numFmtId="0" fontId="267" fillId="0" borderId="0"/>
    <xf numFmtId="278" fontId="110" fillId="0" borderId="0"/>
    <xf numFmtId="0" fontId="21" fillId="0" borderId="0"/>
    <xf numFmtId="49" fontId="2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0" fillId="0" borderId="0"/>
    <xf numFmtId="0" fontId="273" fillId="0" borderId="0"/>
    <xf numFmtId="0" fontId="21" fillId="0" borderId="0"/>
    <xf numFmtId="0" fontId="273" fillId="0" borderId="0"/>
    <xf numFmtId="0" fontId="21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>
      <alignment vertical="top"/>
    </xf>
    <xf numFmtId="0" fontId="21" fillId="0" borderId="0"/>
    <xf numFmtId="0" fontId="274" fillId="0" borderId="0"/>
    <xf numFmtId="0" fontId="21" fillId="0" borderId="0"/>
    <xf numFmtId="0" fontId="274" fillId="0" borderId="0"/>
    <xf numFmtId="0" fontId="274" fillId="0" borderId="0"/>
    <xf numFmtId="0" fontId="274" fillId="0" borderId="0"/>
    <xf numFmtId="0" fontId="54" fillId="0" borderId="0"/>
    <xf numFmtId="0" fontId="274" fillId="0" borderId="0"/>
    <xf numFmtId="0" fontId="274" fillId="0" borderId="0"/>
    <xf numFmtId="0" fontId="274" fillId="0" borderId="0"/>
    <xf numFmtId="0" fontId="5" fillId="0" borderId="0"/>
    <xf numFmtId="0" fontId="129" fillId="0" borderId="0"/>
    <xf numFmtId="0" fontId="21" fillId="0" borderId="0"/>
    <xf numFmtId="0" fontId="37" fillId="0" borderId="0"/>
    <xf numFmtId="0" fontId="28" fillId="0" borderId="0"/>
    <xf numFmtId="0" fontId="37" fillId="0" borderId="0"/>
    <xf numFmtId="0" fontId="5" fillId="0" borderId="0"/>
    <xf numFmtId="0" fontId="54" fillId="0" borderId="0"/>
    <xf numFmtId="0" fontId="28" fillId="0" borderId="0"/>
    <xf numFmtId="0" fontId="270" fillId="0" borderId="0"/>
    <xf numFmtId="0" fontId="129" fillId="0" borderId="0"/>
    <xf numFmtId="0" fontId="28" fillId="0" borderId="0"/>
    <xf numFmtId="0" fontId="5" fillId="0" borderId="0"/>
    <xf numFmtId="0" fontId="21" fillId="0" borderId="0"/>
    <xf numFmtId="0" fontId="273" fillId="0" borderId="0"/>
    <xf numFmtId="49" fontId="23" fillId="110" borderId="0" applyBorder="0">
      <alignment vertical="top"/>
    </xf>
    <xf numFmtId="174" fontId="54" fillId="0" borderId="0"/>
    <xf numFmtId="49" fontId="23" fillId="110" borderId="0" applyBorder="0">
      <alignment vertical="top"/>
    </xf>
    <xf numFmtId="0" fontId="54" fillId="0" borderId="0"/>
    <xf numFmtId="0" fontId="5" fillId="0" borderId="0"/>
    <xf numFmtId="0" fontId="5" fillId="0" borderId="0"/>
    <xf numFmtId="0" fontId="5" fillId="0" borderId="0"/>
    <xf numFmtId="49" fontId="23" fillId="0" borderId="0" applyBorder="0">
      <alignment vertical="top"/>
    </xf>
    <xf numFmtId="0" fontId="5" fillId="0" borderId="0"/>
    <xf numFmtId="0" fontId="54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37" fillId="0" borderId="0"/>
    <xf numFmtId="0" fontId="274" fillId="0" borderId="0"/>
    <xf numFmtId="0" fontId="54" fillId="0" borderId="0"/>
    <xf numFmtId="0" fontId="28" fillId="0" borderId="0"/>
    <xf numFmtId="0" fontId="274" fillId="0" borderId="0"/>
    <xf numFmtId="174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4" fillId="0" borderId="0"/>
    <xf numFmtId="0" fontId="5" fillId="0" borderId="0"/>
    <xf numFmtId="174" fontId="54" fillId="0" borderId="0"/>
    <xf numFmtId="0" fontId="94" fillId="0" borderId="0" applyFill="0" applyBorder="0" applyProtection="0">
      <alignment vertical="center"/>
    </xf>
    <xf numFmtId="0" fontId="274" fillId="0" borderId="0"/>
    <xf numFmtId="0" fontId="28" fillId="0" borderId="0"/>
    <xf numFmtId="0" fontId="274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278" fontId="110" fillId="0" borderId="0"/>
    <xf numFmtId="49" fontId="23" fillId="0" borderId="0" applyBorder="0">
      <alignment vertical="top"/>
    </xf>
    <xf numFmtId="0" fontId="5" fillId="0" borderId="0"/>
    <xf numFmtId="278" fontId="1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9" fillId="0" borderId="0"/>
    <xf numFmtId="0" fontId="269" fillId="0" borderId="0"/>
    <xf numFmtId="0" fontId="269" fillId="0" borderId="0"/>
    <xf numFmtId="0" fontId="269" fillId="0" borderId="0"/>
    <xf numFmtId="0" fontId="269" fillId="0" borderId="0"/>
    <xf numFmtId="0" fontId="269" fillId="0" borderId="0"/>
    <xf numFmtId="0" fontId="21" fillId="0" borderId="0"/>
    <xf numFmtId="49" fontId="23" fillId="0" borderId="0" applyBorder="0">
      <alignment vertical="top"/>
    </xf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5" fillId="0" borderId="0"/>
    <xf numFmtId="0" fontId="274" fillId="0" borderId="0"/>
    <xf numFmtId="0" fontId="21" fillId="0" borderId="0"/>
    <xf numFmtId="0" fontId="21" fillId="0" borderId="0"/>
    <xf numFmtId="0" fontId="54" fillId="0" borderId="0"/>
    <xf numFmtId="0" fontId="54" fillId="0" borderId="0"/>
    <xf numFmtId="174" fontId="21" fillId="0" borderId="0"/>
    <xf numFmtId="0" fontId="54" fillId="0" borderId="0"/>
    <xf numFmtId="0" fontId="54" fillId="0" borderId="0"/>
    <xf numFmtId="0" fontId="5" fillId="0" borderId="0"/>
    <xf numFmtId="0" fontId="54" fillId="0" borderId="0"/>
    <xf numFmtId="0" fontId="37" fillId="0" borderId="0"/>
    <xf numFmtId="0" fontId="28" fillId="0" borderId="0"/>
    <xf numFmtId="0" fontId="91" fillId="0" borderId="0"/>
    <xf numFmtId="174" fontId="54" fillId="0" borderId="0"/>
    <xf numFmtId="0" fontId="274" fillId="0" borderId="0"/>
    <xf numFmtId="174" fontId="54" fillId="0" borderId="0"/>
    <xf numFmtId="278" fontId="110" fillId="0" borderId="0"/>
    <xf numFmtId="0" fontId="54" fillId="0" borderId="0"/>
    <xf numFmtId="0" fontId="28" fillId="0" borderId="0"/>
    <xf numFmtId="0" fontId="274" fillId="0" borderId="0"/>
    <xf numFmtId="278" fontId="110" fillId="0" borderId="0"/>
    <xf numFmtId="0" fontId="54" fillId="0" borderId="0"/>
    <xf numFmtId="0" fontId="5" fillId="0" borderId="0"/>
    <xf numFmtId="0" fontId="274" fillId="0" borderId="0"/>
    <xf numFmtId="0" fontId="54" fillId="0" borderId="0"/>
    <xf numFmtId="175" fontId="43" fillId="0" borderId="0">
      <alignment vertical="top"/>
    </xf>
    <xf numFmtId="49" fontId="23" fillId="0" borderId="0" applyBorder="0">
      <alignment vertical="top"/>
    </xf>
    <xf numFmtId="0" fontId="37" fillId="0" borderId="0"/>
    <xf numFmtId="0" fontId="28" fillId="0" borderId="0"/>
    <xf numFmtId="49" fontId="23" fillId="0" borderId="0" applyBorder="0">
      <alignment vertical="top"/>
    </xf>
    <xf numFmtId="49" fontId="23" fillId="0" borderId="0" applyBorder="0">
      <alignment vertical="top"/>
    </xf>
    <xf numFmtId="49" fontId="23" fillId="0" borderId="0" applyBorder="0">
      <alignment vertical="top"/>
    </xf>
    <xf numFmtId="49" fontId="23" fillId="0" borderId="0" applyBorder="0">
      <alignment vertical="top"/>
    </xf>
    <xf numFmtId="0" fontId="269" fillId="0" borderId="0"/>
    <xf numFmtId="0" fontId="27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28" fillId="0" borderId="0"/>
    <xf numFmtId="174" fontId="277" fillId="0" borderId="0"/>
    <xf numFmtId="0" fontId="21" fillId="0" borderId="0"/>
    <xf numFmtId="0" fontId="142" fillId="0" borderId="0"/>
    <xf numFmtId="0" fontId="54" fillId="0" borderId="0"/>
    <xf numFmtId="0" fontId="129" fillId="0" borderId="0"/>
    <xf numFmtId="0" fontId="27" fillId="0" borderId="0"/>
    <xf numFmtId="0" fontId="54" fillId="0" borderId="0"/>
    <xf numFmtId="49" fontId="23" fillId="0" borderId="0" applyBorder="0">
      <alignment vertical="top"/>
    </xf>
    <xf numFmtId="49" fontId="23" fillId="0" borderId="0" applyBorder="0">
      <alignment vertical="top"/>
    </xf>
    <xf numFmtId="0" fontId="54" fillId="0" borderId="0"/>
    <xf numFmtId="0" fontId="278" fillId="0" borderId="0"/>
    <xf numFmtId="174" fontId="37" fillId="0" borderId="0"/>
    <xf numFmtId="0" fontId="28" fillId="0" borderId="0"/>
    <xf numFmtId="0" fontId="238" fillId="0" borderId="0"/>
    <xf numFmtId="174" fontId="277" fillId="0" borderId="0"/>
    <xf numFmtId="0" fontId="275" fillId="0" borderId="0"/>
    <xf numFmtId="49" fontId="23" fillId="0" borderId="0" applyBorder="0">
      <alignment vertical="top"/>
    </xf>
    <xf numFmtId="0" fontId="272" fillId="110" borderId="0" applyNumberFormat="0" applyBorder="0" applyAlignment="0">
      <alignment horizontal="left" vertical="center"/>
    </xf>
    <xf numFmtId="0" fontId="273" fillId="0" borderId="0"/>
    <xf numFmtId="0" fontId="37" fillId="0" borderId="0"/>
    <xf numFmtId="0" fontId="129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273" fillId="0" borderId="0"/>
    <xf numFmtId="0" fontId="273" fillId="0" borderId="0"/>
    <xf numFmtId="0" fontId="273" fillId="0" borderId="0"/>
    <xf numFmtId="0" fontId="5" fillId="0" borderId="0"/>
    <xf numFmtId="0" fontId="270" fillId="0" borderId="0"/>
    <xf numFmtId="0" fontId="5" fillId="0" borderId="0"/>
    <xf numFmtId="0" fontId="270" fillId="0" borderId="0"/>
    <xf numFmtId="0" fontId="5" fillId="0" borderId="0"/>
    <xf numFmtId="0" fontId="270" fillId="0" borderId="0"/>
    <xf numFmtId="0" fontId="5" fillId="0" borderId="0"/>
    <xf numFmtId="0" fontId="270" fillId="0" borderId="0"/>
    <xf numFmtId="0" fontId="270" fillId="0" borderId="0"/>
    <xf numFmtId="0" fontId="270" fillId="0" borderId="0"/>
    <xf numFmtId="0" fontId="37" fillId="0" borderId="0"/>
    <xf numFmtId="174" fontId="277" fillId="0" borderId="0"/>
    <xf numFmtId="174" fontId="277" fillId="0" borderId="0"/>
    <xf numFmtId="49" fontId="23" fillId="0" borderId="0" applyBorder="0">
      <alignment vertical="top"/>
    </xf>
    <xf numFmtId="0" fontId="129" fillId="0" borderId="0"/>
    <xf numFmtId="0" fontId="26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174" fontId="277" fillId="0" borderId="0"/>
    <xf numFmtId="0" fontId="28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9" fontId="2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174" fontId="277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7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142" fillId="0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" fontId="279" fillId="0" borderId="23">
      <alignment horizontal="lef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80" fillId="7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73" fontId="281" fillId="0" borderId="23">
      <alignment vertical="top"/>
    </xf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28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75" fillId="39" borderId="0" applyNumberFormat="0" applyBorder="0" applyAlignment="0" applyProtection="0"/>
    <xf numFmtId="49" fontId="23" fillId="0" borderId="0" applyBorder="0">
      <alignment vertical="top"/>
    </xf>
    <xf numFmtId="0" fontId="273" fillId="0" borderId="0"/>
    <xf numFmtId="0" fontId="283" fillId="0" borderId="0"/>
    <xf numFmtId="0" fontId="129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70" fillId="0" borderId="0"/>
    <xf numFmtId="0" fontId="21" fillId="0" borderId="0"/>
    <xf numFmtId="0" fontId="21" fillId="0" borderId="0"/>
    <xf numFmtId="0" fontId="21" fillId="0" borderId="0"/>
    <xf numFmtId="0" fontId="267" fillId="0" borderId="0"/>
    <xf numFmtId="0" fontId="75" fillId="39" borderId="0" applyNumberFormat="0" applyBorder="0" applyAlignment="0" applyProtection="0"/>
    <xf numFmtId="49" fontId="23" fillId="0" borderId="0" applyBorder="0">
      <alignment vertical="top"/>
    </xf>
    <xf numFmtId="0" fontId="270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0" fillId="0" borderId="0"/>
    <xf numFmtId="0" fontId="54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5" fillId="39" borderId="0" applyNumberFormat="0" applyBorder="0" applyAlignment="0" applyProtection="0"/>
    <xf numFmtId="49" fontId="23" fillId="0" borderId="0" applyBorder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4" fillId="0" borderId="0"/>
    <xf numFmtId="0" fontId="42" fillId="0" borderId="0"/>
    <xf numFmtId="0" fontId="21" fillId="120" borderId="59" applyNumberFormat="0" applyFont="0" applyAlignment="0" applyProtection="0"/>
    <xf numFmtId="1" fontId="279" fillId="0" borderId="23">
      <alignment horizontal="left" vertical="center"/>
    </xf>
    <xf numFmtId="0" fontId="21" fillId="120" borderId="59" applyNumberFormat="0" applyFont="0" applyAlignment="0" applyProtection="0"/>
    <xf numFmtId="0" fontId="75" fillId="39" borderId="0" applyNumberFormat="0" applyBorder="0" applyAlignment="0" applyProtection="0"/>
    <xf numFmtId="0" fontId="284" fillId="39" borderId="0" applyNumberFormat="0" applyBorder="0" applyAlignment="0" applyProtection="0"/>
    <xf numFmtId="0" fontId="21" fillId="120" borderId="59" applyNumberFormat="0" applyFont="0" applyAlignment="0" applyProtection="0"/>
    <xf numFmtId="0" fontId="75" fillId="3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75" fillId="45" borderId="0" applyNumberFormat="0" applyBorder="0" applyAlignment="0" applyProtection="0"/>
    <xf numFmtId="0" fontId="285" fillId="39" borderId="0" applyNumberFormat="0" applyBorder="0" applyAlignment="0" applyProtection="0"/>
    <xf numFmtId="0" fontId="75" fillId="3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285" fillId="39" borderId="0" applyNumberFormat="0" applyBorder="0" applyAlignment="0" applyProtection="0"/>
    <xf numFmtId="0" fontId="285" fillId="45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8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0" fontId="21" fillId="0" borderId="0" applyFont="0" applyFill="0" applyBorder="0" applyProtection="0">
      <alignment horizontal="center" vertical="center" wrapText="1"/>
    </xf>
    <xf numFmtId="0" fontId="285" fillId="39" borderId="0" applyNumberFormat="0" applyBorder="0" applyAlignment="0" applyProtection="0"/>
    <xf numFmtId="0" fontId="75" fillId="39" borderId="0" applyNumberFormat="0" applyBorder="0" applyAlignment="0" applyProtection="0"/>
    <xf numFmtId="0" fontId="75" fillId="39" borderId="0" applyNumberFormat="0" applyBorder="0" applyAlignment="0" applyProtection="0"/>
    <xf numFmtId="222" fontId="286" fillId="34" borderId="63" applyNumberFormat="0" applyBorder="0" applyAlignment="0">
      <alignment vertical="center"/>
      <protection locked="0"/>
    </xf>
    <xf numFmtId="0" fontId="285" fillId="39" borderId="0" applyNumberFormat="0" applyBorder="0" applyAlignment="0" applyProtection="0"/>
    <xf numFmtId="0" fontId="21" fillId="0" borderId="0" applyNumberFormat="0" applyFont="0" applyFill="0" applyBorder="0" applyProtection="0">
      <alignment horizontal="justify" vertical="center" wrapText="1"/>
    </xf>
    <xf numFmtId="0" fontId="21" fillId="0" borderId="0" applyFont="0" applyFill="0" applyBorder="0" applyProtection="0">
      <alignment horizontal="center" vertical="center" wrapText="1"/>
    </xf>
    <xf numFmtId="0" fontId="21" fillId="0" borderId="0" applyFont="0" applyFill="0" applyBorder="0" applyProtection="0">
      <alignment horizontal="center" vertical="center" wrapText="1"/>
    </xf>
    <xf numFmtId="0" fontId="101" fillId="0" borderId="0" applyNumberFormat="0" applyFill="0" applyBorder="0" applyAlignment="0" applyProtection="0"/>
    <xf numFmtId="0" fontId="21" fillId="0" borderId="0" applyFont="0" applyFill="0" applyBorder="0" applyProtection="0">
      <alignment horizontal="center" vertical="center" wrapText="1"/>
    </xf>
    <xf numFmtId="0" fontId="21" fillId="0" borderId="0" applyFont="0" applyFill="0" applyBorder="0" applyProtection="0">
      <alignment horizontal="center" vertical="center" wrapText="1"/>
    </xf>
    <xf numFmtId="0" fontId="21" fillId="0" borderId="0" applyNumberFormat="0" applyFont="0" applyFill="0" applyBorder="0" applyProtection="0">
      <alignment horizontal="justify" vertical="center" wrapText="1"/>
    </xf>
    <xf numFmtId="0" fontId="21" fillId="0" borderId="0" applyNumberFormat="0" applyFont="0" applyFill="0" applyBorder="0" applyProtection="0">
      <alignment horizontal="justify" vertical="center" wrapText="1"/>
    </xf>
    <xf numFmtId="0" fontId="101" fillId="0" borderId="0" applyNumberFormat="0" applyFill="0" applyBorder="0" applyAlignment="0" applyProtection="0"/>
    <xf numFmtId="0" fontId="21" fillId="0" borderId="0" applyNumberFormat="0" applyFont="0" applyFill="0" applyBorder="0" applyProtection="0">
      <alignment horizontal="justify" vertical="center" wrapText="1"/>
    </xf>
    <xf numFmtId="0" fontId="21" fillId="0" borderId="0" applyNumberFormat="0" applyFont="0" applyFill="0" applyBorder="0" applyProtection="0">
      <alignment horizontal="justify" vertical="center" wrapText="1"/>
    </xf>
    <xf numFmtId="273" fontId="281" fillId="0" borderId="23">
      <alignment vertical="top"/>
    </xf>
    <xf numFmtId="0" fontId="21" fillId="120" borderId="59" applyNumberFormat="0" applyFont="0" applyAlignment="0" applyProtection="0"/>
    <xf numFmtId="222" fontId="286" fillId="34" borderId="63" applyNumberFormat="0" applyBorder="0" applyAlignment="0">
      <alignment vertical="center"/>
      <protection locked="0"/>
    </xf>
    <xf numFmtId="0" fontId="101" fillId="0" borderId="0" applyNumberFormat="0" applyFill="0" applyBorder="0" applyAlignment="0" applyProtection="0"/>
    <xf numFmtId="0" fontId="286" fillId="169" borderId="0" applyNumberFormat="0" applyBorder="0" applyAlignment="0">
      <protection locked="0"/>
    </xf>
    <xf numFmtId="222" fontId="286" fillId="34" borderId="63" applyNumberFormat="0" applyBorder="0" applyAlignment="0">
      <alignment vertical="center"/>
      <protection locked="0"/>
    </xf>
    <xf numFmtId="0" fontId="101" fillId="0" borderId="0" applyNumberFormat="0" applyFill="0" applyBorder="0" applyAlignment="0" applyProtection="0"/>
    <xf numFmtId="0" fontId="287" fillId="0" borderId="0" applyNumberFormat="0" applyFill="0" applyBorder="0" applyAlignment="0" applyProtection="0"/>
    <xf numFmtId="0" fontId="21" fillId="120" borderId="59" applyNumberFormat="0" applyFont="0" applyAlignment="0" applyProtection="0"/>
    <xf numFmtId="0" fontId="10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8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120" borderId="59" applyNumberFormat="0" applyFont="0" applyAlignment="0" applyProtection="0"/>
    <xf numFmtId="0" fontId="28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1" fillId="120" borderId="59" applyNumberFormat="0" applyFont="0" applyAlignment="0" applyProtection="0"/>
    <xf numFmtId="0" fontId="288" fillId="0" borderId="0" applyNumberFormat="0" applyFill="0" applyBorder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21" fillId="120" borderId="59" applyNumberFormat="0" applyFont="0" applyAlignment="0" applyProtection="0"/>
    <xf numFmtId="0" fontId="21" fillId="120" borderId="59" applyNumberFormat="0" applyFont="0" applyAlignment="0" applyProtection="0"/>
    <xf numFmtId="0" fontId="20" fillId="8" borderId="0" applyNumberFormat="0" applyBorder="0" applyAlignment="0" applyProtection="0"/>
    <xf numFmtId="0" fontId="37" fillId="120" borderId="59" applyNumberFormat="0" applyFont="0" applyAlignment="0" applyProtection="0"/>
    <xf numFmtId="0" fontId="54" fillId="120" borderId="59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54" fillId="120" borderId="59" applyNumberFormat="0" applyFont="0" applyAlignment="0" applyProtection="0"/>
    <xf numFmtId="0" fontId="21" fillId="120" borderId="59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274" fillId="120" borderId="59" applyNumberFormat="0" applyFont="0" applyAlignment="0" applyProtection="0"/>
    <xf numFmtId="0" fontId="54" fillId="120" borderId="59" applyNumberFormat="0" applyFont="0" applyAlignment="0" applyProtection="0"/>
    <xf numFmtId="0" fontId="41" fillId="171" borderId="59" applyNumberFormat="0" applyAlignment="0" applyProtection="0"/>
    <xf numFmtId="0" fontId="37" fillId="120" borderId="59" applyNumberFormat="0" applyFont="0" applyAlignment="0" applyProtection="0"/>
    <xf numFmtId="0" fontId="274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37" fillId="120" borderId="59" applyNumberFormat="0" applyFont="0" applyAlignment="0" applyProtection="0"/>
    <xf numFmtId="0" fontId="274" fillId="120" borderId="59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274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274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49" fontId="100" fillId="0" borderId="35">
      <alignment horizontal="left" vertical="center"/>
    </xf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0" fontId="61" fillId="120" borderId="59" applyNumberFormat="0" applyFont="0" applyAlignment="0" applyProtection="0"/>
    <xf numFmtId="0" fontId="41" fillId="171" borderId="59" applyNumberFormat="0" applyAlignment="0" applyProtection="0"/>
    <xf numFmtId="9" fontId="21" fillId="0" borderId="0" applyFont="0" applyFill="0" applyBorder="0" applyAlignment="0" applyProtection="0"/>
    <xf numFmtId="0" fontId="37" fillId="120" borderId="59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0" fontId="61" fillId="120" borderId="59" applyNumberFormat="0" applyFont="0" applyAlignment="0" applyProtection="0"/>
    <xf numFmtId="9" fontId="21" fillId="0" borderId="0" applyFont="0" applyFill="0" applyBorder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9" fontId="21" fillId="0" borderId="0" applyFont="0" applyFill="0" applyBorder="0" applyAlignment="0" applyProtection="0"/>
    <xf numFmtId="0" fontId="61" fillId="120" borderId="59" applyNumberFormat="0" applyFont="0" applyAlignment="0" applyProtection="0"/>
    <xf numFmtId="9" fontId="21" fillId="0" borderId="0" applyFont="0" applyFill="0" applyBorder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37" fillId="120" borderId="59" applyNumberFormat="0" applyFont="0" applyAlignment="0" applyProtection="0"/>
    <xf numFmtId="0" fontId="37" fillId="120" borderId="59" applyNumberFormat="0" applyFont="0" applyAlignment="0" applyProtection="0"/>
    <xf numFmtId="9" fontId="21" fillId="0" borderId="0" applyFont="0" applyFill="0" applyBorder="0" applyAlignment="0" applyProtection="0"/>
    <xf numFmtId="0" fontId="61" fillId="120" borderId="59" applyNumberFormat="0" applyFon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0" fontId="23" fillId="7" borderId="8" applyNumberFormat="0" applyFont="0" applyAlignment="0" applyProtection="0"/>
    <xf numFmtId="49" fontId="100" fillId="0" borderId="35">
      <alignment horizontal="left"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4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ill="0" applyBorder="0" applyAlignment="0" applyProtection="0"/>
    <xf numFmtId="9" fontId="41" fillId="0" borderId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ill="0" applyBorder="0" applyAlignment="0" applyProtection="0"/>
    <xf numFmtId="9" fontId="6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ill="0" applyBorder="0" applyAlignment="0" applyProtection="0"/>
    <xf numFmtId="176" fontId="43" fillId="35" borderId="0">
      <alignment vertical="top"/>
    </xf>
    <xf numFmtId="9" fontId="21" fillId="0" borderId="0" applyFont="0" applyFill="0" applyBorder="0" applyAlignment="0" applyProtection="0"/>
    <xf numFmtId="9" fontId="41" fillId="0" borderId="0" applyFill="0" applyBorder="0" applyAlignment="0" applyProtection="0"/>
    <xf numFmtId="9" fontId="21" fillId="0" borderId="0" applyFont="0" applyFill="0" applyBorder="0" applyAlignment="0" applyProtection="0"/>
    <xf numFmtId="9" fontId="41" fillId="0" borderId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1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1" fillId="0" borderId="0" applyFill="0" applyBorder="0" applyAlignment="0" applyProtection="0"/>
    <xf numFmtId="9" fontId="37" fillId="0" borderId="0" applyFont="0" applyFill="0" applyBorder="0" applyAlignment="0" applyProtection="0"/>
    <xf numFmtId="9" fontId="41" fillId="0" borderId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0" applyFont="0" applyFill="0" applyBorder="0" applyAlignment="0" applyProtection="0"/>
    <xf numFmtId="175" fontId="289" fillId="0" borderId="23" applyBorder="0">
      <alignment vertical="center"/>
    </xf>
    <xf numFmtId="9" fontId="21" fillId="0" borderId="0" applyFont="0" applyFill="0" applyBorder="0" applyAlignment="0" applyProtection="0"/>
    <xf numFmtId="0" fontId="150" fillId="0" borderId="58" applyNumberFormat="0" applyFill="0" applyAlignment="0" applyProtection="0"/>
    <xf numFmtId="9" fontId="2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8" fillId="0" borderId="0" applyFont="0" applyFill="0" applyBorder="0" applyAlignment="0" applyProtection="0"/>
    <xf numFmtId="201" fontId="290" fillId="0" borderId="23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21" fillId="0" borderId="23" applyNumberFormat="0" applyFont="0" applyFill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0" fillId="0" borderId="58" applyNumberFormat="0" applyFill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0" fillId="0" borderId="58" applyNumberFormat="0" applyFill="0" applyAlignment="0" applyProtection="0"/>
    <xf numFmtId="9" fontId="267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3" fontId="291" fillId="172" borderId="35">
      <alignment horizontal="justify" vertical="center"/>
    </xf>
    <xf numFmtId="9" fontId="5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174" fontId="292" fillId="0" borderId="93" applyNumberFormat="0" applyFill="0" applyAlignment="0" applyProtection="0"/>
    <xf numFmtId="0" fontId="150" fillId="0" borderId="58" applyNumberFormat="0" applyFill="0" applyAlignment="0" applyProtection="0"/>
    <xf numFmtId="201" fontId="290" fillId="0" borderId="23"/>
    <xf numFmtId="0" fontId="150" fillId="0" borderId="58" applyNumberFormat="0" applyFill="0" applyAlignment="0" applyProtection="0"/>
    <xf numFmtId="0" fontId="21" fillId="0" borderId="23" applyNumberFormat="0" applyFont="0" applyFill="0" applyAlignment="0" applyProtection="0"/>
    <xf numFmtId="0" fontId="150" fillId="0" borderId="58" applyNumberFormat="0" applyFill="0" applyAlignment="0" applyProtection="0"/>
    <xf numFmtId="0" fontId="293" fillId="0" borderId="94"/>
    <xf numFmtId="3" fontId="291" fillId="172" borderId="35">
      <alignment horizontal="justify" vertical="center"/>
    </xf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4" fillId="0" borderId="58" applyNumberFormat="0" applyFill="0" applyAlignment="0" applyProtection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0" fontId="295" fillId="0" borderId="58" applyNumberFormat="0" applyFill="0" applyAlignment="0" applyProtection="0"/>
    <xf numFmtId="0" fontId="150" fillId="0" borderId="58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0" fontId="150" fillId="0" borderId="58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0" fontId="150" fillId="0" borderId="58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38" fontId="42" fillId="0" borderId="0">
      <alignment vertical="top"/>
    </xf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38" fontId="42" fillId="0" borderId="0">
      <alignment vertical="top"/>
    </xf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0" fontId="295" fillId="0" borderId="58" applyNumberFormat="0" applyFill="0" applyAlignment="0" applyProtection="0"/>
    <xf numFmtId="174" fontId="39" fillId="0" borderId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177" fontId="42" fillId="0" borderId="0">
      <alignment vertical="top"/>
    </xf>
    <xf numFmtId="38" fontId="42" fillId="0" borderId="0">
      <alignment vertical="top"/>
    </xf>
    <xf numFmtId="0" fontId="295" fillId="0" borderId="58" applyNumberFormat="0" applyFill="0" applyAlignment="0" applyProtection="0"/>
    <xf numFmtId="172" fontId="38" fillId="0" borderId="0"/>
    <xf numFmtId="0" fontId="150" fillId="0" borderId="58" applyNumberFormat="0" applyFill="0" applyAlignment="0" applyProtection="0"/>
    <xf numFmtId="0" fontId="150" fillId="0" borderId="58" applyNumberFormat="0" applyFill="0" applyAlignment="0" applyProtection="0"/>
    <xf numFmtId="222" fontId="99" fillId="0" borderId="0" applyFill="0" applyBorder="0" applyAlignment="0" applyProtection="0"/>
    <xf numFmtId="0" fontId="295" fillId="0" borderId="58" applyNumberFormat="0" applyFill="0" applyAlignment="0" applyProtection="0"/>
    <xf numFmtId="222" fontId="99" fillId="0" borderId="0" applyFill="0" applyBorder="0" applyAlignment="0" applyProtection="0"/>
    <xf numFmtId="174" fontId="21" fillId="0" borderId="0">
      <alignment vertical="justify"/>
    </xf>
    <xf numFmtId="0" fontId="296" fillId="0" borderId="0" applyNumberFormat="0" applyFont="0" applyBorder="0" applyAlignment="0">
      <alignment horizontal="center"/>
    </xf>
    <xf numFmtId="0" fontId="38" fillId="0" borderId="0"/>
    <xf numFmtId="279" fontId="42" fillId="0" borderId="0">
      <alignment vertical="top"/>
    </xf>
    <xf numFmtId="38" fontId="42" fillId="0" borderId="0">
      <alignment vertical="top"/>
    </xf>
    <xf numFmtId="49" fontId="268" fillId="0" borderId="0"/>
    <xf numFmtId="0" fontId="50" fillId="0" borderId="0"/>
    <xf numFmtId="279" fontId="42" fillId="0" borderId="0">
      <alignment vertical="top"/>
    </xf>
    <xf numFmtId="0" fontId="38" fillId="0" borderId="0"/>
    <xf numFmtId="222" fontId="99" fillId="0" borderId="0" applyFill="0" applyBorder="0" applyAlignment="0" applyProtection="0"/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0" fontId="37" fillId="0" borderId="0"/>
    <xf numFmtId="0" fontId="39" fillId="0" borderId="0"/>
    <xf numFmtId="49" fontId="297" fillId="0" borderId="0">
      <alignment vertical="top"/>
    </xf>
    <xf numFmtId="177" fontId="42" fillId="0" borderId="0">
      <alignment vertical="top"/>
    </xf>
    <xf numFmtId="0" fontId="38" fillId="0" borderId="0"/>
    <xf numFmtId="222" fontId="99" fillId="0" borderId="0" applyFill="0" applyBorder="0" applyAlignment="0" applyProtection="0"/>
    <xf numFmtId="177" fontId="42" fillId="0" borderId="0">
      <alignment vertical="top"/>
    </xf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38" fillId="0" borderId="0"/>
    <xf numFmtId="0" fontId="39" fillId="0" borderId="0"/>
    <xf numFmtId="0" fontId="240" fillId="61" borderId="0" applyNumberFormat="0" applyBorder="0" applyAlignment="0" applyProtection="0"/>
    <xf numFmtId="0" fontId="240" fillId="68" borderId="0" applyNumberFormat="0" applyBorder="0" applyAlignment="0" applyProtection="0"/>
    <xf numFmtId="0" fontId="240" fillId="116" borderId="0" applyNumberFormat="0" applyBorder="0" applyAlignment="0" applyProtection="0"/>
    <xf numFmtId="0" fontId="240" fillId="169" borderId="0" applyNumberFormat="0" applyBorder="0" applyAlignment="0" applyProtection="0"/>
    <xf numFmtId="0" fontId="240" fillId="61" borderId="0" applyNumberFormat="0" applyBorder="0" applyAlignment="0" applyProtection="0"/>
    <xf numFmtId="0" fontId="240" fillId="68" borderId="0" applyNumberFormat="0" applyBorder="0" applyAlignment="0" applyProtection="0"/>
    <xf numFmtId="0" fontId="54" fillId="50" borderId="0" applyNumberFormat="0" applyBorder="0" applyAlignment="0" applyProtection="0"/>
    <xf numFmtId="0" fontId="54" fillId="55" borderId="0" applyNumberFormat="0" applyBorder="0" applyAlignment="0" applyProtection="0"/>
    <xf numFmtId="0" fontId="54" fillId="116" borderId="0" applyNumberFormat="0" applyBorder="0" applyAlignment="0" applyProtection="0"/>
    <xf numFmtId="0" fontId="54" fillId="169" borderId="0" applyNumberFormat="0" applyBorder="0" applyAlignment="0" applyProtection="0"/>
    <xf numFmtId="0" fontId="54" fillId="97" borderId="0" applyNumberFormat="0" applyBorder="0" applyAlignment="0" applyProtection="0"/>
    <xf numFmtId="0" fontId="54" fillId="118" borderId="0" applyNumberFormat="0" applyBorder="0" applyAlignment="0" applyProtection="0"/>
    <xf numFmtId="0" fontId="54" fillId="42" borderId="0" applyNumberFormat="0" applyBorder="0" applyAlignment="0" applyProtection="0"/>
    <xf numFmtId="0" fontId="54" fillId="48" borderId="0" applyNumberFormat="0" applyBorder="0" applyAlignment="0" applyProtection="0"/>
    <xf numFmtId="0" fontId="54" fillId="120" borderId="0" applyNumberFormat="0" applyBorder="0" applyAlignment="0" applyProtection="0"/>
    <xf numFmtId="0" fontId="54" fillId="171" borderId="0" applyNumberFormat="0" applyBorder="0" applyAlignment="0" applyProtection="0"/>
    <xf numFmtId="0" fontId="54" fillId="122" borderId="0" applyNumberFormat="0" applyBorder="0" applyAlignment="0" applyProtection="0"/>
    <xf numFmtId="0" fontId="54" fillId="168" borderId="0" applyNumberFormat="0" applyBorder="0" applyAlignment="0" applyProtection="0"/>
    <xf numFmtId="0" fontId="54" fillId="122" borderId="0" applyNumberFormat="0" applyBorder="0" applyAlignment="0" applyProtection="0"/>
    <xf numFmtId="49" fontId="298" fillId="173" borderId="22" applyBorder="0" applyProtection="0">
      <alignment horizontal="left" vertical="center"/>
    </xf>
    <xf numFmtId="0" fontId="54" fillId="168" borderId="0" applyNumberFormat="0" applyBorder="0" applyAlignment="0" applyProtection="0"/>
    <xf numFmtId="0" fontId="54" fillId="43" borderId="0" applyNumberFormat="0" applyBorder="0" applyAlignment="0" applyProtection="0"/>
    <xf numFmtId="0" fontId="54" fillId="49" borderId="0" applyNumberFormat="0" applyBorder="0" applyAlignment="0" applyProtection="0"/>
    <xf numFmtId="0" fontId="54" fillId="51" borderId="0" applyNumberFormat="0" applyBorder="0" applyAlignment="0" applyProtection="0"/>
    <xf numFmtId="0" fontId="54" fillId="56" borderId="0" applyNumberFormat="0" applyBorder="0" applyAlignment="0" applyProtection="0"/>
    <xf numFmtId="0" fontId="54" fillId="97" borderId="0" applyNumberFormat="0" applyBorder="0" applyAlignment="0" applyProtection="0"/>
    <xf numFmtId="0" fontId="54" fillId="118" borderId="0" applyNumberFormat="0" applyBorder="0" applyAlignment="0" applyProtection="0"/>
    <xf numFmtId="0" fontId="54" fillId="43" borderId="0" applyNumberFormat="0" applyBorder="0" applyAlignment="0" applyProtection="0"/>
    <xf numFmtId="0" fontId="54" fillId="49" borderId="0" applyNumberFormat="0" applyBorder="0" applyAlignment="0" applyProtection="0"/>
    <xf numFmtId="0" fontId="240" fillId="51" borderId="0" applyNumberFormat="0" applyBorder="0" applyAlignment="0" applyProtection="0"/>
    <xf numFmtId="0" fontId="240" fillId="56" borderId="0" applyNumberFormat="0" applyBorder="0" applyAlignment="0" applyProtection="0"/>
    <xf numFmtId="0" fontId="240" fillId="97" borderId="0" applyNumberFormat="0" applyBorder="0" applyAlignment="0" applyProtection="0"/>
    <xf numFmtId="0" fontId="240" fillId="118" borderId="0" applyNumberFormat="0" applyBorder="0" applyAlignment="0" applyProtection="0"/>
    <xf numFmtId="0" fontId="240" fillId="43" borderId="0" applyNumberFormat="0" applyBorder="0" applyAlignment="0" applyProtection="0"/>
    <xf numFmtId="0" fontId="240" fillId="49" borderId="0" applyNumberFormat="0" applyBorder="0" applyAlignment="0" applyProtection="0"/>
    <xf numFmtId="49" fontId="99" fillId="0" borderId="0">
      <alignment horizontal="center"/>
    </xf>
    <xf numFmtId="49" fontId="268" fillId="0" borderId="0"/>
    <xf numFmtId="2" fontId="99" fillId="0" borderId="0" applyFill="0" applyBorder="0" applyAlignment="0" applyProtection="0"/>
    <xf numFmtId="49" fontId="297" fillId="0" borderId="0">
      <alignment vertical="top"/>
    </xf>
    <xf numFmtId="280" fontId="37" fillId="0" borderId="0" applyFont="0" applyFill="0" applyBorder="0" applyAlignment="0" applyProtection="0"/>
    <xf numFmtId="0" fontId="41" fillId="0" borderId="35" applyBorder="0" applyAlignment="0">
      <alignment horizontal="left" wrapText="1"/>
    </xf>
    <xf numFmtId="3" fontId="299" fillId="0" borderId="0"/>
    <xf numFmtId="222" fontId="99" fillId="0" borderId="0" applyFill="0" applyBorder="0" applyAlignment="0" applyProtection="0"/>
    <xf numFmtId="222" fontId="99" fillId="0" borderId="0" applyFill="0" applyBorder="0" applyAlignment="0" applyProtection="0"/>
    <xf numFmtId="222" fontId="99" fillId="0" borderId="0" applyFill="0" applyBorder="0" applyAlignment="0" applyProtection="0"/>
    <xf numFmtId="222" fontId="99" fillId="0" borderId="0" applyFill="0" applyBorder="0" applyAlignment="0" applyProtection="0"/>
    <xf numFmtId="222" fontId="99" fillId="0" borderId="0" applyFill="0" applyBorder="0" applyAlignment="0" applyProtection="0"/>
    <xf numFmtId="222" fontId="99" fillId="0" borderId="0" applyFill="0" applyBorder="0" applyAlignment="0" applyProtection="0"/>
    <xf numFmtId="0" fontId="203" fillId="0" borderId="0" applyNumberFormat="0" applyFill="0" applyBorder="0" applyAlignment="0" applyProtection="0"/>
    <xf numFmtId="222" fontId="99" fillId="0" borderId="0" applyFill="0" applyBorder="0" applyAlignment="0" applyProtection="0"/>
    <xf numFmtId="0" fontId="203" fillId="0" borderId="0" applyNumberFormat="0" applyFill="0" applyBorder="0" applyAlignment="0" applyProtection="0"/>
    <xf numFmtId="222" fontId="99" fillId="0" borderId="0" applyFill="0" applyBorder="0" applyAlignment="0" applyProtection="0"/>
    <xf numFmtId="0" fontId="203" fillId="0" borderId="0" applyNumberFormat="0" applyFill="0" applyBorder="0" applyAlignment="0" applyProtection="0"/>
    <xf numFmtId="222" fontId="99" fillId="0" borderId="0" applyFill="0" applyBorder="0" applyAlignment="0" applyProtection="0"/>
    <xf numFmtId="280" fontId="37" fillId="0" borderId="0" applyFont="0" applyFill="0" applyBorder="0" applyAlignment="0" applyProtection="0"/>
    <xf numFmtId="0" fontId="203" fillId="0" borderId="0" applyNumberFormat="0" applyFill="0" applyBorder="0" applyAlignment="0" applyProtection="0"/>
    <xf numFmtId="0" fontId="300" fillId="0" borderId="0" applyNumberFormat="0" applyFill="0" applyBorder="0" applyAlignment="0" applyProtection="0"/>
    <xf numFmtId="280" fontId="37" fillId="0" borderId="0" applyFont="0" applyFill="0" applyBorder="0" applyAlignment="0" applyProtection="0"/>
    <xf numFmtId="0" fontId="20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49" fontId="99" fillId="0" borderId="0">
      <alignment horizontal="center"/>
    </xf>
    <xf numFmtId="0" fontId="217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49" fontId="99" fillId="0" borderId="0">
      <alignment horizontal="center"/>
    </xf>
    <xf numFmtId="0" fontId="217" fillId="0" borderId="0" applyNumberFormat="0" applyFill="0" applyBorder="0" applyAlignment="0" applyProtection="0"/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49" fontId="99" fillId="0" borderId="0">
      <alignment horizontal="center"/>
    </xf>
    <xf numFmtId="281" fontId="21" fillId="0" borderId="0" applyFont="0" applyFill="0" applyBorder="0" applyAlignment="0" applyProtection="0"/>
    <xf numFmtId="49" fontId="99" fillId="0" borderId="0">
      <alignment horizontal="center"/>
    </xf>
    <xf numFmtId="282" fontId="21" fillId="0" borderId="0" applyFont="0" applyFill="0" applyBorder="0" applyAlignment="0" applyProtection="0"/>
    <xf numFmtId="49" fontId="99" fillId="0" borderId="0">
      <alignment horizontal="center"/>
    </xf>
    <xf numFmtId="280" fontId="37" fillId="0" borderId="0" applyFont="0" applyFill="0" applyBorder="0" applyAlignment="0" applyProtection="0"/>
    <xf numFmtId="49" fontId="99" fillId="0" borderId="0">
      <alignment horizontal="center"/>
    </xf>
    <xf numFmtId="281" fontId="21" fillId="0" borderId="0" applyFont="0" applyFill="0" applyBorder="0" applyAlignment="0" applyProtection="0"/>
    <xf numFmtId="3" fontId="301" fillId="0" borderId="35" applyFont="0" applyBorder="0">
      <alignment horizontal="right"/>
      <protection locked="0"/>
    </xf>
    <xf numFmtId="3" fontId="302" fillId="0" borderId="35" applyFont="0" applyBorder="0">
      <alignment horizontal="right"/>
      <protection locked="0"/>
    </xf>
    <xf numFmtId="3" fontId="41" fillId="0" borderId="0" applyBorder="0">
      <alignment horizontal="right"/>
      <protection locked="0"/>
    </xf>
    <xf numFmtId="3" fontId="302" fillId="0" borderId="35" applyFont="0" applyBorder="0">
      <alignment horizontal="right"/>
      <protection locked="0"/>
    </xf>
    <xf numFmtId="282" fontId="21" fillId="0" borderId="0" applyFont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2" fontId="99" fillId="0" borderId="0" applyFill="0" applyBorder="0" applyAlignment="0" applyProtection="0"/>
    <xf numFmtId="167" fontId="21" fillId="0" borderId="0" applyFont="0" applyFill="0" applyBorder="0" applyAlignment="0" applyProtection="0"/>
    <xf numFmtId="2" fontId="99" fillId="0" borderId="0" applyFill="0" applyBorder="0" applyAlignment="0" applyProtection="0"/>
    <xf numFmtId="167" fontId="54" fillId="0" borderId="0" applyFont="0" applyFill="0" applyBorder="0" applyAlignment="0" applyProtection="0"/>
    <xf numFmtId="2" fontId="99" fillId="0" borderId="0" applyFill="0" applyBorder="0" applyAlignment="0" applyProtection="0"/>
    <xf numFmtId="280" fontId="37" fillId="0" borderId="0" applyFont="0" applyFill="0" applyBorder="0" applyAlignment="0" applyProtection="0"/>
    <xf numFmtId="2" fontId="99" fillId="0" borderId="0" applyFill="0" applyBorder="0" applyAlignment="0" applyProtection="0"/>
    <xf numFmtId="280" fontId="37" fillId="0" borderId="0" applyFont="0" applyFill="0" applyBorder="0" applyAlignment="0" applyProtection="0"/>
    <xf numFmtId="280" fontId="37" fillId="0" borderId="0" applyFont="0" applyFill="0" applyBorder="0" applyAlignment="0" applyProtection="0"/>
    <xf numFmtId="280" fontId="37" fillId="0" borderId="0" applyFont="0" applyFill="0" applyBorder="0" applyAlignment="0" applyProtection="0"/>
    <xf numFmtId="280" fontId="37" fillId="0" borderId="0" applyFont="0" applyFill="0" applyBorder="0" applyAlignment="0" applyProtection="0"/>
    <xf numFmtId="280" fontId="37" fillId="0" borderId="0" applyFont="0" applyFill="0" applyBorder="0" applyAlignment="0" applyProtection="0"/>
    <xf numFmtId="283" fontId="37" fillId="0" borderId="0" applyFont="0" applyFill="0" applyBorder="0" applyAlignment="0" applyProtection="0"/>
    <xf numFmtId="283" fontId="37" fillId="0" borderId="0" applyFont="0" applyFill="0" applyBorder="0" applyAlignment="0" applyProtection="0"/>
    <xf numFmtId="283" fontId="37" fillId="0" borderId="0" applyFont="0" applyFill="0" applyBorder="0" applyAlignment="0" applyProtection="0"/>
    <xf numFmtId="167" fontId="54" fillId="0" borderId="0" applyFont="0" applyFill="0" applyBorder="0" applyAlignment="0" applyProtection="0"/>
    <xf numFmtId="174" fontId="3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54" fillId="0" borderId="0" applyFont="0" applyFill="0" applyBorder="0" applyAlignment="0" applyProtection="0"/>
    <xf numFmtId="174" fontId="37" fillId="0" borderId="0" applyFont="0" applyFill="0" applyBorder="0" applyAlignment="0" applyProtection="0"/>
    <xf numFmtId="167" fontId="276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68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1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7" fontId="21" fillId="0" borderId="0" applyFont="0" applyFill="0" applyBorder="0" applyAlignment="0" applyProtection="0"/>
    <xf numFmtId="282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74" fontId="37" fillId="0" borderId="0" applyFont="0" applyFill="0" applyBorder="0" applyAlignment="0" applyProtection="0"/>
    <xf numFmtId="174" fontId="37" fillId="0" borderId="0" applyFont="0" applyFill="0" applyBorder="0" applyAlignment="0" applyProtection="0"/>
    <xf numFmtId="167" fontId="54" fillId="0" borderId="0" applyFont="0" applyFill="0" applyBorder="0" applyAlignment="0" applyProtection="0"/>
    <xf numFmtId="227" fontId="37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284" fontId="3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74" fontId="3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226" fontId="41" fillId="0" borderId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226" fontId="41" fillId="0" borderId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4" fontId="37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226" fontId="41" fillId="0" borderId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282" fontId="37" fillId="0" borderId="0" applyFont="0" applyFill="0" applyBorder="0" applyAlignment="0" applyProtection="0"/>
    <xf numFmtId="282" fontId="23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282" fontId="3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282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43" fontId="4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4" fillId="0" borderId="0" applyFont="0" applyFill="0" applyBorder="0" applyAlignment="0" applyProtection="0"/>
    <xf numFmtId="282" fontId="37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167" fontId="68" fillId="0" borderId="0" applyFont="0" applyFill="0" applyBorder="0" applyAlignment="0" applyProtection="0"/>
    <xf numFmtId="282" fontId="37" fillId="0" borderId="0" applyFont="0" applyFill="0" applyBorder="0" applyAlignment="0" applyProtection="0"/>
    <xf numFmtId="167" fontId="21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3" fontId="37" fillId="0" borderId="0" applyFont="0" applyFill="0" applyBorder="0" applyAlignment="0" applyProtection="0"/>
    <xf numFmtId="282" fontId="37" fillId="0" borderId="0" applyFont="0" applyFill="0" applyBorder="0" applyAlignment="0" applyProtection="0"/>
    <xf numFmtId="167" fontId="21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5" fontId="21" fillId="0" borderId="0" applyFont="0" applyFill="0" applyBorder="0" applyAlignment="0" applyProtection="0"/>
    <xf numFmtId="167" fontId="61" fillId="0" borderId="0" applyFont="0" applyFill="0" applyBorder="0" applyAlignment="0" applyProtection="0"/>
    <xf numFmtId="183" fontId="37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167" fontId="273" fillId="0" borderId="0" applyFont="0" applyFill="0" applyBorder="0" applyAlignment="0" applyProtection="0"/>
    <xf numFmtId="167" fontId="68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282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286" fontId="37" fillId="0" borderId="0" applyFont="0" applyFill="0" applyBorder="0" applyAlignment="0" applyProtection="0"/>
    <xf numFmtId="167" fontId="37" fillId="0" borderId="0" applyFill="0" applyBorder="0" applyAlignment="0" applyProtection="0"/>
    <xf numFmtId="4" fontId="23" fillId="32" borderId="0" applyFont="0" applyBorder="0">
      <alignment horizontal="right"/>
    </xf>
    <xf numFmtId="43" fontId="28" fillId="0" borderId="0" applyFont="0" applyFill="0" applyBorder="0" applyAlignment="0" applyProtection="0"/>
    <xf numFmtId="4" fontId="23" fillId="32" borderId="0" applyFont="0" applyBorder="0">
      <alignment horizontal="right"/>
    </xf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4" fontId="23" fillId="32" borderId="0" applyBorder="0">
      <alignment horizontal="right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4" fillId="0" borderId="0" applyFont="0" applyFill="0" applyBorder="0" applyAlignment="0" applyProtection="0"/>
    <xf numFmtId="4" fontId="23" fillId="32" borderId="0" applyFont="0" applyBorder="0">
      <alignment horizontal="right"/>
    </xf>
    <xf numFmtId="167" fontId="5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4" fontId="23" fillId="32" borderId="0" applyFont="0" applyBorder="0">
      <alignment horizontal="right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3" fillId="0" borderId="0" applyFont="0" applyFill="0" applyBorder="0" applyAlignment="0" applyProtection="0"/>
    <xf numFmtId="174" fontId="38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7" fillId="0" borderId="0" applyFont="0" applyFill="0" applyBorder="0" applyAlignment="0" applyProtection="0"/>
    <xf numFmtId="167" fontId="5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3" fillId="0" borderId="0" applyFont="0" applyFill="0" applyBorder="0" applyAlignment="0" applyProtection="0"/>
    <xf numFmtId="4" fontId="23" fillId="174" borderId="12" applyBorder="0">
      <alignment horizontal="right"/>
    </xf>
    <xf numFmtId="285" fontId="21" fillId="0" borderId="0" applyFont="0" applyFill="0" applyBorder="0" applyAlignment="0" applyProtection="0"/>
    <xf numFmtId="4" fontId="23" fillId="32" borderId="0" applyBorder="0">
      <alignment horizontal="right"/>
    </xf>
    <xf numFmtId="4" fontId="23" fillId="32" borderId="0" applyBorder="0">
      <alignment horizontal="right"/>
    </xf>
    <xf numFmtId="4" fontId="23" fillId="32" borderId="0" applyFont="0" applyBorder="0">
      <alignment horizontal="right"/>
    </xf>
    <xf numFmtId="4" fontId="23" fillId="32" borderId="23" applyFont="0" applyBorder="0">
      <alignment horizontal="right"/>
    </xf>
    <xf numFmtId="4" fontId="23" fillId="32" borderId="12" applyBorder="0">
      <alignment horizontal="right"/>
    </xf>
    <xf numFmtId="4" fontId="23" fillId="32" borderId="0" applyFont="0" applyBorder="0">
      <alignment horizontal="right"/>
    </xf>
    <xf numFmtId="4" fontId="23" fillId="32" borderId="23" applyFont="0" applyBorder="0">
      <alignment horizontal="right"/>
    </xf>
    <xf numFmtId="4" fontId="23" fillId="32" borderId="0" applyBorder="0">
      <alignment horizontal="right"/>
    </xf>
    <xf numFmtId="174" fontId="160" fillId="86" borderId="0" applyNumberFormat="0" applyBorder="0" applyAlignment="0" applyProtection="0"/>
    <xf numFmtId="287" fontId="41" fillId="0" borderId="35">
      <alignment vertical="top" wrapText="1"/>
    </xf>
    <xf numFmtId="4" fontId="23" fillId="174" borderId="12" applyBorder="0">
      <alignment horizontal="right"/>
    </xf>
    <xf numFmtId="4" fontId="23" fillId="32" borderId="12" applyBorder="0">
      <alignment horizontal="right"/>
    </xf>
    <xf numFmtId="3" fontId="21" fillId="0" borderId="0" applyFont="0" applyBorder="0">
      <alignment horizontal="center"/>
    </xf>
    <xf numFmtId="0" fontId="120" fillId="40" borderId="0" applyNumberFormat="0" applyBorder="0" applyAlignment="0" applyProtection="0"/>
    <xf numFmtId="4" fontId="23" fillId="174" borderId="12" applyBorder="0">
      <alignment horizontal="right"/>
    </xf>
    <xf numFmtId="4" fontId="23" fillId="32" borderId="12" applyBorder="0">
      <alignment horizontal="right"/>
    </xf>
    <xf numFmtId="4" fontId="23" fillId="32" borderId="23" applyFont="0" applyBorder="0">
      <alignment horizontal="right"/>
    </xf>
    <xf numFmtId="3" fontId="41" fillId="0" borderId="23" applyBorder="0">
      <alignment vertical="center"/>
    </xf>
    <xf numFmtId="0" fontId="120" fillId="40" borderId="0" applyNumberFormat="0" applyBorder="0" applyAlignment="0" applyProtection="0"/>
    <xf numFmtId="3" fontId="41" fillId="0" borderId="23" applyBorder="0">
      <alignment vertical="center"/>
    </xf>
    <xf numFmtId="288" fontId="303" fillId="165" borderId="95">
      <alignment vertical="center"/>
    </xf>
    <xf numFmtId="288" fontId="303" fillId="168" borderId="96">
      <alignment vertical="center"/>
    </xf>
    <xf numFmtId="288" fontId="303" fillId="165" borderId="95">
      <alignment vertical="center"/>
    </xf>
    <xf numFmtId="0" fontId="120" fillId="40" borderId="0" applyNumberFormat="0" applyBorder="0" applyAlignment="0" applyProtection="0"/>
    <xf numFmtId="0" fontId="304" fillId="40" borderId="0" applyNumberFormat="0" applyBorder="0" applyAlignment="0" applyProtection="0"/>
    <xf numFmtId="3" fontId="41" fillId="0" borderId="23" applyBorder="0">
      <alignment vertical="center"/>
    </xf>
    <xf numFmtId="0" fontId="120" fillId="4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120" fillId="46" borderId="0" applyNumberFormat="0" applyBorder="0" applyAlignment="0" applyProtection="0"/>
    <xf numFmtId="0" fontId="305" fillId="40" borderId="0" applyNumberFormat="0" applyBorder="0" applyAlignment="0" applyProtection="0"/>
    <xf numFmtId="0" fontId="120" fillId="4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305" fillId="40" borderId="0" applyNumberFormat="0" applyBorder="0" applyAlignment="0" applyProtection="0"/>
    <xf numFmtId="0" fontId="305" fillId="46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0" fontId="305" fillId="40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169" fontId="21" fillId="0" borderId="23" applyFont="0" applyFill="0" applyBorder="0" applyProtection="0">
      <alignment horizontal="center" vertical="center"/>
    </xf>
    <xf numFmtId="0" fontId="305" fillId="40" borderId="0" applyNumberFormat="0" applyBorder="0" applyAlignment="0" applyProtection="0"/>
    <xf numFmtId="0" fontId="120" fillId="40" borderId="0" applyNumberFormat="0" applyBorder="0" applyAlignment="0" applyProtection="0"/>
    <xf numFmtId="0" fontId="120" fillId="40" borderId="0" applyNumberFormat="0" applyBorder="0" applyAlignment="0" applyProtection="0"/>
    <xf numFmtId="166" fontId="52" fillId="0" borderId="0">
      <protection locked="0"/>
    </xf>
    <xf numFmtId="0" fontId="305" fillId="40" borderId="0" applyNumberFormat="0" applyBorder="0" applyAlignment="0" applyProtection="0"/>
    <xf numFmtId="166" fontId="52" fillId="0" borderId="0">
      <protection locked="0"/>
    </xf>
    <xf numFmtId="287" fontId="41" fillId="0" borderId="35">
      <alignment vertical="top" wrapText="1"/>
    </xf>
    <xf numFmtId="169" fontId="21" fillId="0" borderId="23" applyFont="0" applyFill="0" applyBorder="0" applyProtection="0">
      <alignment horizontal="center" vertical="center"/>
    </xf>
    <xf numFmtId="169" fontId="21" fillId="0" borderId="23" applyFont="0" applyFill="0" applyBorder="0" applyProtection="0">
      <alignment horizontal="center" vertical="center"/>
    </xf>
    <xf numFmtId="0" fontId="41" fillId="0" borderId="23" applyBorder="0">
      <alignment horizontal="center" vertical="center" wrapText="1"/>
    </xf>
    <xf numFmtId="169" fontId="21" fillId="0" borderId="23" applyFont="0" applyFill="0" applyBorder="0" applyProtection="0">
      <alignment horizontal="center" vertical="center"/>
    </xf>
    <xf numFmtId="169" fontId="21" fillId="0" borderId="23" applyFont="0" applyFill="0" applyBorder="0" applyProtection="0">
      <alignment horizontal="center" vertical="center"/>
    </xf>
    <xf numFmtId="3" fontId="21" fillId="0" borderId="0" applyFont="0" applyBorder="0">
      <alignment horizontal="center"/>
    </xf>
    <xf numFmtId="174" fontId="41" fillId="0" borderId="23" applyBorder="0">
      <alignment horizontal="center" vertical="center" wrapText="1"/>
    </xf>
    <xf numFmtId="174" fontId="41" fillId="0" borderId="23" applyBorder="0">
      <alignment horizontal="center" vertical="center" wrapText="1"/>
    </xf>
    <xf numFmtId="174" fontId="41" fillId="0" borderId="23" applyBorder="0">
      <alignment horizontal="center" vertical="center" wrapText="1"/>
    </xf>
    <xf numFmtId="49" fontId="225" fillId="0" borderId="23">
      <alignment horizontal="center" vertical="center" wrapText="1"/>
    </xf>
    <xf numFmtId="166" fontId="52" fillId="0" borderId="0">
      <protection locked="0"/>
    </xf>
    <xf numFmtId="182" fontId="55" fillId="0" borderId="0">
      <protection locked="0"/>
    </xf>
    <xf numFmtId="182" fontId="55" fillId="0" borderId="0">
      <protection locked="0"/>
    </xf>
    <xf numFmtId="182" fontId="52" fillId="0" borderId="0">
      <protection locked="0"/>
    </xf>
    <xf numFmtId="182" fontId="52" fillId="0" borderId="0">
      <protection locked="0"/>
    </xf>
    <xf numFmtId="0" fontId="37" fillId="0" borderId="0"/>
    <xf numFmtId="289" fontId="55" fillId="0" borderId="0">
      <protection locked="0"/>
    </xf>
    <xf numFmtId="182" fontId="52" fillId="0" borderId="0">
      <protection locked="0"/>
    </xf>
    <xf numFmtId="0" fontId="91" fillId="0" borderId="0"/>
    <xf numFmtId="182" fontId="52" fillId="0" borderId="0">
      <protection locked="0"/>
    </xf>
    <xf numFmtId="182" fontId="55" fillId="0" borderId="0">
      <protection locked="0"/>
    </xf>
    <xf numFmtId="49" fontId="225" fillId="0" borderId="23">
      <alignment horizontal="center" vertical="center" wrapText="1"/>
    </xf>
    <xf numFmtId="49" fontId="193" fillId="0" borderId="23" applyNumberFormat="0" applyFill="0" applyAlignment="0" applyProtection="0"/>
    <xf numFmtId="0" fontId="41" fillId="0" borderId="23" applyBorder="0">
      <alignment horizontal="center" vertical="center" wrapText="1"/>
    </xf>
    <xf numFmtId="220" fontId="21" fillId="0" borderId="0"/>
    <xf numFmtId="0" fontId="37" fillId="0" borderId="0"/>
    <xf numFmtId="9" fontId="37" fillId="0" borderId="0" applyFont="0" applyFill="0" applyBorder="0" applyAlignment="0" applyProtection="0"/>
    <xf numFmtId="49" fontId="193" fillId="0" borderId="23" applyNumberFormat="0" applyFill="0" applyAlignment="0" applyProtection="0"/>
    <xf numFmtId="0" fontId="48" fillId="0" borderId="0"/>
    <xf numFmtId="0" fontId="48" fillId="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22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21" fillId="0" borderId="0"/>
    <xf numFmtId="0" fontId="41" fillId="0" borderId="0"/>
    <xf numFmtId="0" fontId="41" fillId="0" borderId="0"/>
    <xf numFmtId="0" fontId="21" fillId="0" borderId="0"/>
    <xf numFmtId="0" fontId="41" fillId="0" borderId="0"/>
    <xf numFmtId="0" fontId="21" fillId="0" borderId="0"/>
    <xf numFmtId="0" fontId="21" fillId="0" borderId="0"/>
    <xf numFmtId="0" fontId="41" fillId="0" borderId="0"/>
    <xf numFmtId="0" fontId="21" fillId="0" borderId="0"/>
    <xf numFmtId="0" fontId="140" fillId="43" borderId="36" applyNumberFormat="0" applyAlignment="0" applyProtection="0"/>
    <xf numFmtId="0" fontId="108" fillId="0" borderId="76" applyNumberFormat="0" applyFill="0" applyAlignment="0" applyProtection="0"/>
    <xf numFmtId="0" fontId="140" fillId="49" borderId="36" applyNumberFormat="0" applyAlignment="0" applyProtection="0"/>
    <xf numFmtId="0" fontId="75" fillId="39" borderId="0" applyNumberFormat="0" applyBorder="0" applyAlignment="0" applyProtection="0"/>
    <xf numFmtId="0" fontId="65" fillId="73" borderId="0" applyNumberFormat="0" applyBorder="0" applyAlignment="0" applyProtection="0"/>
    <xf numFmtId="0" fontId="120" fillId="40" borderId="0" applyNumberFormat="0" applyBorder="0" applyAlignment="0" applyProtection="0"/>
    <xf numFmtId="0" fontId="101" fillId="0" borderId="0" applyNumberFormat="0" applyFill="0" applyBorder="0" applyAlignment="0" applyProtection="0"/>
    <xf numFmtId="0" fontId="21" fillId="120" borderId="59" applyNumberFormat="0" applyFont="0" applyAlignment="0" applyProtection="0"/>
    <xf numFmtId="290" fontId="41" fillId="0" borderId="0" applyFill="0" applyBorder="0" applyAlignment="0" applyProtection="0"/>
    <xf numFmtId="0" fontId="191" fillId="0" borderId="0" applyNumberFormat="0" applyFill="0" applyBorder="0" applyAlignment="0" applyProtection="0"/>
    <xf numFmtId="0" fontId="137" fillId="0" borderId="54" applyNumberFormat="0" applyFill="0" applyAlignment="0" applyProtection="0"/>
    <xf numFmtId="0" fontId="149" fillId="116" borderId="0" applyNumberFormat="0" applyBorder="0" applyAlignment="0" applyProtection="0"/>
    <xf numFmtId="0" fontId="54" fillId="39" borderId="0" applyNumberFormat="0" applyBorder="0" applyAlignment="0" applyProtection="0"/>
    <xf numFmtId="0" fontId="65" fillId="62" borderId="0" applyNumberFormat="0" applyBorder="0" applyAlignment="0" applyProtection="0"/>
    <xf numFmtId="0" fontId="44" fillId="0" borderId="0"/>
    <xf numFmtId="167" fontId="54" fillId="0" borderId="0" applyFont="0" applyFill="0" applyBorder="0" applyAlignment="0" applyProtection="0"/>
    <xf numFmtId="0" fontId="150" fillId="0" borderId="58" applyNumberFormat="0" applyFill="0" applyAlignment="0" applyProtection="0"/>
    <xf numFmtId="0" fontId="81" fillId="99" borderId="41" applyNumberFormat="0" applyAlignment="0" applyProtection="0"/>
    <xf numFmtId="0" fontId="37" fillId="0" borderId="0"/>
    <xf numFmtId="0" fontId="37" fillId="0" borderId="0"/>
    <xf numFmtId="0" fontId="217" fillId="0" borderId="0" applyNumberFormat="0" applyFill="0" applyBorder="0" applyAlignment="0" applyProtection="0"/>
    <xf numFmtId="290" fontId="41" fillId="0" borderId="0" applyFill="0" applyBorder="0" applyAlignment="0" applyProtection="0"/>
    <xf numFmtId="167" fontId="54" fillId="0" borderId="0" applyFont="0" applyFill="0" applyBorder="0" applyAlignment="0" applyProtection="0"/>
    <xf numFmtId="0" fontId="54" fillId="0" borderId="0"/>
    <xf numFmtId="167" fontId="54" fillId="0" borderId="0" applyFont="0" applyFill="0" applyBorder="0" applyAlignment="0" applyProtection="0"/>
    <xf numFmtId="0" fontId="150" fillId="0" borderId="58" applyNumberFormat="0" applyFill="0" applyAlignment="0" applyProtection="0"/>
    <xf numFmtId="0" fontId="81" fillId="99" borderId="41" applyNumberFormat="0" applyAlignment="0" applyProtection="0"/>
    <xf numFmtId="0" fontId="203" fillId="0" borderId="0" applyNumberFormat="0" applyFill="0" applyBorder="0" applyAlignment="0" applyProtection="0"/>
    <xf numFmtId="291" fontId="41" fillId="0" borderId="0" applyFill="0" applyBorder="0" applyAlignment="0" applyProtection="0"/>
    <xf numFmtId="291" fontId="41" fillId="0" borderId="0" applyFill="0" applyBorder="0" applyAlignment="0" applyProtection="0"/>
    <xf numFmtId="0" fontId="5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6">
    <xf numFmtId="49" fontId="0" fillId="0" borderId="0" xfId="0">
      <alignment vertical="top"/>
    </xf>
    <xf numFmtId="0" fontId="28" fillId="0" borderId="23" xfId="2" applyFont="1" applyBorder="1" applyAlignment="1">
      <alignment horizontal="center" vertical="center"/>
    </xf>
    <xf numFmtId="0" fontId="112" fillId="0" borderId="0" xfId="2" applyNumberFormat="1" applyFont="1" applyBorder="1" applyAlignment="1">
      <alignment horizontal="center"/>
    </xf>
    <xf numFmtId="0" fontId="306" fillId="0" borderId="0" xfId="2" applyNumberFormat="1" applyFont="1" applyBorder="1" applyAlignment="1">
      <alignment horizontal="center"/>
    </xf>
    <xf numFmtId="0" fontId="22" fillId="0" borderId="0" xfId="2" applyNumberFormat="1" applyFont="1" applyBorder="1" applyAlignment="1">
      <alignment horizontal="center"/>
    </xf>
    <xf numFmtId="0" fontId="308" fillId="0" borderId="0" xfId="2" applyNumberFormat="1" applyFont="1" applyBorder="1" applyAlignment="1">
      <alignment horizontal="center" vertical="top"/>
    </xf>
    <xf numFmtId="0" fontId="24" fillId="0" borderId="15" xfId="3" applyNumberFormat="1" applyFont="1" applyBorder="1" applyAlignment="1">
      <alignment horizontal="center" vertical="center" wrapText="1"/>
    </xf>
    <xf numFmtId="49" fontId="310" fillId="0" borderId="23" xfId="2" applyNumberFormat="1" applyFont="1" applyBorder="1" applyAlignment="1">
      <alignment horizontal="center" vertical="center" wrapText="1"/>
    </xf>
    <xf numFmtId="0" fontId="306" fillId="0" borderId="23" xfId="2" applyNumberFormat="1" applyFont="1" applyBorder="1" applyAlignment="1">
      <alignment horizontal="center" vertical="center" wrapText="1"/>
    </xf>
    <xf numFmtId="49" fontId="306" fillId="0" borderId="23" xfId="2" applyNumberFormat="1" applyFont="1" applyBorder="1" applyAlignment="1">
      <alignment horizontal="center" vertical="center" wrapText="1"/>
    </xf>
    <xf numFmtId="3" fontId="306" fillId="0" borderId="0" xfId="2" applyNumberFormat="1" applyFont="1" applyBorder="1" applyAlignment="1">
      <alignment horizontal="center"/>
    </xf>
    <xf numFmtId="0" fontId="306" fillId="0" borderId="0" xfId="2" applyNumberFormat="1" applyFont="1" applyBorder="1" applyAlignment="1">
      <alignment horizontal="left"/>
    </xf>
    <xf numFmtId="49" fontId="306" fillId="0" borderId="0" xfId="2" applyNumberFormat="1" applyFont="1" applyBorder="1" applyAlignment="1">
      <alignment horizontal="center"/>
    </xf>
    <xf numFmtId="0" fontId="27" fillId="0" borderId="0" xfId="2" applyFont="1" applyAlignment="1">
      <alignment horizontal="center" vertical="center" wrapText="1"/>
    </xf>
    <xf numFmtId="49" fontId="28" fillId="0" borderId="23" xfId="2" applyNumberFormat="1" applyFont="1" applyBorder="1" applyAlignment="1">
      <alignment horizontal="center" vertical="center" wrapText="1"/>
    </xf>
    <xf numFmtId="4" fontId="319" fillId="0" borderId="23" xfId="0" applyNumberFormat="1" applyFont="1" applyBorder="1" applyAlignment="1">
      <alignment horizontal="center" vertical="center"/>
    </xf>
    <xf numFmtId="2" fontId="0" fillId="0" borderId="0" xfId="0" applyNumberFormat="1">
      <alignment vertical="top"/>
    </xf>
    <xf numFmtId="2" fontId="22" fillId="0" borderId="0" xfId="2" applyNumberFormat="1" applyFont="1" applyAlignment="1">
      <alignment horizontal="center" vertical="center" wrapText="1"/>
    </xf>
    <xf numFmtId="2" fontId="25" fillId="0" borderId="0" xfId="2" applyNumberFormat="1" applyFont="1" applyFill="1" applyBorder="1" applyAlignment="1" applyProtection="1">
      <alignment horizontal="center" vertical="center" wrapText="1"/>
      <protection locked="0" hidden="1"/>
    </xf>
    <xf numFmtId="2" fontId="27" fillId="0" borderId="0" xfId="2" applyNumberFormat="1" applyFont="1" applyFill="1" applyBorder="1" applyAlignment="1" applyProtection="1">
      <alignment horizontal="center" vertical="center" wrapText="1" shrinkToFit="1"/>
    </xf>
    <xf numFmtId="2" fontId="21" fillId="0" borderId="0" xfId="2" applyNumberFormat="1"/>
    <xf numFmtId="2" fontId="28" fillId="0" borderId="0" xfId="2" applyNumberFormat="1" applyFont="1" applyAlignment="1">
      <alignment horizontal="justify" vertical="center"/>
    </xf>
    <xf numFmtId="2" fontId="29" fillId="0" borderId="0" xfId="2" applyNumberFormat="1" applyFont="1"/>
    <xf numFmtId="2" fontId="0" fillId="0" borderId="23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 wrapText="1"/>
    </xf>
    <xf numFmtId="2" fontId="319" fillId="0" borderId="23" xfId="0" applyNumberFormat="1" applyFont="1" applyBorder="1" applyAlignment="1">
      <alignment horizontal="center" vertical="center"/>
    </xf>
    <xf numFmtId="2" fontId="210" fillId="0" borderId="23" xfId="0" applyNumberFormat="1" applyFont="1" applyBorder="1" applyAlignment="1">
      <alignment horizontal="center" vertical="center"/>
    </xf>
    <xf numFmtId="2" fontId="233" fillId="176" borderId="23" xfId="0" applyNumberFormat="1" applyFont="1" applyFill="1" applyBorder="1" applyAlignment="1">
      <alignment horizontal="center" vertical="center"/>
    </xf>
    <xf numFmtId="2" fontId="28" fillId="0" borderId="23" xfId="2" applyNumberFormat="1" applyFont="1" applyBorder="1" applyAlignment="1" applyProtection="1">
      <alignment horizontal="left" vertical="center" wrapText="1" shrinkToFit="1"/>
    </xf>
    <xf numFmtId="2" fontId="28" fillId="0" borderId="23" xfId="2" applyNumberFormat="1" applyFont="1" applyBorder="1" applyAlignment="1">
      <alignment horizontal="center" vertical="center"/>
    </xf>
    <xf numFmtId="2" fontId="28" fillId="34" borderId="23" xfId="2" applyNumberFormat="1" applyFont="1" applyFill="1" applyBorder="1" applyAlignment="1" applyProtection="1">
      <alignment horizontal="center" vertical="center"/>
      <protection locked="0"/>
    </xf>
    <xf numFmtId="2" fontId="28" fillId="32" borderId="23" xfId="2" applyNumberFormat="1" applyFont="1" applyFill="1" applyBorder="1" applyAlignment="1" applyProtection="1">
      <alignment horizontal="center" vertical="center"/>
    </xf>
    <xf numFmtId="2" fontId="22" fillId="0" borderId="0" xfId="2" applyNumberFormat="1" applyFont="1" applyAlignment="1" applyProtection="1">
      <alignment wrapText="1"/>
      <protection locked="0"/>
    </xf>
    <xf numFmtId="2" fontId="22" fillId="0" borderId="0" xfId="2" applyNumberFormat="1" applyFont="1" applyAlignment="1" applyProtection="1">
      <alignment horizontal="left" wrapText="1"/>
      <protection locked="0"/>
    </xf>
    <xf numFmtId="2" fontId="33" fillId="0" borderId="0" xfId="5" applyNumberFormat="1" applyAlignment="1" applyProtection="1">
      <alignment vertical="center"/>
    </xf>
    <xf numFmtId="2" fontId="28" fillId="0" borderId="21" xfId="2" applyNumberFormat="1" applyFont="1" applyBorder="1" applyAlignment="1">
      <alignment horizontal="center" vertical="center" wrapText="1"/>
    </xf>
    <xf numFmtId="2" fontId="28" fillId="0" borderId="33" xfId="2" applyNumberFormat="1" applyFont="1" applyBorder="1" applyAlignment="1">
      <alignment horizontal="center" vertical="center" wrapText="1"/>
    </xf>
    <xf numFmtId="2" fontId="21" fillId="0" borderId="33" xfId="2" applyNumberFormat="1" applyBorder="1" applyAlignment="1">
      <alignment vertical="top" wrapText="1"/>
    </xf>
    <xf numFmtId="2" fontId="33" fillId="0" borderId="33" xfId="5" applyNumberFormat="1" applyBorder="1" applyAlignment="1" applyProtection="1">
      <alignment horizontal="center" vertical="center" wrapText="1"/>
    </xf>
    <xf numFmtId="2" fontId="28" fillId="0" borderId="11" xfId="2" applyNumberFormat="1" applyFont="1" applyBorder="1" applyAlignment="1">
      <alignment horizontal="center" vertical="center" wrapText="1"/>
    </xf>
    <xf numFmtId="2" fontId="28" fillId="0" borderId="14" xfId="2" applyNumberFormat="1" applyFont="1" applyBorder="1" applyAlignment="1">
      <alignment horizontal="center" vertical="center" wrapText="1"/>
    </xf>
    <xf numFmtId="2" fontId="28" fillId="0" borderId="16" xfId="2" applyNumberFormat="1" applyFont="1" applyBorder="1" applyAlignment="1">
      <alignment horizontal="center" vertical="center" wrapText="1"/>
    </xf>
    <xf numFmtId="2" fontId="28" fillId="0" borderId="34" xfId="2" applyNumberFormat="1" applyFont="1" applyBorder="1" applyAlignment="1">
      <alignment vertical="center" wrapText="1"/>
    </xf>
    <xf numFmtId="2" fontId="28" fillId="0" borderId="34" xfId="2" applyNumberFormat="1" applyFont="1" applyBorder="1" applyAlignment="1">
      <alignment horizontal="center" vertical="center" wrapText="1"/>
    </xf>
    <xf numFmtId="2" fontId="21" fillId="0" borderId="34" xfId="2" applyNumberFormat="1" applyBorder="1" applyAlignment="1">
      <alignment vertical="top" wrapText="1"/>
    </xf>
    <xf numFmtId="2" fontId="33" fillId="0" borderId="34" xfId="5" applyNumberFormat="1" applyBorder="1" applyAlignment="1" applyProtection="1">
      <alignment horizontal="center" vertical="center" wrapText="1"/>
    </xf>
    <xf numFmtId="3" fontId="319" fillId="0" borderId="23" xfId="0" applyNumberFormat="1" applyFont="1" applyBorder="1" applyAlignment="1">
      <alignment horizontal="center" vertical="center"/>
    </xf>
    <xf numFmtId="2" fontId="24" fillId="0" borderId="23" xfId="2" applyNumberFormat="1" applyFont="1" applyFill="1" applyBorder="1" applyAlignment="1" applyProtection="1">
      <alignment horizontal="center" vertical="center" wrapText="1"/>
      <protection locked="0" hidden="1"/>
    </xf>
    <xf numFmtId="2" fontId="26" fillId="0" borderId="23" xfId="2" applyNumberFormat="1" applyFont="1" applyBorder="1" applyAlignment="1" applyProtection="1">
      <alignment horizontal="center" vertical="center" wrapText="1" shrinkToFit="1"/>
    </xf>
    <xf numFmtId="2" fontId="26" fillId="0" borderId="23" xfId="2" applyNumberFormat="1" applyFont="1" applyFill="1" applyBorder="1" applyAlignment="1" applyProtection="1">
      <alignment horizontal="center" vertical="center" wrapText="1" shrinkToFit="1"/>
    </xf>
    <xf numFmtId="2" fontId="28" fillId="0" borderId="23" xfId="2" applyNumberFormat="1" applyFont="1" applyBorder="1" applyAlignment="1" applyProtection="1">
      <alignment horizontal="center" vertical="center" wrapText="1" shrinkToFit="1"/>
    </xf>
    <xf numFmtId="2" fontId="28" fillId="0" borderId="23" xfId="0" applyNumberFormat="1" applyFont="1" applyBorder="1" applyAlignment="1" applyProtection="1">
      <alignment horizontal="center" vertical="center" wrapText="1" shrinkToFit="1"/>
    </xf>
    <xf numFmtId="2" fontId="28" fillId="0" borderId="23" xfId="0" applyNumberFormat="1" applyFont="1" applyBorder="1" applyAlignment="1" applyProtection="1">
      <alignment horizontal="left" vertical="center" wrapText="1" shrinkToFit="1"/>
    </xf>
    <xf numFmtId="2" fontId="28" fillId="0" borderId="23" xfId="0" applyNumberFormat="1" applyFont="1" applyBorder="1" applyAlignment="1">
      <alignment horizontal="center" vertical="center"/>
    </xf>
    <xf numFmtId="2" fontId="28" fillId="32" borderId="23" xfId="2" applyNumberFormat="1" applyFont="1" applyFill="1" applyBorder="1" applyAlignment="1">
      <alignment horizontal="center" vertical="center"/>
    </xf>
    <xf numFmtId="2" fontId="28" fillId="0" borderId="23" xfId="2" applyNumberFormat="1" applyFont="1" applyFill="1" applyBorder="1" applyAlignment="1" applyProtection="1">
      <alignment horizontal="center" vertical="center" wrapText="1" shrinkToFit="1"/>
    </xf>
    <xf numFmtId="2" fontId="28" fillId="0" borderId="23" xfId="2" applyNumberFormat="1" applyFont="1" applyBorder="1"/>
    <xf numFmtId="2" fontId="28" fillId="0" borderId="23" xfId="2" applyNumberFormat="1" applyFont="1" applyFill="1" applyBorder="1" applyAlignment="1" applyProtection="1">
      <alignment horizontal="left" vertical="center" wrapText="1" shrinkToFit="1"/>
    </xf>
    <xf numFmtId="2" fontId="24" fillId="0" borderId="23" xfId="2" applyNumberFormat="1" applyFont="1" applyFill="1" applyBorder="1" applyAlignment="1" applyProtection="1">
      <alignment horizontal="center" vertical="center" wrapText="1" shrinkToFit="1"/>
    </xf>
    <xf numFmtId="2" fontId="24" fillId="32" borderId="23" xfId="1" applyNumberFormat="1" applyFont="1" applyFill="1" applyBorder="1" applyAlignment="1">
      <alignment horizontal="center" vertical="center"/>
    </xf>
    <xf numFmtId="2" fontId="319" fillId="0" borderId="23" xfId="0" applyNumberFormat="1" applyFont="1" applyBorder="1" applyAlignment="1">
      <alignment horizontal="center" vertical="center" wrapText="1"/>
    </xf>
    <xf numFmtId="0" fontId="28" fillId="32" borderId="23" xfId="2" applyFont="1" applyFill="1" applyBorder="1" applyAlignment="1">
      <alignment horizontal="center" vertical="center"/>
    </xf>
    <xf numFmtId="4" fontId="28" fillId="32" borderId="23" xfId="2" applyNumberFormat="1" applyFont="1" applyFill="1" applyBorder="1" applyAlignment="1">
      <alignment horizontal="center" vertical="center"/>
    </xf>
    <xf numFmtId="201" fontId="28" fillId="34" borderId="23" xfId="2" applyNumberFormat="1" applyFont="1" applyFill="1" applyBorder="1" applyAlignment="1" applyProtection="1">
      <alignment horizontal="center" vertical="center"/>
      <protection locked="0"/>
    </xf>
    <xf numFmtId="201" fontId="28" fillId="32" borderId="23" xfId="2" applyNumberFormat="1" applyFont="1" applyFill="1" applyBorder="1" applyAlignment="1" applyProtection="1">
      <alignment horizontal="center" vertical="center"/>
    </xf>
    <xf numFmtId="2" fontId="320" fillId="177" borderId="23" xfId="0" applyNumberFormat="1" applyFont="1" applyFill="1" applyBorder="1" applyAlignment="1">
      <alignment horizontal="center" vertical="center" wrapText="1"/>
    </xf>
    <xf numFmtId="4" fontId="321" fillId="177" borderId="23" xfId="0" applyNumberFormat="1" applyFont="1" applyFill="1" applyBorder="1" applyAlignment="1">
      <alignment horizontal="center" vertical="center"/>
    </xf>
    <xf numFmtId="0" fontId="28" fillId="0" borderId="23" xfId="2" applyFont="1" applyBorder="1" applyAlignment="1" applyProtection="1">
      <alignment horizontal="center" vertical="center" wrapText="1" shrinkToFit="1"/>
    </xf>
    <xf numFmtId="49" fontId="28" fillId="0" borderId="23" xfId="2" applyNumberFormat="1" applyFont="1" applyBorder="1" applyAlignment="1" applyProtection="1">
      <alignment horizontal="center" vertical="center" wrapText="1" shrinkToFit="1"/>
    </xf>
    <xf numFmtId="49" fontId="322" fillId="0" borderId="23" xfId="0" applyFont="1" applyBorder="1" applyAlignment="1">
      <alignment vertical="top" wrapText="1"/>
    </xf>
    <xf numFmtId="49" fontId="27" fillId="0" borderId="23" xfId="2" applyNumberFormat="1" applyFont="1" applyBorder="1" applyAlignment="1" applyProtection="1">
      <alignment horizontal="left" vertical="center" wrapText="1" shrinkToFit="1"/>
    </xf>
    <xf numFmtId="0" fontId="24" fillId="0" borderId="23" xfId="2" applyFont="1" applyFill="1" applyBorder="1" applyAlignment="1" applyProtection="1">
      <alignment vertical="center" wrapText="1"/>
      <protection locked="0" hidden="1"/>
    </xf>
    <xf numFmtId="0" fontId="24" fillId="0" borderId="23" xfId="2" applyFont="1" applyFill="1" applyBorder="1" applyAlignment="1" applyProtection="1">
      <alignment horizontal="center" vertical="center" wrapText="1"/>
      <protection locked="0" hidden="1"/>
    </xf>
    <xf numFmtId="0" fontId="25" fillId="0" borderId="23" xfId="2" applyFont="1" applyFill="1" applyBorder="1" applyAlignment="1" applyProtection="1">
      <alignment horizontal="center" vertical="center" wrapText="1"/>
      <protection locked="0" hidden="1"/>
    </xf>
    <xf numFmtId="49" fontId="0" fillId="0" borderId="23" xfId="0" applyBorder="1" applyAlignment="1">
      <alignment horizontal="center" vertical="center"/>
    </xf>
    <xf numFmtId="49" fontId="42" fillId="0" borderId="23" xfId="0" applyFont="1" applyBorder="1" applyAlignment="1">
      <alignment horizontal="left" vertical="center" wrapText="1"/>
    </xf>
    <xf numFmtId="49" fontId="233" fillId="0" borderId="23" xfId="0" applyFont="1" applyBorder="1" applyAlignment="1">
      <alignment horizontal="center" vertical="center"/>
    </xf>
    <xf numFmtId="0" fontId="276" fillId="175" borderId="23" xfId="9782" applyFont="1" applyFill="1" applyBorder="1" applyAlignment="1">
      <alignment horizontal="left" vertical="center" wrapText="1"/>
    </xf>
    <xf numFmtId="0" fontId="276" fillId="175" borderId="23" xfId="9782" applyFont="1" applyFill="1" applyBorder="1" applyAlignment="1">
      <alignment horizontal="center" vertical="center" wrapText="1"/>
    </xf>
    <xf numFmtId="0" fontId="276" fillId="175" borderId="23" xfId="9782" applyFont="1" applyFill="1" applyBorder="1" applyAlignment="1">
      <alignment vertical="center" wrapText="1"/>
    </xf>
    <xf numFmtId="292" fontId="276" fillId="175" borderId="23" xfId="9782" applyNumberFormat="1" applyFont="1" applyFill="1" applyBorder="1" applyAlignment="1">
      <alignment horizontal="center" vertical="center" wrapText="1"/>
    </xf>
    <xf numFmtId="2" fontId="325" fillId="178" borderId="23" xfId="9782" applyNumberFormat="1" applyFont="1" applyFill="1" applyBorder="1" applyAlignment="1" applyProtection="1">
      <alignment horizontal="center" vertical="center" wrapText="1"/>
      <protection locked="0"/>
    </xf>
    <xf numFmtId="0" fontId="325" fillId="178" borderId="23" xfId="9782" applyFont="1" applyFill="1" applyBorder="1" applyAlignment="1" applyProtection="1">
      <alignment horizontal="center" vertical="center" wrapText="1"/>
      <protection locked="0"/>
    </xf>
    <xf numFmtId="0" fontId="276" fillId="175" borderId="23" xfId="9783" applyNumberFormat="1" applyFont="1" applyFill="1" applyBorder="1" applyAlignment="1">
      <alignment horizontal="center" vertical="center" wrapText="1"/>
    </xf>
    <xf numFmtId="14" fontId="276" fillId="175" borderId="23" xfId="9782" applyNumberFormat="1" applyFont="1" applyFill="1" applyBorder="1" applyAlignment="1">
      <alignment horizontal="center" vertical="center" wrapText="1"/>
    </xf>
    <xf numFmtId="49" fontId="276" fillId="175" borderId="23" xfId="9782" applyNumberFormat="1" applyFont="1" applyFill="1" applyBorder="1" applyAlignment="1">
      <alignment horizontal="center" vertical="center" wrapText="1"/>
    </xf>
    <xf numFmtId="2" fontId="276" fillId="175" borderId="23" xfId="9782" applyNumberFormat="1" applyFont="1" applyFill="1" applyBorder="1" applyAlignment="1">
      <alignment horizontal="center" vertical="center" wrapText="1"/>
    </xf>
    <xf numFmtId="14" fontId="325" fillId="178" borderId="23" xfId="9782" applyNumberFormat="1" applyFont="1" applyFill="1" applyBorder="1" applyAlignment="1" applyProtection="1">
      <alignment horizontal="center" vertical="center" wrapText="1"/>
      <protection locked="0"/>
    </xf>
    <xf numFmtId="49" fontId="325" fillId="178" borderId="23" xfId="9782" applyNumberFormat="1" applyFont="1" applyFill="1" applyBorder="1" applyAlignment="1" applyProtection="1">
      <alignment horizontal="center" vertical="center" wrapText="1"/>
      <protection locked="0"/>
    </xf>
    <xf numFmtId="0" fontId="325" fillId="178" borderId="23" xfId="9782" applyFont="1" applyFill="1" applyBorder="1" applyAlignment="1" applyProtection="1">
      <alignment horizontal="left" vertical="center" wrapText="1"/>
      <protection locked="0"/>
    </xf>
    <xf numFmtId="2" fontId="325" fillId="175" borderId="23" xfId="9782" applyNumberFormat="1" applyFont="1" applyFill="1" applyBorder="1" applyAlignment="1" applyProtection="1">
      <alignment horizontal="center" vertical="center" wrapText="1"/>
      <protection locked="0"/>
    </xf>
    <xf numFmtId="0" fontId="325" fillId="175" borderId="23" xfId="9782" applyFont="1" applyFill="1" applyBorder="1" applyAlignment="1" applyProtection="1">
      <alignment horizontal="center" vertical="center" wrapText="1"/>
      <protection locked="0"/>
    </xf>
    <xf numFmtId="0" fontId="326" fillId="175" borderId="23" xfId="9784" applyNumberFormat="1" applyFont="1" applyFill="1" applyBorder="1" applyAlignment="1">
      <alignment horizontal="left" vertical="center" wrapText="1"/>
    </xf>
    <xf numFmtId="0" fontId="326" fillId="175" borderId="23" xfId="9784" applyNumberFormat="1" applyFont="1" applyFill="1" applyBorder="1" applyAlignment="1">
      <alignment horizontal="center" vertical="center" wrapText="1"/>
    </xf>
    <xf numFmtId="0" fontId="326" fillId="175" borderId="23" xfId="9784" applyNumberFormat="1" applyFont="1" applyFill="1" applyBorder="1" applyAlignment="1">
      <alignment vertical="center" wrapText="1"/>
    </xf>
    <xf numFmtId="292" fontId="326" fillId="175" borderId="23" xfId="9784" applyNumberFormat="1" applyFont="1" applyFill="1" applyBorder="1" applyAlignment="1">
      <alignment horizontal="center" vertical="center" wrapText="1"/>
    </xf>
    <xf numFmtId="0" fontId="326" fillId="175" borderId="23" xfId="9782" applyFont="1" applyFill="1" applyBorder="1" applyAlignment="1">
      <alignment horizontal="center" vertical="center" wrapText="1"/>
    </xf>
    <xf numFmtId="14" fontId="326" fillId="175" borderId="23" xfId="9784" applyNumberFormat="1" applyFont="1" applyFill="1" applyBorder="1" applyAlignment="1">
      <alignment horizontal="center" vertical="center" wrapText="1"/>
    </xf>
    <xf numFmtId="49" fontId="326" fillId="175" borderId="23" xfId="9784" applyNumberFormat="1" applyFont="1" applyFill="1" applyBorder="1" applyAlignment="1">
      <alignment horizontal="center" vertical="center" wrapText="1"/>
    </xf>
    <xf numFmtId="0" fontId="276" fillId="175" borderId="23" xfId="9784" applyNumberFormat="1" applyFont="1" applyFill="1" applyBorder="1" applyAlignment="1">
      <alignment horizontal="left" vertical="center" wrapText="1"/>
    </xf>
    <xf numFmtId="0" fontId="276" fillId="175" borderId="23" xfId="9784" applyNumberFormat="1" applyFont="1" applyFill="1" applyBorder="1" applyAlignment="1">
      <alignment horizontal="center" vertical="center" wrapText="1"/>
    </xf>
    <xf numFmtId="0" fontId="276" fillId="175" borderId="23" xfId="9784" applyNumberFormat="1" applyFont="1" applyFill="1" applyBorder="1" applyAlignment="1">
      <alignment vertical="center" wrapText="1"/>
    </xf>
    <xf numFmtId="292" fontId="276" fillId="175" borderId="23" xfId="9784" applyNumberFormat="1" applyFont="1" applyFill="1" applyBorder="1" applyAlignment="1">
      <alignment horizontal="center" vertical="center" wrapText="1"/>
    </xf>
    <xf numFmtId="14" fontId="276" fillId="175" borderId="23" xfId="9784" applyNumberFormat="1" applyFont="1" applyFill="1" applyBorder="1" applyAlignment="1">
      <alignment horizontal="center" vertical="center" wrapText="1"/>
    </xf>
    <xf numFmtId="49" fontId="276" fillId="175" borderId="23" xfId="9784" applyNumberFormat="1" applyFont="1" applyFill="1" applyBorder="1" applyAlignment="1">
      <alignment horizontal="center" vertical="center" wrapText="1"/>
    </xf>
    <xf numFmtId="2" fontId="28" fillId="0" borderId="10" xfId="2" applyNumberFormat="1" applyFont="1" applyBorder="1" applyAlignment="1">
      <alignment horizontal="center" vertical="center" wrapText="1"/>
    </xf>
    <xf numFmtId="2" fontId="28" fillId="0" borderId="32" xfId="2" applyNumberFormat="1" applyFont="1" applyBorder="1" applyAlignment="1">
      <alignment horizontal="center" vertical="center" wrapText="1"/>
    </xf>
    <xf numFmtId="2" fontId="28" fillId="0" borderId="16" xfId="2" applyNumberFormat="1" applyFont="1" applyBorder="1" applyAlignment="1">
      <alignment horizontal="center" vertical="center" wrapText="1"/>
    </xf>
    <xf numFmtId="2" fontId="33" fillId="0" borderId="10" xfId="5" applyNumberFormat="1" applyBorder="1" applyAlignment="1" applyProtection="1">
      <alignment horizontal="center" vertical="center" wrapText="1"/>
    </xf>
    <xf numFmtId="2" fontId="33" fillId="0" borderId="32" xfId="5" applyNumberFormat="1" applyBorder="1" applyAlignment="1" applyProtection="1">
      <alignment horizontal="center" vertical="center" wrapText="1"/>
    </xf>
    <xf numFmtId="2" fontId="33" fillId="0" borderId="16" xfId="5" applyNumberFormat="1" applyBorder="1" applyAlignment="1" applyProtection="1">
      <alignment horizontal="center" vertical="center" wrapText="1"/>
    </xf>
    <xf numFmtId="2" fontId="28" fillId="0" borderId="17" xfId="2" applyNumberFormat="1" applyFont="1" applyBorder="1" applyAlignment="1">
      <alignment horizontal="center" vertical="center" wrapText="1"/>
    </xf>
    <xf numFmtId="2" fontId="28" fillId="0" borderId="21" xfId="2" applyNumberFormat="1" applyFont="1" applyBorder="1" applyAlignment="1">
      <alignment horizontal="center" vertical="center" wrapText="1"/>
    </xf>
    <xf numFmtId="2" fontId="28" fillId="0" borderId="31" xfId="2" applyNumberFormat="1" applyFont="1" applyBorder="1" applyAlignment="1">
      <alignment horizontal="center" vertical="center" wrapText="1"/>
    </xf>
    <xf numFmtId="2" fontId="28" fillId="0" borderId="33" xfId="2" applyNumberFormat="1" applyFont="1" applyBorder="1" applyAlignment="1">
      <alignment horizontal="center" vertical="center" wrapText="1"/>
    </xf>
    <xf numFmtId="2" fontId="21" fillId="0" borderId="31" xfId="2" applyNumberFormat="1" applyBorder="1" applyAlignment="1">
      <alignment vertical="top" wrapText="1"/>
    </xf>
    <xf numFmtId="2" fontId="21" fillId="0" borderId="33" xfId="2" applyNumberFormat="1" applyBorder="1" applyAlignment="1">
      <alignment vertical="top" wrapText="1"/>
    </xf>
    <xf numFmtId="2" fontId="21" fillId="0" borderId="29" xfId="2" applyNumberFormat="1" applyBorder="1" applyAlignment="1">
      <alignment vertical="top" wrapText="1"/>
    </xf>
    <xf numFmtId="2" fontId="21" fillId="0" borderId="34" xfId="2" applyNumberFormat="1" applyBorder="1" applyAlignment="1">
      <alignment vertical="top" wrapText="1"/>
    </xf>
    <xf numFmtId="2" fontId="31" fillId="34" borderId="23" xfId="4" applyNumberFormat="1" applyFont="1" applyFill="1" applyBorder="1" applyAlignment="1" applyProtection="1">
      <alignment horizontal="center" vertical="center"/>
      <protection locked="0"/>
    </xf>
    <xf numFmtId="2" fontId="28" fillId="34" borderId="23" xfId="0" applyNumberFormat="1" applyFont="1" applyFill="1" applyBorder="1" applyAlignment="1" applyProtection="1">
      <alignment horizontal="center" vertical="center"/>
      <protection locked="0"/>
    </xf>
    <xf numFmtId="2" fontId="22" fillId="0" borderId="0" xfId="2" applyNumberFormat="1" applyFont="1" applyAlignment="1" applyProtection="1">
      <alignment horizontal="left" wrapText="1"/>
      <protection locked="0"/>
    </xf>
    <xf numFmtId="2" fontId="21" fillId="0" borderId="0" xfId="2" applyNumberFormat="1" applyAlignment="1">
      <alignment wrapText="1"/>
    </xf>
    <xf numFmtId="2" fontId="33" fillId="0" borderId="10" xfId="5" applyNumberFormat="1" applyBorder="1" applyAlignment="1" applyProtection="1">
      <alignment vertical="center" wrapText="1"/>
    </xf>
    <xf numFmtId="2" fontId="33" fillId="0" borderId="32" xfId="5" applyNumberFormat="1" applyBorder="1" applyAlignment="1" applyProtection="1">
      <alignment vertical="center" wrapText="1"/>
    </xf>
    <xf numFmtId="2" fontId="33" fillId="0" borderId="16" xfId="5" applyNumberFormat="1" applyBorder="1" applyAlignment="1" applyProtection="1">
      <alignment vertical="center" wrapText="1"/>
    </xf>
    <xf numFmtId="2" fontId="22" fillId="0" borderId="0" xfId="2" applyNumberFormat="1" applyFont="1" applyAlignment="1">
      <alignment horizontal="center" vertical="center" wrapText="1"/>
    </xf>
    <xf numFmtId="2" fontId="24" fillId="0" borderId="23" xfId="2" applyNumberFormat="1" applyFont="1" applyFill="1" applyBorder="1" applyAlignment="1" applyProtection="1">
      <alignment horizontal="center" vertical="center" wrapText="1" shrinkToFit="1"/>
    </xf>
    <xf numFmtId="2" fontId="24" fillId="0" borderId="23" xfId="2" applyNumberFormat="1" applyFont="1" applyFill="1" applyBorder="1" applyAlignment="1" applyProtection="1">
      <alignment horizontal="center" vertical="center" wrapText="1"/>
      <protection locked="0" hidden="1"/>
    </xf>
    <xf numFmtId="2" fontId="24" fillId="0" borderId="23" xfId="2" applyNumberFormat="1" applyFont="1" applyBorder="1" applyAlignment="1">
      <alignment horizontal="center"/>
    </xf>
    <xf numFmtId="0" fontId="316" fillId="0" borderId="0" xfId="2" applyNumberFormat="1" applyFont="1" applyBorder="1" applyAlignment="1">
      <alignment horizontal="left" vertical="center" wrapText="1"/>
    </xf>
    <xf numFmtId="49" fontId="306" fillId="0" borderId="23" xfId="2" applyNumberFormat="1" applyFont="1" applyBorder="1" applyAlignment="1">
      <alignment horizontal="center" vertical="center" wrapText="1"/>
    </xf>
    <xf numFmtId="0" fontId="22" fillId="0" borderId="0" xfId="2" applyNumberFormat="1" applyFont="1" applyBorder="1" applyAlignment="1">
      <alignment horizontal="center" wrapText="1"/>
    </xf>
    <xf numFmtId="0" fontId="309" fillId="0" borderId="0" xfId="2" applyNumberFormat="1" applyFont="1" applyBorder="1" applyAlignment="1">
      <alignment horizontal="center"/>
    </xf>
    <xf numFmtId="0" fontId="308" fillId="0" borderId="0" xfId="2" applyNumberFormat="1" applyFont="1" applyBorder="1" applyAlignment="1">
      <alignment horizontal="center" vertical="top"/>
    </xf>
    <xf numFmtId="0" fontId="310" fillId="0" borderId="99" xfId="2" applyNumberFormat="1" applyFont="1" applyBorder="1" applyAlignment="1">
      <alignment horizontal="center" vertical="center" wrapText="1"/>
    </xf>
    <xf numFmtId="0" fontId="310" fillId="0" borderId="100" xfId="2" applyNumberFormat="1" applyFont="1" applyBorder="1" applyAlignment="1">
      <alignment horizontal="center" vertical="center" wrapText="1"/>
    </xf>
    <xf numFmtId="49" fontId="310" fillId="0" borderId="99" xfId="2" applyNumberFormat="1" applyFont="1" applyBorder="1" applyAlignment="1">
      <alignment horizontal="center" vertical="center" wrapText="1"/>
    </xf>
    <xf numFmtId="49" fontId="310" fillId="0" borderId="100" xfId="2" applyNumberFormat="1" applyFont="1" applyBorder="1" applyAlignment="1">
      <alignment horizontal="center" vertical="center" wrapText="1"/>
    </xf>
    <xf numFmtId="0" fontId="310" fillId="175" borderId="101" xfId="6889" applyNumberFormat="1" applyFont="1" applyFill="1" applyBorder="1" applyAlignment="1" applyProtection="1">
      <alignment horizontal="center" vertical="center" wrapText="1"/>
    </xf>
    <xf numFmtId="0" fontId="310" fillId="175" borderId="30" xfId="6889" applyNumberFormat="1" applyFont="1" applyFill="1" applyBorder="1" applyAlignment="1" applyProtection="1">
      <alignment horizontal="center" vertical="center" wrapText="1"/>
    </xf>
    <xf numFmtId="0" fontId="310" fillId="175" borderId="31" xfId="6889" applyNumberFormat="1" applyFont="1" applyFill="1" applyBorder="1" applyAlignment="1" applyProtection="1">
      <alignment horizontal="center" vertical="center" wrapText="1"/>
    </xf>
    <xf numFmtId="0" fontId="310" fillId="175" borderId="0" xfId="6889" applyNumberFormat="1" applyFont="1" applyFill="1" applyBorder="1" applyAlignment="1" applyProtection="1">
      <alignment horizontal="center" vertical="center" wrapText="1"/>
    </xf>
    <xf numFmtId="49" fontId="233" fillId="0" borderId="23" xfId="0" applyFont="1" applyBorder="1" applyAlignment="1">
      <alignment horizontal="center" vertical="center"/>
    </xf>
    <xf numFmtId="1" fontId="316" fillId="175" borderId="23" xfId="2" applyNumberFormat="1" applyFont="1" applyFill="1" applyBorder="1" applyAlignment="1">
      <alignment horizontal="center" vertical="center" wrapText="1"/>
    </xf>
    <xf numFmtId="168" fontId="316" fillId="175" borderId="23" xfId="2" applyNumberFormat="1" applyFont="1" applyFill="1" applyBorder="1" applyAlignment="1">
      <alignment horizontal="center" vertical="center" wrapText="1"/>
    </xf>
    <xf numFmtId="0" fontId="307" fillId="175" borderId="0" xfId="9782" applyFont="1" applyFill="1"/>
    <xf numFmtId="0" fontId="1" fillId="175" borderId="0" xfId="9782" applyFont="1" applyFill="1" applyAlignment="1"/>
    <xf numFmtId="0" fontId="1" fillId="175" borderId="0" xfId="9782" applyFont="1" applyFill="1" applyAlignment="1">
      <alignment horizontal="center"/>
    </xf>
    <xf numFmtId="0" fontId="1" fillId="175" borderId="62" xfId="9782" applyFont="1" applyFill="1" applyBorder="1" applyAlignment="1">
      <alignment horizontal="center"/>
    </xf>
    <xf numFmtId="0" fontId="307" fillId="175" borderId="0" xfId="9782" applyFont="1" applyFill="1" applyAlignment="1">
      <alignment horizontal="center"/>
    </xf>
    <xf numFmtId="0" fontId="1" fillId="175" borderId="0" xfId="9782" applyFont="1" applyFill="1" applyBorder="1" applyAlignment="1">
      <alignment horizontal="left" vertical="top"/>
    </xf>
    <xf numFmtId="0" fontId="1" fillId="175" borderId="62" xfId="9782" applyFont="1" applyFill="1" applyBorder="1" applyAlignment="1"/>
    <xf numFmtId="0" fontId="323" fillId="175" borderId="94" xfId="9782" applyFont="1" applyFill="1" applyBorder="1" applyAlignment="1"/>
    <xf numFmtId="0" fontId="1" fillId="175" borderId="94" xfId="9782" applyFont="1" applyFill="1" applyBorder="1" applyAlignment="1"/>
    <xf numFmtId="0" fontId="1" fillId="175" borderId="0" xfId="9782" applyFont="1" applyFill="1" applyBorder="1" applyAlignment="1" applyProtection="1">
      <alignment horizontal="center" vertical="top"/>
      <protection locked="0"/>
    </xf>
    <xf numFmtId="0" fontId="1" fillId="175" borderId="0" xfId="9782" applyFont="1" applyFill="1" applyBorder="1" applyAlignment="1" applyProtection="1">
      <alignment vertical="top"/>
      <protection locked="0"/>
    </xf>
    <xf numFmtId="0" fontId="324" fillId="175" borderId="0" xfId="9782" applyFont="1" applyFill="1" applyBorder="1" applyAlignment="1">
      <alignment horizontal="center" vertical="top"/>
    </xf>
    <xf numFmtId="0" fontId="1" fillId="175" borderId="0" xfId="9782" applyFont="1" applyFill="1" applyBorder="1" applyAlignment="1">
      <alignment horizontal="center"/>
    </xf>
    <xf numFmtId="0" fontId="1" fillId="175" borderId="0" xfId="9782" applyFont="1" applyFill="1" applyBorder="1" applyAlignment="1"/>
    <xf numFmtId="0" fontId="307" fillId="175" borderId="0" xfId="9782" applyFont="1" applyFill="1" applyBorder="1" applyAlignment="1"/>
    <xf numFmtId="0" fontId="1" fillId="175" borderId="109" xfId="9782" applyFont="1" applyFill="1" applyBorder="1" applyAlignment="1">
      <alignment horizontal="center" vertical="center" textRotation="90" wrapText="1"/>
    </xf>
    <xf numFmtId="0" fontId="1" fillId="175" borderId="110" xfId="9782" applyFont="1" applyFill="1" applyBorder="1" applyAlignment="1">
      <alignment horizontal="center" vertical="center" wrapText="1"/>
    </xf>
    <xf numFmtId="0" fontId="1" fillId="175" borderId="18" xfId="9782" applyFont="1" applyFill="1" applyBorder="1" applyAlignment="1">
      <alignment horizontal="center" vertical="center" wrapText="1"/>
    </xf>
    <xf numFmtId="0" fontId="1" fillId="175" borderId="111" xfId="9782" applyFont="1" applyFill="1" applyBorder="1" applyAlignment="1">
      <alignment horizontal="center" vertical="center" wrapText="1"/>
    </xf>
    <xf numFmtId="0" fontId="1" fillId="175" borderId="21" xfId="9782" applyFont="1" applyFill="1" applyBorder="1" applyAlignment="1">
      <alignment horizontal="center" vertical="center" textRotation="90" wrapText="1"/>
    </xf>
    <xf numFmtId="0" fontId="1" fillId="175" borderId="10" xfId="9782" applyFont="1" applyFill="1" applyBorder="1" applyAlignment="1">
      <alignment horizontal="center" vertical="center" textRotation="90" wrapText="1"/>
    </xf>
    <xf numFmtId="0" fontId="1" fillId="175" borderId="13" xfId="9782" applyFont="1" applyFill="1" applyBorder="1" applyAlignment="1">
      <alignment horizontal="center" vertical="center" wrapText="1"/>
    </xf>
    <xf numFmtId="0" fontId="1" fillId="175" borderId="50" xfId="9782" applyFont="1" applyFill="1" applyBorder="1" applyAlignment="1">
      <alignment horizontal="center" vertical="center" wrapText="1"/>
    </xf>
    <xf numFmtId="0" fontId="1" fillId="175" borderId="14" xfId="9782" applyFont="1" applyFill="1" applyBorder="1" applyAlignment="1">
      <alignment horizontal="center" vertical="center" wrapText="1"/>
    </xf>
    <xf numFmtId="0" fontId="1" fillId="175" borderId="112" xfId="9782" applyFont="1" applyFill="1" applyBorder="1" applyAlignment="1">
      <alignment horizontal="center" vertical="center" textRotation="90" wrapText="1"/>
    </xf>
    <xf numFmtId="0" fontId="1" fillId="175" borderId="113" xfId="9782" applyFont="1" applyFill="1" applyBorder="1" applyAlignment="1">
      <alignment horizontal="center" vertical="center" wrapText="1"/>
    </xf>
    <xf numFmtId="0" fontId="1" fillId="175" borderId="30" xfId="9782" applyFont="1" applyFill="1" applyBorder="1" applyAlignment="1">
      <alignment horizontal="center" vertical="center" wrapText="1"/>
    </xf>
    <xf numFmtId="0" fontId="1" fillId="175" borderId="114" xfId="9782" applyFont="1" applyFill="1" applyBorder="1" applyAlignment="1">
      <alignment horizontal="center" vertical="center" wrapText="1"/>
    </xf>
    <xf numFmtId="0" fontId="1" fillId="175" borderId="33" xfId="9782" applyFont="1" applyFill="1" applyBorder="1" applyAlignment="1">
      <alignment horizontal="center" vertical="center" textRotation="90" wrapText="1"/>
    </xf>
    <xf numFmtId="0" fontId="1" fillId="175" borderId="32" xfId="9782" applyFont="1" applyFill="1" applyBorder="1" applyAlignment="1">
      <alignment horizontal="center" vertical="center" textRotation="90" wrapText="1"/>
    </xf>
    <xf numFmtId="0" fontId="1" fillId="175" borderId="115" xfId="9782" applyFont="1" applyFill="1" applyBorder="1" applyAlignment="1">
      <alignment horizontal="center" vertical="center" textRotation="90" wrapText="1"/>
    </xf>
    <xf numFmtId="0" fontId="1" fillId="175" borderId="16" xfId="9782" applyFont="1" applyFill="1" applyBorder="1" applyAlignment="1">
      <alignment horizontal="center" vertical="center" textRotation="90" wrapText="1"/>
    </xf>
    <xf numFmtId="0" fontId="1" fillId="175" borderId="33" xfId="9782" applyFont="1" applyFill="1" applyBorder="1" applyAlignment="1">
      <alignment horizontal="center" vertical="center" textRotation="90" wrapText="1"/>
    </xf>
    <xf numFmtId="0" fontId="1" fillId="175" borderId="116" xfId="9782" applyFont="1" applyFill="1" applyBorder="1" applyAlignment="1">
      <alignment horizontal="center" vertical="center" textRotation="90" wrapText="1"/>
    </xf>
    <xf numFmtId="0" fontId="307" fillId="175" borderId="10" xfId="9782" applyFont="1" applyFill="1" applyBorder="1" applyAlignment="1">
      <alignment horizontal="center" vertical="top" wrapText="1"/>
    </xf>
    <xf numFmtId="0" fontId="1" fillId="175" borderId="106" xfId="9782" applyFill="1" applyBorder="1" applyAlignment="1">
      <alignment horizontal="left" vertical="top" wrapText="1"/>
    </xf>
    <xf numFmtId="22" fontId="1" fillId="175" borderId="106" xfId="9782" applyNumberFormat="1" applyFill="1" applyBorder="1" applyAlignment="1">
      <alignment horizontal="left" vertical="top" wrapText="1"/>
    </xf>
    <xf numFmtId="0" fontId="1" fillId="175" borderId="106" xfId="9782" applyFont="1" applyFill="1" applyBorder="1" applyAlignment="1">
      <alignment horizontal="left" vertical="top" wrapText="1"/>
    </xf>
    <xf numFmtId="14" fontId="276" fillId="175" borderId="23" xfId="9783" applyNumberFormat="1" applyFont="1" applyFill="1" applyBorder="1" applyAlignment="1">
      <alignment horizontal="center" vertical="center" wrapText="1"/>
    </xf>
    <xf numFmtId="49" fontId="276" fillId="175" borderId="23" xfId="9783" applyNumberFormat="1" applyFont="1" applyFill="1" applyBorder="1" applyAlignment="1">
      <alignment horizontal="center" vertical="center" wrapText="1"/>
    </xf>
    <xf numFmtId="0" fontId="276" fillId="175" borderId="23" xfId="9783" applyNumberFormat="1" applyFont="1" applyFill="1" applyBorder="1" applyAlignment="1">
      <alignment horizontal="left" vertical="center" wrapText="1"/>
    </xf>
    <xf numFmtId="0" fontId="276" fillId="175" borderId="23" xfId="9783" applyNumberFormat="1" applyFont="1" applyFill="1" applyBorder="1" applyAlignment="1">
      <alignment vertical="center" wrapText="1"/>
    </xf>
    <xf numFmtId="292" fontId="276" fillId="175" borderId="23" xfId="9783" applyNumberFormat="1" applyFont="1" applyFill="1" applyBorder="1" applyAlignment="1">
      <alignment horizontal="center" vertical="center" wrapText="1"/>
    </xf>
    <xf numFmtId="14" fontId="276" fillId="175" borderId="23" xfId="9785" applyNumberFormat="1" applyFont="1" applyFill="1" applyBorder="1" applyAlignment="1">
      <alignment horizontal="center" vertical="center" wrapText="1"/>
    </xf>
    <xf numFmtId="14" fontId="276" fillId="175" borderId="23" xfId="9782" applyNumberFormat="1" applyFont="1" applyFill="1" applyBorder="1" applyAlignment="1">
      <alignment horizontal="left" vertical="center" wrapText="1"/>
    </xf>
    <xf numFmtId="0" fontId="326" fillId="175" borderId="23" xfId="9782" applyFont="1" applyFill="1" applyBorder="1" applyAlignment="1">
      <alignment horizontal="left" vertical="center" wrapText="1"/>
    </xf>
    <xf numFmtId="0" fontId="326" fillId="175" borderId="23" xfId="9782" applyFont="1" applyFill="1" applyBorder="1" applyAlignment="1">
      <alignment vertical="center" wrapText="1"/>
    </xf>
    <xf numFmtId="292" fontId="326" fillId="175" borderId="23" xfId="9782" applyNumberFormat="1" applyFont="1" applyFill="1" applyBorder="1" applyAlignment="1">
      <alignment horizontal="center" vertical="center" wrapText="1"/>
    </xf>
    <xf numFmtId="14" fontId="326" fillId="175" borderId="23" xfId="9782" applyNumberFormat="1" applyFont="1" applyFill="1" applyBorder="1" applyAlignment="1">
      <alignment horizontal="center" vertical="center" wrapText="1"/>
    </xf>
    <xf numFmtId="49" fontId="326" fillId="175" borderId="23" xfId="9782" applyNumberFormat="1" applyFont="1" applyFill="1" applyBorder="1" applyAlignment="1">
      <alignment horizontal="center" vertical="center" wrapText="1"/>
    </xf>
    <xf numFmtId="2" fontId="276" fillId="175" borderId="23" xfId="9784" applyNumberFormat="1" applyFont="1" applyFill="1" applyBorder="1" applyAlignment="1">
      <alignment horizontal="center" vertical="center" wrapText="1"/>
    </xf>
    <xf numFmtId="14" fontId="328" fillId="175" borderId="23" xfId="9782" applyNumberFormat="1" applyFont="1" applyFill="1" applyBorder="1" applyAlignment="1">
      <alignment horizontal="center" vertical="center" wrapText="1"/>
    </xf>
    <xf numFmtId="22" fontId="276" fillId="175" borderId="23" xfId="9782" applyNumberFormat="1" applyFont="1" applyFill="1" applyBorder="1" applyAlignment="1">
      <alignment horizontal="center" vertical="center" wrapText="1"/>
    </xf>
    <xf numFmtId="0" fontId="327" fillId="175" borderId="23" xfId="9782" applyFont="1" applyFill="1" applyBorder="1" applyAlignment="1">
      <alignment horizontal="center" vertical="center" wrapText="1"/>
    </xf>
    <xf numFmtId="49" fontId="327" fillId="175" borderId="23" xfId="9782" applyNumberFormat="1" applyFont="1" applyFill="1" applyBorder="1" applyAlignment="1">
      <alignment horizontal="center" vertical="center" wrapText="1"/>
    </xf>
    <xf numFmtId="0" fontId="276" fillId="175" borderId="23" xfId="9786" applyNumberFormat="1" applyFont="1" applyFill="1" applyBorder="1" applyAlignment="1">
      <alignment horizontal="center" vertical="center" wrapText="1"/>
    </xf>
    <xf numFmtId="0" fontId="276" fillId="175" borderId="23" xfId="9786" applyNumberFormat="1" applyFont="1" applyFill="1" applyBorder="1" applyAlignment="1">
      <alignment vertical="center" wrapText="1"/>
    </xf>
    <xf numFmtId="14" fontId="276" fillId="175" borderId="23" xfId="9786" applyNumberFormat="1" applyFont="1" applyFill="1" applyBorder="1" applyAlignment="1">
      <alignment horizontal="center" vertical="center" wrapText="1"/>
    </xf>
    <xf numFmtId="49" fontId="276" fillId="175" borderId="23" xfId="9786" applyNumberFormat="1" applyFont="1" applyFill="1" applyBorder="1" applyAlignment="1">
      <alignment horizontal="center" vertical="center" wrapText="1"/>
    </xf>
    <xf numFmtId="49" fontId="329" fillId="175" borderId="23" xfId="9784" applyNumberFormat="1" applyFont="1" applyFill="1" applyBorder="1" applyAlignment="1">
      <alignment horizontal="center" vertical="center" wrapText="1"/>
    </xf>
    <xf numFmtId="0" fontId="325" fillId="175" borderId="23" xfId="9782" applyFont="1" applyFill="1" applyBorder="1" applyAlignment="1" applyProtection="1">
      <alignment horizontal="left" vertical="center" wrapText="1"/>
      <protection locked="0"/>
    </xf>
    <xf numFmtId="2" fontId="326" fillId="175" borderId="23" xfId="9782" applyNumberFormat="1" applyFont="1" applyFill="1" applyBorder="1" applyAlignment="1">
      <alignment horizontal="center" vertical="center" wrapText="1"/>
    </xf>
    <xf numFmtId="0" fontId="326" fillId="175" borderId="23" xfId="9787" applyNumberFormat="1" applyFont="1" applyFill="1" applyBorder="1" applyAlignment="1">
      <alignment horizontal="left" vertical="center" wrapText="1"/>
    </xf>
    <xf numFmtId="0" fontId="326" fillId="175" borderId="23" xfId="9787" applyNumberFormat="1" applyFont="1" applyFill="1" applyBorder="1" applyAlignment="1">
      <alignment horizontal="center" vertical="center" wrapText="1"/>
    </xf>
    <xf numFmtId="0" fontId="326" fillId="175" borderId="23" xfId="9787" applyNumberFormat="1" applyFont="1" applyFill="1" applyBorder="1" applyAlignment="1">
      <alignment vertical="center" wrapText="1"/>
    </xf>
    <xf numFmtId="292" fontId="326" fillId="175" borderId="23" xfId="9787" applyNumberFormat="1" applyFont="1" applyFill="1" applyBorder="1" applyAlignment="1">
      <alignment horizontal="center" vertical="center" wrapText="1"/>
    </xf>
    <xf numFmtId="14" fontId="326" fillId="175" borderId="23" xfId="9787" applyNumberFormat="1" applyFont="1" applyFill="1" applyBorder="1" applyAlignment="1">
      <alignment horizontal="center" vertical="center" wrapText="1"/>
    </xf>
    <xf numFmtId="49" fontId="326" fillId="175" borderId="23" xfId="9787" applyNumberFormat="1" applyFont="1" applyFill="1" applyBorder="1" applyAlignment="1">
      <alignment horizontal="center" vertical="center" wrapText="1"/>
    </xf>
    <xf numFmtId="0" fontId="276" fillId="175" borderId="23" xfId="9787" applyNumberFormat="1" applyFont="1" applyFill="1" applyBorder="1" applyAlignment="1">
      <alignment horizontal="left" vertical="center" wrapText="1"/>
    </xf>
    <xf numFmtId="0" fontId="276" fillId="175" borderId="23" xfId="9787" applyNumberFormat="1" applyFont="1" applyFill="1" applyBorder="1" applyAlignment="1">
      <alignment horizontal="center" vertical="center" wrapText="1"/>
    </xf>
    <xf numFmtId="0" fontId="276" fillId="175" borderId="23" xfId="9787" applyNumberFormat="1" applyFont="1" applyFill="1" applyBorder="1" applyAlignment="1">
      <alignment vertical="center" wrapText="1"/>
    </xf>
    <xf numFmtId="292" fontId="276" fillId="175" borderId="23" xfId="9787" applyNumberFormat="1" applyFont="1" applyFill="1" applyBorder="1" applyAlignment="1">
      <alignment horizontal="center" vertical="center" wrapText="1"/>
    </xf>
    <xf numFmtId="49" fontId="326" fillId="175" borderId="23" xfId="9785" applyNumberFormat="1" applyFont="1" applyFill="1" applyBorder="1" applyAlignment="1">
      <alignment horizontal="center" vertical="center" wrapText="1"/>
    </xf>
    <xf numFmtId="49" fontId="276" fillId="175" borderId="23" xfId="9787" applyNumberFormat="1" applyFont="1" applyFill="1" applyBorder="1" applyAlignment="1">
      <alignment horizontal="center" vertical="center" wrapText="1"/>
    </xf>
    <xf numFmtId="14" fontId="325" fillId="175" borderId="23" xfId="9782" applyNumberFormat="1" applyFont="1" applyFill="1" applyBorder="1" applyAlignment="1" applyProtection="1">
      <alignment horizontal="center" vertical="center" wrapText="1"/>
      <protection locked="0"/>
    </xf>
    <xf numFmtId="49" fontId="325" fillId="175" borderId="23" xfId="9782" applyNumberFormat="1" applyFont="1" applyFill="1" applyBorder="1" applyAlignment="1" applyProtection="1">
      <alignment horizontal="center" vertical="center" wrapText="1"/>
      <protection locked="0"/>
    </xf>
    <xf numFmtId="0" fontId="328" fillId="175" borderId="23" xfId="9782" applyFont="1" applyFill="1" applyBorder="1" applyAlignment="1">
      <alignment horizontal="center" vertical="center" wrapText="1"/>
    </xf>
    <xf numFmtId="22" fontId="326" fillId="175" borderId="23" xfId="9782" applyNumberFormat="1" applyFont="1" applyFill="1" applyBorder="1" applyAlignment="1">
      <alignment horizontal="center" vertical="center" wrapText="1"/>
    </xf>
    <xf numFmtId="14" fontId="276" fillId="175" borderId="23" xfId="9787" applyNumberFormat="1" applyFont="1" applyFill="1" applyBorder="1" applyAlignment="1">
      <alignment horizontal="center" vertical="center" wrapText="1"/>
    </xf>
    <xf numFmtId="2" fontId="326" fillId="175" borderId="23" xfId="9784" applyNumberFormat="1" applyFont="1" applyFill="1" applyBorder="1" applyAlignment="1">
      <alignment horizontal="center" vertical="center" wrapText="1"/>
    </xf>
    <xf numFmtId="0" fontId="276" fillId="175" borderId="23" xfId="9782" applyNumberFormat="1" applyFont="1" applyFill="1" applyBorder="1" applyAlignment="1">
      <alignment horizontal="center" vertical="center" wrapText="1"/>
    </xf>
    <xf numFmtId="0" fontId="326" fillId="175" borderId="23" xfId="9788" applyNumberFormat="1" applyFont="1" applyFill="1" applyBorder="1" applyAlignment="1">
      <alignment horizontal="left" vertical="center" wrapText="1"/>
    </xf>
    <xf numFmtId="0" fontId="326" fillId="175" borderId="23" xfId="9788" applyNumberFormat="1" applyFont="1" applyFill="1" applyBorder="1" applyAlignment="1">
      <alignment horizontal="center" vertical="center" wrapText="1"/>
    </xf>
    <xf numFmtId="292" fontId="276" fillId="175" borderId="23" xfId="9788" applyNumberFormat="1" applyFont="1" applyFill="1" applyBorder="1" applyAlignment="1">
      <alignment horizontal="center" vertical="center" wrapText="1"/>
    </xf>
    <xf numFmtId="14" fontId="326" fillId="175" borderId="23" xfId="9788" applyNumberFormat="1" applyFont="1" applyFill="1" applyBorder="1" applyAlignment="1">
      <alignment horizontal="center" vertical="center" wrapText="1"/>
    </xf>
    <xf numFmtId="49" fontId="326" fillId="175" borderId="23" xfId="9788" applyNumberFormat="1" applyFont="1" applyFill="1" applyBorder="1" applyAlignment="1">
      <alignment horizontal="center" vertical="center" wrapText="1"/>
    </xf>
    <xf numFmtId="0" fontId="326" fillId="175" borderId="23" xfId="9788" applyNumberFormat="1" applyFont="1" applyFill="1" applyBorder="1" applyAlignment="1">
      <alignment vertical="center" wrapText="1"/>
    </xf>
    <xf numFmtId="47" fontId="276" fillId="175" borderId="23" xfId="9782" applyNumberFormat="1" applyFont="1" applyFill="1" applyBorder="1" applyAlignment="1">
      <alignment horizontal="center" vertical="center" wrapText="1"/>
    </xf>
    <xf numFmtId="0" fontId="326" fillId="175" borderId="99" xfId="9784" applyNumberFormat="1" applyFont="1" applyFill="1" applyBorder="1" applyAlignment="1">
      <alignment horizontal="center" vertical="center" wrapText="1"/>
    </xf>
    <xf numFmtId="14" fontId="326" fillId="175" borderId="99" xfId="9784" applyNumberFormat="1" applyFont="1" applyFill="1" applyBorder="1" applyAlignment="1">
      <alignment horizontal="center" vertical="center" wrapText="1"/>
    </xf>
    <xf numFmtId="49" fontId="326" fillId="175" borderId="99" xfId="9784" applyNumberFormat="1" applyFont="1" applyFill="1" applyBorder="1" applyAlignment="1">
      <alignment horizontal="center" vertical="center" wrapText="1"/>
    </xf>
    <xf numFmtId="0" fontId="330" fillId="175" borderId="99" xfId="9782" applyFont="1" applyFill="1" applyBorder="1" applyAlignment="1">
      <alignment horizontal="center" vertical="center" wrapText="1"/>
    </xf>
    <xf numFmtId="0" fontId="325" fillId="175" borderId="99" xfId="9782" applyFont="1" applyFill="1" applyBorder="1" applyAlignment="1">
      <alignment horizontal="center" vertical="center" wrapText="1"/>
    </xf>
    <xf numFmtId="0" fontId="331" fillId="175" borderId="99" xfId="9782" applyFont="1" applyFill="1" applyBorder="1" applyAlignment="1">
      <alignment horizontal="center" vertical="center" wrapText="1"/>
    </xf>
    <xf numFmtId="0" fontId="330" fillId="175" borderId="23" xfId="9782" applyFont="1" applyFill="1" applyBorder="1" applyAlignment="1">
      <alignment horizontal="center" vertical="center" wrapText="1"/>
    </xf>
    <xf numFmtId="0" fontId="326" fillId="175" borderId="100" xfId="9784" applyNumberFormat="1" applyFont="1" applyFill="1" applyBorder="1" applyAlignment="1">
      <alignment horizontal="center" vertical="center" wrapText="1"/>
    </xf>
    <xf numFmtId="0" fontId="326" fillId="175" borderId="23" xfId="9785" applyNumberFormat="1" applyFont="1" applyFill="1" applyBorder="1" applyAlignment="1">
      <alignment horizontal="left" vertical="center" wrapText="1"/>
    </xf>
    <xf numFmtId="0" fontId="326" fillId="175" borderId="23" xfId="9785" applyNumberFormat="1" applyFont="1" applyFill="1" applyBorder="1" applyAlignment="1">
      <alignment horizontal="center" vertical="center" wrapText="1"/>
    </xf>
    <xf numFmtId="0" fontId="326" fillId="175" borderId="23" xfId="9785" applyNumberFormat="1" applyFont="1" applyFill="1" applyBorder="1" applyAlignment="1">
      <alignment vertical="center" wrapText="1"/>
    </xf>
    <xf numFmtId="292" fontId="326" fillId="175" borderId="23" xfId="9788" applyNumberFormat="1" applyFont="1" applyFill="1" applyBorder="1" applyAlignment="1">
      <alignment horizontal="center" vertical="center" wrapText="1"/>
    </xf>
    <xf numFmtId="49" fontId="326" fillId="175" borderId="99" xfId="9785" applyNumberFormat="1" applyFont="1" applyFill="1" applyBorder="1" applyAlignment="1">
      <alignment horizontal="center" vertical="center" wrapText="1"/>
    </xf>
    <xf numFmtId="292" fontId="326" fillId="175" borderId="23" xfId="9785" applyNumberFormat="1" applyFont="1" applyFill="1" applyBorder="1" applyAlignment="1">
      <alignment horizontal="center" vertical="center" wrapText="1"/>
    </xf>
    <xf numFmtId="14" fontId="326" fillId="175" borderId="23" xfId="9785" applyNumberFormat="1" applyFont="1" applyFill="1" applyBorder="1" applyAlignment="1">
      <alignment horizontal="center" vertical="center" wrapText="1"/>
    </xf>
    <xf numFmtId="0" fontId="332" fillId="175" borderId="0" xfId="9782" applyFont="1" applyFill="1" applyAlignment="1">
      <alignment vertical="center" wrapText="1"/>
    </xf>
    <xf numFmtId="0" fontId="325" fillId="175" borderId="23" xfId="9782" applyFont="1" applyFill="1" applyBorder="1" applyAlignment="1">
      <alignment horizontal="center" vertical="center" wrapText="1"/>
    </xf>
    <xf numFmtId="0" fontId="331" fillId="175" borderId="23" xfId="9782" applyFont="1" applyFill="1" applyBorder="1" applyAlignment="1">
      <alignment horizontal="center" vertical="center" wrapText="1"/>
    </xf>
    <xf numFmtId="49" fontId="326" fillId="175" borderId="100" xfId="9784" applyNumberFormat="1" applyFont="1" applyFill="1" applyBorder="1" applyAlignment="1">
      <alignment horizontal="center" vertical="center" wrapText="1"/>
    </xf>
    <xf numFmtId="0" fontId="332" fillId="175" borderId="117" xfId="9782" applyFont="1" applyFill="1" applyBorder="1" applyAlignment="1">
      <alignment vertical="center" wrapText="1"/>
    </xf>
    <xf numFmtId="0" fontId="328" fillId="175" borderId="23" xfId="9784" applyNumberFormat="1" applyFont="1" applyFill="1" applyBorder="1" applyAlignment="1">
      <alignment horizontal="center" vertical="center" wrapText="1"/>
    </xf>
    <xf numFmtId="14" fontId="276" fillId="175" borderId="99" xfId="9782" applyNumberFormat="1" applyFont="1" applyFill="1" applyBorder="1" applyAlignment="1">
      <alignment horizontal="center" vertical="center" wrapText="1"/>
    </xf>
    <xf numFmtId="14" fontId="276" fillId="175" borderId="23" xfId="9782" applyNumberFormat="1" applyFont="1" applyFill="1" applyBorder="1" applyAlignment="1" applyProtection="1">
      <alignment horizontal="center" vertical="center" wrapText="1"/>
      <protection locked="0"/>
    </xf>
    <xf numFmtId="0" fontId="326" fillId="175" borderId="0" xfId="9782" applyFont="1" applyFill="1" applyAlignment="1">
      <alignment horizontal="left" vertical="center" wrapText="1"/>
    </xf>
    <xf numFmtId="0" fontId="277" fillId="175" borderId="23" xfId="9782" applyFont="1" applyFill="1" applyBorder="1" applyAlignment="1">
      <alignment horizontal="center" vertical="center" wrapText="1"/>
    </xf>
    <xf numFmtId="0" fontId="276" fillId="175" borderId="99" xfId="9783" applyNumberFormat="1" applyFont="1" applyFill="1" applyBorder="1" applyAlignment="1">
      <alignment horizontal="center" vertical="center" wrapText="1"/>
    </xf>
    <xf numFmtId="0" fontId="276" fillId="175" borderId="99" xfId="9783" applyNumberFormat="1" applyFont="1" applyFill="1" applyBorder="1" applyAlignment="1">
      <alignment vertical="center" wrapText="1"/>
    </xf>
    <xf numFmtId="292" fontId="276" fillId="175" borderId="99" xfId="9783" applyNumberFormat="1" applyFont="1" applyFill="1" applyBorder="1" applyAlignment="1">
      <alignment horizontal="center" vertical="center" wrapText="1"/>
    </xf>
    <xf numFmtId="14" fontId="276" fillId="175" borderId="99" xfId="9783" applyNumberFormat="1" applyFont="1" applyFill="1" applyBorder="1" applyAlignment="1">
      <alignment horizontal="center" vertical="center" wrapText="1"/>
    </xf>
    <xf numFmtId="49" fontId="276" fillId="175" borderId="99" xfId="9783" applyNumberFormat="1" applyFont="1" applyFill="1" applyBorder="1" applyAlignment="1">
      <alignment horizontal="center" vertical="center" wrapText="1"/>
    </xf>
    <xf numFmtId="0" fontId="325" fillId="175" borderId="23" xfId="9782" applyFont="1" applyFill="1" applyBorder="1" applyAlignment="1">
      <alignment vertical="center" wrapText="1"/>
    </xf>
    <xf numFmtId="0" fontId="325" fillId="175" borderId="34" xfId="9782" applyFont="1" applyFill="1" applyBorder="1" applyAlignment="1">
      <alignment horizontal="center" vertical="center" wrapText="1"/>
    </xf>
    <xf numFmtId="0" fontId="276" fillId="175" borderId="99" xfId="9782" applyFont="1" applyFill="1" applyBorder="1" applyAlignment="1">
      <alignment horizontal="center" vertical="center" wrapText="1"/>
    </xf>
    <xf numFmtId="0" fontId="276" fillId="175" borderId="99" xfId="9782" applyFont="1" applyFill="1" applyBorder="1" applyAlignment="1">
      <alignment vertical="center" wrapText="1"/>
    </xf>
    <xf numFmtId="292" fontId="276" fillId="175" borderId="99" xfId="9782" applyNumberFormat="1" applyFont="1" applyFill="1" applyBorder="1" applyAlignment="1">
      <alignment horizontal="center" vertical="center" wrapText="1"/>
    </xf>
    <xf numFmtId="49" fontId="276" fillId="175" borderId="99" xfId="9782" applyNumberFormat="1" applyFont="1" applyFill="1" applyBorder="1" applyAlignment="1">
      <alignment horizontal="center" vertical="center" wrapText="1"/>
    </xf>
    <xf numFmtId="0" fontId="276" fillId="175" borderId="100" xfId="9782" applyFont="1" applyFill="1" applyBorder="1" applyAlignment="1">
      <alignment horizontal="center" vertical="center" wrapText="1"/>
    </xf>
    <xf numFmtId="0" fontId="276" fillId="175" borderId="100" xfId="9782" applyFont="1" applyFill="1" applyBorder="1" applyAlignment="1">
      <alignment vertical="center" wrapText="1"/>
    </xf>
    <xf numFmtId="292" fontId="276" fillId="175" borderId="100" xfId="9782" applyNumberFormat="1" applyFont="1" applyFill="1" applyBorder="1" applyAlignment="1">
      <alignment horizontal="center" vertical="center" wrapText="1"/>
    </xf>
    <xf numFmtId="14" fontId="276" fillId="175" borderId="100" xfId="9782" applyNumberFormat="1" applyFont="1" applyFill="1" applyBorder="1" applyAlignment="1">
      <alignment horizontal="center" vertical="center" wrapText="1"/>
    </xf>
    <xf numFmtId="49" fontId="276" fillId="175" borderId="100" xfId="9782" applyNumberFormat="1" applyFont="1" applyFill="1" applyBorder="1" applyAlignment="1">
      <alignment horizontal="center" vertical="center" wrapText="1"/>
    </xf>
    <xf numFmtId="0" fontId="325" fillId="175" borderId="106" xfId="9789" applyNumberFormat="1" applyFont="1" applyFill="1" applyBorder="1" applyAlignment="1">
      <alignment horizontal="left" vertical="top" wrapText="1"/>
    </xf>
    <xf numFmtId="0" fontId="325" fillId="175" borderId="23" xfId="9782" applyFont="1" applyFill="1" applyBorder="1" applyAlignment="1">
      <alignment horizontal="left" vertical="center" wrapText="1"/>
    </xf>
    <xf numFmtId="47" fontId="276" fillId="175" borderId="23" xfId="9782" applyNumberFormat="1" applyFont="1" applyFill="1" applyBorder="1" applyAlignment="1">
      <alignment horizontal="left" vertical="center" wrapText="1"/>
    </xf>
    <xf numFmtId="0" fontId="1" fillId="175" borderId="107" xfId="9782" applyFont="1" applyFill="1" applyBorder="1" applyAlignment="1">
      <alignment horizontal="center" vertical="center" wrapText="1"/>
    </xf>
    <xf numFmtId="0" fontId="1" fillId="175" borderId="108" xfId="9782" applyFont="1" applyFill="1" applyBorder="1" applyAlignment="1">
      <alignment horizontal="center" vertical="center" wrapText="1"/>
    </xf>
    <xf numFmtId="0" fontId="307" fillId="175" borderId="21" xfId="9782" applyFont="1" applyFill="1" applyBorder="1" applyAlignment="1">
      <alignment horizontal="center" vertical="top" wrapText="1"/>
    </xf>
    <xf numFmtId="0" fontId="1" fillId="175" borderId="118" xfId="9782" applyFill="1" applyBorder="1" applyAlignment="1">
      <alignment horizontal="left" vertical="top" wrapText="1"/>
    </xf>
    <xf numFmtId="0" fontId="1" fillId="175" borderId="118" xfId="9782" applyFont="1" applyFill="1" applyBorder="1" applyAlignment="1">
      <alignment horizontal="left" vertical="top" wrapText="1"/>
    </xf>
    <xf numFmtId="0" fontId="276" fillId="175" borderId="98" xfId="9783" applyNumberFormat="1" applyFont="1" applyFill="1" applyBorder="1" applyAlignment="1">
      <alignment horizontal="left" vertical="center" wrapText="1"/>
    </xf>
    <xf numFmtId="0" fontId="276" fillId="175" borderId="98" xfId="9782" applyFont="1" applyFill="1" applyBorder="1" applyAlignment="1">
      <alignment horizontal="left" vertical="center" wrapText="1"/>
    </xf>
    <xf numFmtId="0" fontId="327" fillId="175" borderId="119" xfId="9782" applyFont="1" applyFill="1" applyBorder="1" applyAlignment="1">
      <alignment horizontal="left" vertical="center" wrapText="1"/>
    </xf>
    <xf numFmtId="0" fontId="326" fillId="175" borderId="98" xfId="9784" applyNumberFormat="1" applyFont="1" applyFill="1" applyBorder="1" applyAlignment="1">
      <alignment horizontal="left" vertical="center" wrapText="1"/>
    </xf>
    <xf numFmtId="0" fontId="276" fillId="175" borderId="98" xfId="9784" applyNumberFormat="1" applyFont="1" applyFill="1" applyBorder="1" applyAlignment="1">
      <alignment horizontal="left" vertical="center" wrapText="1"/>
    </xf>
    <xf numFmtId="0" fontId="276" fillId="175" borderId="119" xfId="9782" applyFont="1" applyFill="1" applyBorder="1" applyAlignment="1">
      <alignment horizontal="left" vertical="center" wrapText="1"/>
    </xf>
    <xf numFmtId="0" fontId="326" fillId="175" borderId="98" xfId="9782" applyFont="1" applyFill="1" applyBorder="1" applyAlignment="1">
      <alignment horizontal="left" vertical="center" wrapText="1"/>
    </xf>
    <xf numFmtId="0" fontId="276" fillId="175" borderId="98" xfId="9786" applyNumberFormat="1" applyFont="1" applyFill="1" applyBorder="1" applyAlignment="1">
      <alignment horizontal="left" vertical="center" wrapText="1"/>
    </xf>
    <xf numFmtId="0" fontId="326" fillId="175" borderId="98" xfId="9787" applyNumberFormat="1" applyFont="1" applyFill="1" applyBorder="1" applyAlignment="1">
      <alignment horizontal="left" vertical="center" wrapText="1"/>
    </xf>
    <xf numFmtId="0" fontId="276" fillId="175" borderId="98" xfId="9787" applyNumberFormat="1" applyFont="1" applyFill="1" applyBorder="1" applyAlignment="1">
      <alignment horizontal="left" vertical="center" wrapText="1"/>
    </xf>
    <xf numFmtId="0" fontId="326" fillId="175" borderId="98" xfId="9788" applyNumberFormat="1" applyFont="1" applyFill="1" applyBorder="1" applyAlignment="1">
      <alignment horizontal="left" vertical="center" wrapText="1"/>
    </xf>
    <xf numFmtId="0" fontId="326" fillId="175" borderId="98" xfId="9785" applyNumberFormat="1" applyFont="1" applyFill="1" applyBorder="1" applyAlignment="1">
      <alignment horizontal="left" vertical="center" wrapText="1"/>
    </xf>
    <xf numFmtId="0" fontId="332" fillId="175" borderId="98" xfId="9782" applyFont="1" applyFill="1" applyBorder="1" applyAlignment="1">
      <alignment vertical="center" wrapText="1"/>
    </xf>
    <xf numFmtId="0" fontId="276" fillId="175" borderId="120" xfId="9783" applyNumberFormat="1" applyFont="1" applyFill="1" applyBorder="1" applyAlignment="1">
      <alignment horizontal="left" vertical="center" wrapText="1"/>
    </xf>
    <xf numFmtId="0" fontId="276" fillId="175" borderId="120" xfId="9782" applyFont="1" applyFill="1" applyBorder="1" applyAlignment="1">
      <alignment horizontal="left" vertical="center" wrapText="1"/>
    </xf>
    <xf numFmtId="0" fontId="307" fillId="175" borderId="23" xfId="9782" applyFont="1" applyFill="1" applyBorder="1" applyAlignment="1">
      <alignment horizontal="center" vertical="top" wrapText="1"/>
    </xf>
    <xf numFmtId="0" fontId="307" fillId="175" borderId="23" xfId="9782" applyFont="1" applyFill="1" applyBorder="1" applyAlignment="1">
      <alignment horizontal="center" vertical="center"/>
    </xf>
    <xf numFmtId="0" fontId="312" fillId="175" borderId="0" xfId="2" applyFont="1" applyFill="1" applyAlignment="1">
      <alignment horizontal="center" wrapText="1"/>
    </xf>
    <xf numFmtId="0" fontId="313" fillId="175" borderId="0" xfId="2" applyFont="1" applyFill="1"/>
    <xf numFmtId="0" fontId="310" fillId="175" borderId="0" xfId="2" applyFont="1" applyFill="1" applyBorder="1" applyAlignment="1">
      <alignment horizontal="center" vertical="top"/>
    </xf>
    <xf numFmtId="0" fontId="306" fillId="175" borderId="0" xfId="6889" applyFont="1" applyFill="1" applyBorder="1" applyAlignment="1" applyProtection="1">
      <alignment horizontal="left"/>
    </xf>
    <xf numFmtId="0" fontId="314" fillId="175" borderId="0" xfId="5" applyFont="1" applyFill="1" applyBorder="1" applyAlignment="1" applyProtection="1">
      <alignment horizontal="left" indent="1"/>
    </xf>
    <xf numFmtId="49" fontId="310" fillId="175" borderId="0" xfId="6889" applyNumberFormat="1" applyFont="1" applyFill="1" applyBorder="1" applyAlignment="1" applyProtection="1">
      <alignment horizontal="right"/>
    </xf>
    <xf numFmtId="49" fontId="310" fillId="175" borderId="12" xfId="6889" applyNumberFormat="1" applyFont="1" applyFill="1" applyBorder="1" applyAlignment="1" applyProtection="1">
      <alignment horizontal="center" vertical="center" wrapText="1"/>
    </xf>
    <xf numFmtId="49" fontId="310" fillId="175" borderId="19" xfId="6889" applyNumberFormat="1" applyFont="1" applyFill="1" applyBorder="1" applyAlignment="1" applyProtection="1">
      <alignment horizontal="center" vertical="center" wrapText="1"/>
    </xf>
    <xf numFmtId="0" fontId="310" fillId="175" borderId="20" xfId="6889" applyFont="1" applyFill="1" applyBorder="1" applyAlignment="1" applyProtection="1">
      <alignment horizontal="center" vertical="center" wrapText="1"/>
    </xf>
    <xf numFmtId="0" fontId="315" fillId="175" borderId="22" xfId="6889" applyNumberFormat="1" applyFont="1" applyFill="1" applyBorder="1" applyAlignment="1" applyProtection="1">
      <alignment horizontal="center" vertical="center"/>
    </xf>
    <xf numFmtId="0" fontId="315" fillId="175" borderId="23" xfId="6889" applyNumberFormat="1" applyFont="1" applyFill="1" applyBorder="1" applyAlignment="1" applyProtection="1">
      <alignment horizontal="center" vertical="center"/>
    </xf>
    <xf numFmtId="0" fontId="315" fillId="175" borderId="102" xfId="6889" applyNumberFormat="1" applyFont="1" applyFill="1" applyBorder="1" applyAlignment="1" applyProtection="1">
      <alignment horizontal="center" vertical="center"/>
    </xf>
    <xf numFmtId="0" fontId="306" fillId="175" borderId="22" xfId="8477" applyFont="1" applyFill="1" applyBorder="1" applyAlignment="1">
      <alignment horizontal="center" vertical="center" wrapText="1"/>
    </xf>
    <xf numFmtId="0" fontId="306" fillId="175" borderId="23" xfId="8477" applyFont="1" applyFill="1" applyBorder="1" applyAlignment="1">
      <alignment vertical="center" wrapText="1"/>
    </xf>
    <xf numFmtId="0" fontId="306" fillId="175" borderId="97" xfId="8477" applyFont="1" applyFill="1" applyBorder="1" applyAlignment="1">
      <alignment vertical="center" wrapText="1"/>
    </xf>
    <xf numFmtId="49" fontId="310" fillId="175" borderId="24" xfId="6353" applyNumberFormat="1" applyFont="1" applyFill="1" applyBorder="1" applyAlignment="1" applyProtection="1">
      <alignment horizontal="center" vertical="center" wrapText="1"/>
      <protection locked="0"/>
    </xf>
    <xf numFmtId="0" fontId="306" fillId="175" borderId="25" xfId="8477" applyFont="1" applyFill="1" applyBorder="1" applyAlignment="1">
      <alignment horizontal="center" vertical="center" wrapText="1"/>
    </xf>
    <xf numFmtId="0" fontId="306" fillId="175" borderId="26" xfId="8477" applyFont="1" applyFill="1" applyBorder="1" applyAlignment="1">
      <alignment vertical="center" wrapText="1"/>
    </xf>
    <xf numFmtId="0" fontId="306" fillId="175" borderId="103" xfId="8477" applyFont="1" applyFill="1" applyBorder="1" applyAlignment="1">
      <alignment vertical="center" wrapText="1"/>
    </xf>
    <xf numFmtId="49" fontId="310" fillId="175" borderId="27" xfId="6353" applyNumberFormat="1" applyFont="1" applyFill="1" applyBorder="1" applyAlignment="1" applyProtection="1">
      <alignment horizontal="center" vertical="center" wrapText="1"/>
      <protection locked="0"/>
    </xf>
    <xf numFmtId="0" fontId="310" fillId="175" borderId="28" xfId="8477" applyFont="1" applyFill="1" applyBorder="1" applyAlignment="1">
      <alignment horizontal="right" vertical="center" wrapText="1"/>
    </xf>
    <xf numFmtId="0" fontId="310" fillId="175" borderId="104" xfId="8477" applyFont="1" applyFill="1" applyBorder="1" applyAlignment="1">
      <alignment horizontal="right" vertical="center" wrapText="1"/>
    </xf>
    <xf numFmtId="3" fontId="310" fillId="175" borderId="105" xfId="8477" applyNumberFormat="1" applyFont="1" applyFill="1" applyBorder="1" applyAlignment="1" applyProtection="1">
      <alignment horizontal="center" vertical="center" wrapText="1"/>
    </xf>
    <xf numFmtId="171" fontId="310" fillId="175" borderId="105" xfId="8477" applyNumberFormat="1" applyFont="1" applyFill="1" applyBorder="1" applyAlignment="1" applyProtection="1">
      <alignment horizontal="center" vertical="center" wrapText="1"/>
    </xf>
    <xf numFmtId="49" fontId="306" fillId="175" borderId="0" xfId="6889" applyNumberFormat="1" applyFont="1" applyFill="1" applyBorder="1" applyAlignment="1" applyProtection="1">
      <alignment horizontal="center" vertical="center" wrapText="1"/>
    </xf>
    <xf numFmtId="0" fontId="306" fillId="175" borderId="0" xfId="2" applyFont="1" applyFill="1" applyBorder="1" applyAlignment="1" applyProtection="1">
      <alignment vertical="center" wrapText="1"/>
    </xf>
    <xf numFmtId="4" fontId="306" fillId="175" borderId="0" xfId="6353" applyFont="1" applyFill="1" applyBorder="1" applyAlignment="1" applyProtection="1">
      <alignment horizontal="center" vertical="center"/>
    </xf>
    <xf numFmtId="0" fontId="315" fillId="175" borderId="24" xfId="6889" applyNumberFormat="1" applyFont="1" applyFill="1" applyBorder="1" applyAlignment="1" applyProtection="1">
      <alignment horizontal="center" vertical="center"/>
    </xf>
    <xf numFmtId="0" fontId="310" fillId="175" borderId="22" xfId="8477" applyFont="1" applyFill="1" applyBorder="1" applyAlignment="1">
      <alignment horizontal="right" vertical="center" wrapText="1"/>
    </xf>
    <xf numFmtId="0" fontId="310" fillId="175" borderId="23" xfId="8477" applyFont="1" applyFill="1" applyBorder="1" applyAlignment="1">
      <alignment horizontal="right" vertical="center" wrapText="1"/>
    </xf>
    <xf numFmtId="3" fontId="310" fillId="175" borderId="24" xfId="8477" applyNumberFormat="1" applyFont="1" applyFill="1" applyBorder="1" applyAlignment="1" applyProtection="1">
      <alignment horizontal="center" vertical="center" wrapText="1"/>
    </xf>
    <xf numFmtId="0" fontId="310" fillId="175" borderId="25" xfId="8477" applyFont="1" applyFill="1" applyBorder="1" applyAlignment="1">
      <alignment horizontal="right" vertical="center" wrapText="1"/>
    </xf>
    <xf numFmtId="0" fontId="310" fillId="175" borderId="26" xfId="8477" applyFont="1" applyFill="1" applyBorder="1" applyAlignment="1">
      <alignment horizontal="right" vertical="center" wrapText="1"/>
    </xf>
    <xf numFmtId="49" fontId="306" fillId="175" borderId="0" xfId="2" applyNumberFormat="1" applyFont="1" applyFill="1" applyBorder="1" applyAlignment="1" applyProtection="1">
      <alignment vertical="center" wrapText="1"/>
    </xf>
    <xf numFmtId="168" fontId="310" fillId="175" borderId="27" xfId="8477" applyNumberFormat="1" applyFont="1" applyFill="1" applyBorder="1" applyAlignment="1" applyProtection="1">
      <alignment horizontal="center" vertical="center" wrapText="1"/>
    </xf>
    <xf numFmtId="49" fontId="22" fillId="175" borderId="0" xfId="0" applyFont="1" applyFill="1" applyAlignment="1" applyProtection="1">
      <alignment wrapText="1"/>
      <protection locked="0"/>
    </xf>
  </cellXfs>
  <cellStyles count="9792">
    <cellStyle name="_x0004_" xfId="6"/>
    <cellStyle name=" 1" xfId="7"/>
    <cellStyle name=" 1 2" xfId="8"/>
    <cellStyle name=" 1 2 2" xfId="9"/>
    <cellStyle name=" 1 2 3" xfId="10"/>
    <cellStyle name=" 1 3" xfId="11"/>
    <cellStyle name=" 1_Stage1" xfId="12"/>
    <cellStyle name="_x0004_ 2" xfId="13"/>
    <cellStyle name="_x000a_bidires=100_x000d_" xfId="14"/>
    <cellStyle name="_x000a_bidires=100_x000d_ 2" xfId="15"/>
    <cellStyle name="%" xfId="16"/>
    <cellStyle name="% 2" xfId="17"/>
    <cellStyle name="%_Inputs" xfId="18"/>
    <cellStyle name="%_Inputs (const)" xfId="19"/>
    <cellStyle name="%_Inputs (const) 2" xfId="20"/>
    <cellStyle name="%_Inputs 2" xfId="21"/>
    <cellStyle name="%_Inputs 2 2" xfId="22"/>
    <cellStyle name="%_Inputs Co" xfId="23"/>
    <cellStyle name="%_Inputs Co 2" xfId="24"/>
    <cellStyle name="%_Inputs Co 2 2" xfId="25"/>
    <cellStyle name="?" xfId="26"/>
    <cellStyle name="? 2" xfId="27"/>
    <cellStyle name="? 3" xfId="28"/>
    <cellStyle name="? 4" xfId="29"/>
    <cellStyle name="_x0004__x0004_???????????" xfId="30"/>
    <cellStyle name="?…?ж?Ш?и [0.00]" xfId="31"/>
    <cellStyle name="?…?ж?Ш?и [0.00] 2" xfId="32"/>
    <cellStyle name="?W??_‘O’с?р??" xfId="33"/>
    <cellStyle name="]_x000d__x000a_Zoomed=1_x000d__x000a_Row=0_x000d__x000a_Column=0_x000d__x000a_Height=0_x000d__x000a_Width=0_x000d__x000a_FontName=FoxFont_x000d__x000a_FontStyle=0_x000d__x000a_FontSize=9_x000d__x000a_PrtFontName=FoxPrin" xfId="34"/>
    <cellStyle name="_ BS London " xfId="35"/>
    <cellStyle name="_ PL London" xfId="36"/>
    <cellStyle name="_~5075521" xfId="37"/>
    <cellStyle name="_~6099726" xfId="38"/>
    <cellStyle name="_~6099726 2" xfId="39"/>
    <cellStyle name="_~6099726 3" xfId="40"/>
    <cellStyle name="_~8865067" xfId="41"/>
    <cellStyle name="_+94 Прил. 24 2006-2010 новое с Соглашением 17.08.07" xfId="42"/>
    <cellStyle name="_+94 Прил. 24 2006-2010 новое с Соглашением 17.08.07_прил.7а" xfId="43"/>
    <cellStyle name="_+94 Прил. 24 2006-2010 новое с Соглашением 17.08.07_прил.7а_1" xfId="44"/>
    <cellStyle name="_+94 Прил. 24 2006-2010 новое с Соглашением 17.08.07_приложение 1.4" xfId="45"/>
    <cellStyle name="_+94 Прил. 24 2006-2010 новое с Соглашением 17.08.07_Филиал" xfId="46"/>
    <cellStyle name="_02_ф2_06" xfId="47"/>
    <cellStyle name="_02-07-2001" xfId="48"/>
    <cellStyle name="_03_Отчетные_Производство" xfId="49"/>
    <cellStyle name="_05-03-2001" xfId="50"/>
    <cellStyle name="_07_Трансформация" xfId="51"/>
    <cellStyle name="_08-11-2000" xfId="52"/>
    <cellStyle name="_08-11-2000_1" xfId="53"/>
    <cellStyle name="_09-04-2001" xfId="54"/>
    <cellStyle name="_13-12-2000" xfId="55"/>
    <cellStyle name="_2005_БЮДЖЕТ В4 ==11.11.==  КР Дороги, Мосты" xfId="56"/>
    <cellStyle name="_2006.06.26_в командировку(edit 23.06.06)_Балансы и макеты" xfId="57"/>
    <cellStyle name="_2006_06_28_MGRES_inventories_request" xfId="58"/>
    <cellStyle name="_2008г. и 4кв" xfId="59"/>
    <cellStyle name="_2010г Приложения 4_1 5 (2) (2)" xfId="60"/>
    <cellStyle name="_2010г Приложения 4_1 5 (2) (2)_1.4" xfId="61"/>
    <cellStyle name="_2010г Приложения 4_1 5 (2) (2)_прил.7а" xfId="62"/>
    <cellStyle name="_2010г Приложения 4_1 5 (2) (2)_прил.7а_1" xfId="63"/>
    <cellStyle name="_2010г Приложения 4_1 5 (2) (2)_Филиал" xfId="64"/>
    <cellStyle name="_23-10-2000" xfId="65"/>
    <cellStyle name="_24 с ГЕНЕРАЦИЕЙ 14.02.08" xfId="66"/>
    <cellStyle name="_24 с ГЕНЕРАЦИЕЙ 14.02.08_прил.7а" xfId="67"/>
    <cellStyle name="_24 с ГЕНЕРАЦИЕЙ 14.02.08_прил.7а_1" xfId="68"/>
    <cellStyle name="_24 с ГЕНЕРАЦИЕЙ 14.02.08_приложение 1.4" xfId="69"/>
    <cellStyle name="_24 с ГЕНЕРАЦИЕЙ 14.02.08_Филиал" xfId="70"/>
    <cellStyle name="_24 Свод" xfId="71"/>
    <cellStyle name="_25-06-2001" xfId="72"/>
    <cellStyle name="_25-12-2000" xfId="73"/>
    <cellStyle name="_27 Свод" xfId="74"/>
    <cellStyle name="_30-10-2000" xfId="75"/>
    <cellStyle name="_4_macro 2009" xfId="76"/>
    <cellStyle name="_AR_07" xfId="77"/>
    <cellStyle name="_AR_AGC_IFRS_2006_for FBK" xfId="78"/>
    <cellStyle name="_CashFlow_2007_проект_02_02_final" xfId="79"/>
    <cellStyle name="_CashFlow_2007_проект_02_02_final 2" xfId="80"/>
    <cellStyle name="_ChE London-NEW!" xfId="81"/>
    <cellStyle name="_Condition-long(2012-2030)нах" xfId="82"/>
    <cellStyle name="_Cons_2006_CFS_Notes_ТГК-2" xfId="83"/>
    <cellStyle name="_CPI foodimp" xfId="84"/>
    <cellStyle name="_FFF" xfId="85"/>
    <cellStyle name="_FFF 2" xfId="86"/>
    <cellStyle name="_FFF 3" xfId="87"/>
    <cellStyle name="_FFF_New Form10_2" xfId="88"/>
    <cellStyle name="_FFF_New Form10_2 2" xfId="89"/>
    <cellStyle name="_FFF_New Form10_2 3" xfId="90"/>
    <cellStyle name="_FFF_Nsi" xfId="91"/>
    <cellStyle name="_FFF_Nsi 2" xfId="92"/>
    <cellStyle name="_FFF_Nsi 3" xfId="93"/>
    <cellStyle name="_FFF_Nsi_1" xfId="94"/>
    <cellStyle name="_FFF_Nsi_1 2" xfId="95"/>
    <cellStyle name="_FFF_Nsi_1 3" xfId="96"/>
    <cellStyle name="_FFF_Nsi_139" xfId="97"/>
    <cellStyle name="_FFF_Nsi_139 2" xfId="98"/>
    <cellStyle name="_FFF_Nsi_139 3" xfId="99"/>
    <cellStyle name="_FFF_Nsi_140" xfId="100"/>
    <cellStyle name="_FFF_Nsi_140 2" xfId="101"/>
    <cellStyle name="_FFF_Nsi_140 3" xfId="102"/>
    <cellStyle name="_FFF_Nsi_140(Зах)" xfId="103"/>
    <cellStyle name="_FFF_Nsi_140(Зах) 2" xfId="104"/>
    <cellStyle name="_FFF_Nsi_140(Зах) 3" xfId="105"/>
    <cellStyle name="_FFF_Nsi_140_mod" xfId="106"/>
    <cellStyle name="_FFF_Nsi_140_mod 2" xfId="107"/>
    <cellStyle name="_FFF_Nsi_140_mod 3" xfId="108"/>
    <cellStyle name="_FFF_Summary" xfId="109"/>
    <cellStyle name="_FFF_Summary 2" xfId="110"/>
    <cellStyle name="_FFF_Summary 3" xfId="111"/>
    <cellStyle name="_FFF_Tax_form_1кв_3" xfId="112"/>
    <cellStyle name="_FFF_Tax_form_1кв_3 2" xfId="113"/>
    <cellStyle name="_FFF_Tax_form_1кв_3 3" xfId="114"/>
    <cellStyle name="_FFF_БКЭ" xfId="115"/>
    <cellStyle name="_FFF_БКЭ 2" xfId="116"/>
    <cellStyle name="_FFF_БКЭ 3" xfId="117"/>
    <cellStyle name="_Final_Book_010301" xfId="118"/>
    <cellStyle name="_Final_Book_010301 2" xfId="119"/>
    <cellStyle name="_Final_Book_010301 3" xfId="120"/>
    <cellStyle name="_Final_Book_010301_New Form10_2" xfId="121"/>
    <cellStyle name="_Final_Book_010301_New Form10_2 2" xfId="122"/>
    <cellStyle name="_Final_Book_010301_New Form10_2 3" xfId="123"/>
    <cellStyle name="_Final_Book_010301_Nsi" xfId="124"/>
    <cellStyle name="_Final_Book_010301_Nsi 2" xfId="125"/>
    <cellStyle name="_Final_Book_010301_Nsi 3" xfId="126"/>
    <cellStyle name="_Final_Book_010301_Nsi_1" xfId="127"/>
    <cellStyle name="_Final_Book_010301_Nsi_1 2" xfId="128"/>
    <cellStyle name="_Final_Book_010301_Nsi_1 3" xfId="129"/>
    <cellStyle name="_Final_Book_010301_Nsi_139" xfId="130"/>
    <cellStyle name="_Final_Book_010301_Nsi_139 2" xfId="131"/>
    <cellStyle name="_Final_Book_010301_Nsi_139 3" xfId="132"/>
    <cellStyle name="_Final_Book_010301_Nsi_140" xfId="133"/>
    <cellStyle name="_Final_Book_010301_Nsi_140 2" xfId="134"/>
    <cellStyle name="_Final_Book_010301_Nsi_140 3" xfId="135"/>
    <cellStyle name="_Final_Book_010301_Nsi_140(Зах)" xfId="136"/>
    <cellStyle name="_Final_Book_010301_Nsi_140(Зах) 2" xfId="137"/>
    <cellStyle name="_Final_Book_010301_Nsi_140(Зах) 3" xfId="138"/>
    <cellStyle name="_Final_Book_010301_Nsi_140_mod" xfId="139"/>
    <cellStyle name="_Final_Book_010301_Nsi_140_mod 2" xfId="140"/>
    <cellStyle name="_Final_Book_010301_Nsi_140_mod 3" xfId="141"/>
    <cellStyle name="_Final_Book_010301_Summary" xfId="142"/>
    <cellStyle name="_Final_Book_010301_Summary 2" xfId="143"/>
    <cellStyle name="_Final_Book_010301_Summary 3" xfId="144"/>
    <cellStyle name="_Final_Book_010301_Tax_form_1кв_3" xfId="145"/>
    <cellStyle name="_Final_Book_010301_Tax_form_1кв_3 2" xfId="146"/>
    <cellStyle name="_Final_Book_010301_Tax_form_1кв_3 3" xfId="147"/>
    <cellStyle name="_Final_Book_010301_БКЭ" xfId="148"/>
    <cellStyle name="_Final_Book_010301_БКЭ 2" xfId="149"/>
    <cellStyle name="_Final_Book_010301_БКЭ 3" xfId="150"/>
    <cellStyle name="_IBM PC" xfId="151"/>
    <cellStyle name="_macro 2012 var 1" xfId="152"/>
    <cellStyle name="_model" xfId="153"/>
    <cellStyle name="_Model_RAB Мой" xfId="154"/>
    <cellStyle name="_Model_RAB Мой 2" xfId="155"/>
    <cellStyle name="_Model_RAB Мой 2_OREP.KU.2011.MONTHLY.02(v0.1)" xfId="156"/>
    <cellStyle name="_Model_RAB Мой 2_OREP.KU.2011.MONTHLY.02(v0.4)" xfId="157"/>
    <cellStyle name="_Model_RAB Мой 2_OREP.KU.2011.MONTHLY.11(v1.4)" xfId="158"/>
    <cellStyle name="_Model_RAB Мой 2_TEHSHEET" xfId="159"/>
    <cellStyle name="_Model_RAB Мой 2_UPDATE.OREP.KU.2011.MONTHLY.02.TO.1.2" xfId="160"/>
    <cellStyle name="_Model_RAB Мой 3" xfId="161"/>
    <cellStyle name="_Model_RAB Мой 3 2" xfId="162"/>
    <cellStyle name="_Model_RAB Мой 4" xfId="163"/>
    <cellStyle name="_Model_RAB Мой 4 2" xfId="164"/>
    <cellStyle name="_Model_RAB Мой 5" xfId="165"/>
    <cellStyle name="_Model_RAB Мой_46EE.2011(v1.0)" xfId="166"/>
    <cellStyle name="_Model_RAB Мой_46EE.2011(v1.0)_46TE.2011(v1.0)" xfId="167"/>
    <cellStyle name="_Model_RAB Мой_46EE.2011(v1.0)_INDEX.STATION.2012(v1.0)_" xfId="168"/>
    <cellStyle name="_Model_RAB Мой_46EE.2011(v1.0)_INDEX.STATION.2012(v2.0)" xfId="169"/>
    <cellStyle name="_Model_RAB Мой_46EE.2011(v1.0)_INDEX.STATION.2012(v2.1)" xfId="170"/>
    <cellStyle name="_Model_RAB Мой_46EE.2011(v1.0)_TEPLO.PREDEL.2012.M(v1.1)_test" xfId="171"/>
    <cellStyle name="_Model_RAB Мой_46EE.2011(v1.2)" xfId="172"/>
    <cellStyle name="_Model_RAB Мой_46EE.2011(v1.2)_FORM15.2013" xfId="173"/>
    <cellStyle name="_Model_RAB Мой_46EE.2011(v1.2)_FORM3.2013" xfId="174"/>
    <cellStyle name="_Model_RAB Мой_46EE.2011(v1.2)_FORM4.2013" xfId="175"/>
    <cellStyle name="_Model_RAB Мой_46EE.2011(v1.2)_FORM5.2012(v1.0)" xfId="176"/>
    <cellStyle name="_Model_RAB Мой_46EE.2011(v1.2)_FORM8.2013(v0.3)" xfId="177"/>
    <cellStyle name="_Model_RAB Мой_46EE.2011(v1.2)_OREP.INV.GEN.G(v1.0)" xfId="178"/>
    <cellStyle name="_Model_RAB Мой_46EP.2011(v2.0)" xfId="179"/>
    <cellStyle name="_Model_RAB Мой_46EP.2012(v0.1)" xfId="180"/>
    <cellStyle name="_Model_RAB Мой_46TE.2011(v1.0)" xfId="181"/>
    <cellStyle name="_Model_RAB Мой_4DNS.UPDATE.EXAMPLE" xfId="182"/>
    <cellStyle name="_Model_RAB Мой_ARMRAZR" xfId="183"/>
    <cellStyle name="_Model_RAB Мой_ARMRAZR 2" xfId="184"/>
    <cellStyle name="_Model_RAB Мой_ARMRAZR 2 2" xfId="185"/>
    <cellStyle name="_Model_RAB Мой_BALANCE.TBO.2011YEAR(v1.1)" xfId="186"/>
    <cellStyle name="_Model_RAB Мой_BALANCE.WARM.2010.FACT(v1.0)" xfId="187"/>
    <cellStyle name="_Model_RAB Мой_BALANCE.WARM.2010.PLAN" xfId="188"/>
    <cellStyle name="_Model_RAB Мой_BALANCE.WARM.2010.PLAN_FORM15.2013" xfId="189"/>
    <cellStyle name="_Model_RAB Мой_BALANCE.WARM.2010.PLAN_FORM3.2013" xfId="190"/>
    <cellStyle name="_Model_RAB Мой_BALANCE.WARM.2010.PLAN_FORM4.2013" xfId="191"/>
    <cellStyle name="_Model_RAB Мой_BALANCE.WARM.2010.PLAN_FORM5.2012(v1.0)" xfId="192"/>
    <cellStyle name="_Model_RAB Мой_BALANCE.WARM.2010.PLAN_OREP.INV.GEN.G(v1.0)" xfId="193"/>
    <cellStyle name="_Model_RAB Мой_BALANCE.WARM.2011YEAR(v0.7)" xfId="194"/>
    <cellStyle name="_Model_RAB Мой_BALANCE.WARM.2011YEAR(v0.7)_FORM15.2013" xfId="195"/>
    <cellStyle name="_Model_RAB Мой_BALANCE.WARM.2011YEAR(v0.7)_FORM3.2013" xfId="196"/>
    <cellStyle name="_Model_RAB Мой_BALANCE.WARM.2011YEAR(v0.7)_FORM4.2013" xfId="197"/>
    <cellStyle name="_Model_RAB Мой_BALANCE.WARM.2011YEAR(v0.7)_FORM5.2012(v1.0)" xfId="198"/>
    <cellStyle name="_Model_RAB Мой_BALANCE.WARM.2011YEAR(v0.7)_OREP.INV.GEN.G(v1.0)" xfId="199"/>
    <cellStyle name="_Model_RAB Мой_BALANCE.WARM.2011YEAR.NEW.UPDATE.SCHEME" xfId="200"/>
    <cellStyle name="_Model_RAB Мой_CALC.NORMATIV.KU(v0.2)" xfId="201"/>
    <cellStyle name="_Model_RAB Мой_DOPFACTOR.VO.2012(v1.0)" xfId="202"/>
    <cellStyle name="_Model_RAB Мой_EE.2REK.P2011.4.78(v0.3)" xfId="203"/>
    <cellStyle name="_Model_RAB Мой_FORM15.2013" xfId="204"/>
    <cellStyle name="_Model_RAB Мой_FORM3.1.2013(v0.2)" xfId="205"/>
    <cellStyle name="_Model_RAB Мой_FORM3.2013(v1.0)" xfId="206"/>
    <cellStyle name="_Model_RAB Мой_FORM3.REG(v1.0)" xfId="207"/>
    <cellStyle name="_Model_RAB Мой_FORM910.2012(v0.5)" xfId="208"/>
    <cellStyle name="_Model_RAB Мой_FORM910.2012(v0.5)_FORM5.2012(v1.0)" xfId="209"/>
    <cellStyle name="_Model_RAB Мой_FORM910.2012(v1.1)" xfId="210"/>
    <cellStyle name="_Model_RAB Мой_INDEX.STATION.2012(v2.1)" xfId="211"/>
    <cellStyle name="_Model_RAB Мой_INDEX.STATION.2012(v2.1) 2" xfId="212"/>
    <cellStyle name="_Model_RAB Мой_INVEST.EE.PLAN.4.78(v0.1)" xfId="213"/>
    <cellStyle name="_Model_RAB Мой_INVEST.EE.PLAN.4.78(v0.3)" xfId="214"/>
    <cellStyle name="_Model_RAB Мой_INVEST.EE.PLAN.4.78(v1.0)" xfId="215"/>
    <cellStyle name="_Model_RAB Мой_INVEST.EE.PLAN.4.78(v1.0)_PASSPORT.TEPLO.PROIZV(v2.0)" xfId="216"/>
    <cellStyle name="_Model_RAB Мой_INVEST.EE.PLAN.4.78(v1.0)_PASSPORT.TEPLO.PROIZV(v2.0)_FORM4.2013" xfId="217"/>
    <cellStyle name="_Model_RAB Мой_INVEST.PLAN.4.78(v0.1)" xfId="218"/>
    <cellStyle name="_Model_RAB Мой_INVEST.WARM.PLAN.4.78(v0.1)" xfId="219"/>
    <cellStyle name="_Model_RAB Мой_INVEST_WARM_PLAN" xfId="220"/>
    <cellStyle name="_Model_RAB Мой_NADB.JNVLP.APTEKA.2012(v1.0)_21_02_12" xfId="221"/>
    <cellStyle name="_Model_RAB Мой_NADB.JNVLS.APTEKA.2011(v1.3.3)" xfId="222"/>
    <cellStyle name="_Model_RAB Мой_NADB.JNVLS.APTEKA.2011(v1.3.3) 2" xfId="223"/>
    <cellStyle name="_Model_RAB Мой_NADB.JNVLS.APTEKA.2011(v1.3.3) 2 2" xfId="224"/>
    <cellStyle name="_Model_RAB Мой_NADB.JNVLS.APTEKA.2011(v1.3.3)_46TE.2011(v1.0)" xfId="225"/>
    <cellStyle name="_Model_RAB Мой_NADB.JNVLS.APTEKA.2011(v1.3.3)_INDEX.STATION.2012(v1.0)_" xfId="226"/>
    <cellStyle name="_Model_RAB Мой_NADB.JNVLS.APTEKA.2011(v1.3.3)_INDEX.STATION.2012(v2.0)" xfId="227"/>
    <cellStyle name="_Model_RAB Мой_NADB.JNVLS.APTEKA.2011(v1.3.3)_INDEX.STATION.2012(v2.1)" xfId="228"/>
    <cellStyle name="_Model_RAB Мой_NADB.JNVLS.APTEKA.2011(v1.3.3)_TEPLO.PREDEL.2012.M(v1.1)_test" xfId="229"/>
    <cellStyle name="_Model_RAB Мой_NADB.JNVLS.APTEKA.2011(v1.3.4)" xfId="230"/>
    <cellStyle name="_Model_RAB Мой_NADB.JNVLS.APTEKA.2011(v1.3.4)_46TE.2011(v1.0)" xfId="231"/>
    <cellStyle name="_Model_RAB Мой_NADB.JNVLS.APTEKA.2011(v1.3.4)_INDEX.STATION.2012(v1.0)_" xfId="232"/>
    <cellStyle name="_Model_RAB Мой_NADB.JNVLS.APTEKA.2011(v1.3.4)_INDEX.STATION.2012(v2.0)" xfId="233"/>
    <cellStyle name="_Model_RAB Мой_NADB.JNVLS.APTEKA.2011(v1.3.4)_INDEX.STATION.2012(v2.1)" xfId="234"/>
    <cellStyle name="_Model_RAB Мой_NADB.JNVLS.APTEKA.2011(v1.3.4)_TEPLO.PREDEL.2012.M(v1.1)_test" xfId="235"/>
    <cellStyle name="_Model_RAB Мой_PASSPORT.TEPLO.PROIZV(v2.1)" xfId="236"/>
    <cellStyle name="_Model_RAB Мой_PASSPORT.TEPLO.SETI(v0.7)" xfId="237"/>
    <cellStyle name="_Model_RAB Мой_PASSPORT.TEPLO.SETI(v1.0)" xfId="238"/>
    <cellStyle name="_Model_RAB Мой_PR.PROG.WARM.NOTCOMBI.2012.2.16_v1.4(04.04.11) " xfId="239"/>
    <cellStyle name="_Model_RAB Мой_PREDEL.JKH.UTV.2011(v1.0.1)" xfId="240"/>
    <cellStyle name="_Model_RAB Мой_PREDEL.JKH.UTV.2011(v1.0.1)_46TE.2011(v1.0)" xfId="241"/>
    <cellStyle name="_Model_RAB Мой_PREDEL.JKH.UTV.2011(v1.0.1)_INDEX.STATION.2012(v1.0)_" xfId="242"/>
    <cellStyle name="_Model_RAB Мой_PREDEL.JKH.UTV.2011(v1.0.1)_INDEX.STATION.2012(v2.0)" xfId="243"/>
    <cellStyle name="_Model_RAB Мой_PREDEL.JKH.UTV.2011(v1.0.1)_INDEX.STATION.2012(v2.1)" xfId="244"/>
    <cellStyle name="_Model_RAB Мой_PREDEL.JKH.UTV.2011(v1.0.1)_TEPLO.PREDEL.2012.M(v1.1)_test" xfId="245"/>
    <cellStyle name="_Model_RAB Мой_PREDEL.JKH.UTV.2011(v1.1)" xfId="246"/>
    <cellStyle name="_Model_RAB Мой_PREDEL.JKH.UTV.2011(v1.1)_FORM15.2013" xfId="247"/>
    <cellStyle name="_Model_RAB Мой_PREDEL.JKH.UTV.2011(v1.1)_FORM3.2013" xfId="248"/>
    <cellStyle name="_Model_RAB Мой_PREDEL.JKH.UTV.2011(v1.1)_FORM4.2013" xfId="249"/>
    <cellStyle name="_Model_RAB Мой_PREDEL.JKH.UTV.2011(v1.1)_FORM5.2012(v1.0)" xfId="250"/>
    <cellStyle name="_Model_RAB Мой_PREDEL.JKH.UTV.2011(v1.1)_OREP.INV.GEN.G(v1.0)" xfId="251"/>
    <cellStyle name="_Model_RAB Мой_REP.BLR.2012(v1.0)" xfId="252"/>
    <cellStyle name="_Model_RAB Мой_TEHSHEET" xfId="253"/>
    <cellStyle name="_Model_RAB Мой_TEPLO.PREDEL.2012.M(v1.1)" xfId="254"/>
    <cellStyle name="_Model_RAB Мой_TEST.TEMPLATE" xfId="255"/>
    <cellStyle name="_Model_RAB Мой_UPDATE.46EE.2011.TO.1.1" xfId="256"/>
    <cellStyle name="_Model_RAB Мой_UPDATE.46EE.2011.TO.1.1 2" xfId="257"/>
    <cellStyle name="_Model_RAB Мой_UPDATE.46EE.2011.TO.1.1 2 2" xfId="258"/>
    <cellStyle name="_Model_RAB Мой_UPDATE.46TE.2011.TO.1.1" xfId="259"/>
    <cellStyle name="_Model_RAB Мой_UPDATE.46TE.2011.TO.1.2" xfId="260"/>
    <cellStyle name="_Model_RAB Мой_UPDATE.BALANCE.WARM.2011YEAR.TO.1.1" xfId="261"/>
    <cellStyle name="_Model_RAB Мой_UPDATE.BALANCE.WARM.2011YEAR.TO.1.1_46TE.2011(v1.0)" xfId="262"/>
    <cellStyle name="_Model_RAB Мой_UPDATE.BALANCE.WARM.2011YEAR.TO.1.1_INDEX.STATION.2012(v1.0)_" xfId="263"/>
    <cellStyle name="_Model_RAB Мой_UPDATE.BALANCE.WARM.2011YEAR.TO.1.1_INDEX.STATION.2012(v2.0)" xfId="264"/>
    <cellStyle name="_Model_RAB Мой_UPDATE.BALANCE.WARM.2011YEAR.TO.1.1_INDEX.STATION.2012(v2.1)" xfId="265"/>
    <cellStyle name="_Model_RAB Мой_UPDATE.BALANCE.WARM.2011YEAR.TO.1.1_OREP.KU.2011.MONTHLY.02(v1.1)" xfId="266"/>
    <cellStyle name="_Model_RAB Мой_UPDATE.BALANCE.WARM.2011YEAR.TO.1.1_TEPLO.PREDEL.2012.M(v1.1)_test" xfId="267"/>
    <cellStyle name="_Model_RAB Мой_UPDATE.NADB.JNVLS.APTEKA.2011.TO.1.3.4" xfId="268"/>
    <cellStyle name="_Model_RAB Мой_Книга2" xfId="269"/>
    <cellStyle name="_Model_RAB Мой_Книга2_PR.PROG.WARM.NOTCOMBI.2012.2.16_v1.4(04.04.11) " xfId="270"/>
    <cellStyle name="_Model_RAB_MRSK_svod" xfId="271"/>
    <cellStyle name="_Model_RAB_MRSK_svod 2" xfId="272"/>
    <cellStyle name="_Model_RAB_MRSK_svod 2_OREP.KU.2011.MONTHLY.02(v0.1)" xfId="273"/>
    <cellStyle name="_Model_RAB_MRSK_svod 2_OREP.KU.2011.MONTHLY.02(v0.4)" xfId="274"/>
    <cellStyle name="_Model_RAB_MRSK_svod 2_OREP.KU.2011.MONTHLY.11(v1.4)" xfId="275"/>
    <cellStyle name="_Model_RAB_MRSK_svod 2_TEHSHEET" xfId="276"/>
    <cellStyle name="_Model_RAB_MRSK_svod 2_UPDATE.OREP.KU.2011.MONTHLY.02.TO.1.2" xfId="277"/>
    <cellStyle name="_Model_RAB_MRSK_svod 3" xfId="278"/>
    <cellStyle name="_Model_RAB_MRSK_svod 3 2" xfId="279"/>
    <cellStyle name="_Model_RAB_MRSK_svod 4" xfId="280"/>
    <cellStyle name="_Model_RAB_MRSK_svod 4 2" xfId="281"/>
    <cellStyle name="_Model_RAB_MRSK_svod 5" xfId="282"/>
    <cellStyle name="_Model_RAB_MRSK_svod_46EE.2011(v1.0)" xfId="283"/>
    <cellStyle name="_Model_RAB_MRSK_svod_46EE.2011(v1.0)_46TE.2011(v1.0)" xfId="284"/>
    <cellStyle name="_Model_RAB_MRSK_svod_46EE.2011(v1.0)_INDEX.STATION.2012(v1.0)_" xfId="285"/>
    <cellStyle name="_Model_RAB_MRSK_svod_46EE.2011(v1.0)_INDEX.STATION.2012(v2.0)" xfId="286"/>
    <cellStyle name="_Model_RAB_MRSK_svod_46EE.2011(v1.0)_INDEX.STATION.2012(v2.1)" xfId="287"/>
    <cellStyle name="_Model_RAB_MRSK_svod_46EE.2011(v1.0)_TEPLO.PREDEL.2012.M(v1.1)_test" xfId="288"/>
    <cellStyle name="_Model_RAB_MRSK_svod_46EE.2011(v1.2)" xfId="289"/>
    <cellStyle name="_Model_RAB_MRSK_svod_46EE.2011(v1.2)_FORM15.2013" xfId="290"/>
    <cellStyle name="_Model_RAB_MRSK_svod_46EE.2011(v1.2)_FORM3.2013" xfId="291"/>
    <cellStyle name="_Model_RAB_MRSK_svod_46EE.2011(v1.2)_FORM4.2013" xfId="292"/>
    <cellStyle name="_Model_RAB_MRSK_svod_46EE.2011(v1.2)_FORM5.2012(v1.0)" xfId="293"/>
    <cellStyle name="_Model_RAB_MRSK_svod_46EE.2011(v1.2)_FORM8.2013(v0.3)" xfId="294"/>
    <cellStyle name="_Model_RAB_MRSK_svod_46EE.2011(v1.2)_OREP.INV.GEN.G(v1.0)" xfId="295"/>
    <cellStyle name="_Model_RAB_MRSK_svod_46EP.2011(v2.0)" xfId="296"/>
    <cellStyle name="_Model_RAB_MRSK_svod_46EP.2012(v0.1)" xfId="297"/>
    <cellStyle name="_Model_RAB_MRSK_svod_46TE.2011(v1.0)" xfId="298"/>
    <cellStyle name="_Model_RAB_MRSK_svod_4DNS.UPDATE.EXAMPLE" xfId="299"/>
    <cellStyle name="_Model_RAB_MRSK_svod_ARMRAZR" xfId="300"/>
    <cellStyle name="_Model_RAB_MRSK_svod_ARMRAZR 2" xfId="301"/>
    <cellStyle name="_Model_RAB_MRSK_svod_ARMRAZR 2 2" xfId="302"/>
    <cellStyle name="_Model_RAB_MRSK_svod_BALANCE.TBO.2011YEAR(v1.1)" xfId="303"/>
    <cellStyle name="_Model_RAB_MRSK_svod_BALANCE.WARM.2010.FACT(v1.0)" xfId="304"/>
    <cellStyle name="_Model_RAB_MRSK_svod_BALANCE.WARM.2010.PLAN" xfId="305"/>
    <cellStyle name="_Model_RAB_MRSK_svod_BALANCE.WARM.2010.PLAN_FORM15.2013" xfId="306"/>
    <cellStyle name="_Model_RAB_MRSK_svod_BALANCE.WARM.2010.PLAN_FORM3.2013" xfId="307"/>
    <cellStyle name="_Model_RAB_MRSK_svod_BALANCE.WARM.2010.PLAN_FORM4.2013" xfId="308"/>
    <cellStyle name="_Model_RAB_MRSK_svod_BALANCE.WARM.2010.PLAN_FORM5.2012(v1.0)" xfId="309"/>
    <cellStyle name="_Model_RAB_MRSK_svod_BALANCE.WARM.2010.PLAN_OREP.INV.GEN.G(v1.0)" xfId="310"/>
    <cellStyle name="_Model_RAB_MRSK_svod_BALANCE.WARM.2011YEAR(v0.7)" xfId="311"/>
    <cellStyle name="_Model_RAB_MRSK_svod_BALANCE.WARM.2011YEAR(v0.7)_FORM15.2013" xfId="312"/>
    <cellStyle name="_Model_RAB_MRSK_svod_BALANCE.WARM.2011YEAR(v0.7)_FORM3.2013" xfId="313"/>
    <cellStyle name="_Model_RAB_MRSK_svod_BALANCE.WARM.2011YEAR(v0.7)_FORM4.2013" xfId="314"/>
    <cellStyle name="_Model_RAB_MRSK_svod_BALANCE.WARM.2011YEAR(v0.7)_FORM5.2012(v1.0)" xfId="315"/>
    <cellStyle name="_Model_RAB_MRSK_svod_BALANCE.WARM.2011YEAR(v0.7)_OREP.INV.GEN.G(v1.0)" xfId="316"/>
    <cellStyle name="_Model_RAB_MRSK_svod_BALANCE.WARM.2011YEAR.NEW.UPDATE.SCHEME" xfId="317"/>
    <cellStyle name="_Model_RAB_MRSK_svod_CALC.NORMATIV.KU(v0.2)" xfId="318"/>
    <cellStyle name="_Model_RAB_MRSK_svod_DOPFACTOR.VO.2012(v1.0)" xfId="319"/>
    <cellStyle name="_Model_RAB_MRSK_svod_EE.2REK.P2011.4.78(v0.3)" xfId="320"/>
    <cellStyle name="_Model_RAB_MRSK_svod_FORM15.2013" xfId="321"/>
    <cellStyle name="_Model_RAB_MRSK_svod_FORM3.1.2013(v0.2)" xfId="322"/>
    <cellStyle name="_Model_RAB_MRSK_svod_FORM3.2013(v1.0)" xfId="323"/>
    <cellStyle name="_Model_RAB_MRSK_svod_FORM3.REG(v1.0)" xfId="324"/>
    <cellStyle name="_Model_RAB_MRSK_svod_FORM910.2012(v0.5)" xfId="325"/>
    <cellStyle name="_Model_RAB_MRSK_svod_FORM910.2012(v0.5)_FORM5.2012(v1.0)" xfId="326"/>
    <cellStyle name="_Model_RAB_MRSK_svod_FORM910.2012(v1.1)" xfId="327"/>
    <cellStyle name="_Model_RAB_MRSK_svod_INDEX.STATION.2012(v2.1)" xfId="328"/>
    <cellStyle name="_Model_RAB_MRSK_svod_INDEX.STATION.2012(v2.1) 2" xfId="329"/>
    <cellStyle name="_Model_RAB_MRSK_svod_INVEST.EE.PLAN.4.78(v0.1)" xfId="330"/>
    <cellStyle name="_Model_RAB_MRSK_svod_INVEST.EE.PLAN.4.78(v0.3)" xfId="331"/>
    <cellStyle name="_Model_RAB_MRSK_svod_INVEST.EE.PLAN.4.78(v1.0)" xfId="332"/>
    <cellStyle name="_Model_RAB_MRSK_svod_INVEST.EE.PLAN.4.78(v1.0)_PASSPORT.TEPLO.PROIZV(v2.0)" xfId="333"/>
    <cellStyle name="_Model_RAB_MRSK_svod_INVEST.EE.PLAN.4.78(v1.0)_PASSPORT.TEPLO.PROIZV(v2.0)_FORM4.2013" xfId="334"/>
    <cellStyle name="_Model_RAB_MRSK_svod_INVEST.PLAN.4.78(v0.1)" xfId="335"/>
    <cellStyle name="_Model_RAB_MRSK_svod_INVEST.WARM.PLAN.4.78(v0.1)" xfId="336"/>
    <cellStyle name="_Model_RAB_MRSK_svod_INVEST_WARM_PLAN" xfId="337"/>
    <cellStyle name="_Model_RAB_MRSK_svod_NADB.JNVLP.APTEKA.2012(v1.0)_21_02_12" xfId="338"/>
    <cellStyle name="_Model_RAB_MRSK_svod_NADB.JNVLS.APTEKA.2011(v1.3.3)" xfId="339"/>
    <cellStyle name="_Model_RAB_MRSK_svod_NADB.JNVLS.APTEKA.2011(v1.3.3) 2" xfId="340"/>
    <cellStyle name="_Model_RAB_MRSK_svod_NADB.JNVLS.APTEKA.2011(v1.3.3) 2 2" xfId="341"/>
    <cellStyle name="_Model_RAB_MRSK_svod_NADB.JNVLS.APTEKA.2011(v1.3.3)_46TE.2011(v1.0)" xfId="342"/>
    <cellStyle name="_Model_RAB_MRSK_svod_NADB.JNVLS.APTEKA.2011(v1.3.3)_INDEX.STATION.2012(v1.0)_" xfId="343"/>
    <cellStyle name="_Model_RAB_MRSK_svod_NADB.JNVLS.APTEKA.2011(v1.3.3)_INDEX.STATION.2012(v2.0)" xfId="344"/>
    <cellStyle name="_Model_RAB_MRSK_svod_NADB.JNVLS.APTEKA.2011(v1.3.3)_INDEX.STATION.2012(v2.1)" xfId="345"/>
    <cellStyle name="_Model_RAB_MRSK_svod_NADB.JNVLS.APTEKA.2011(v1.3.3)_TEPLO.PREDEL.2012.M(v1.1)_test" xfId="346"/>
    <cellStyle name="_Model_RAB_MRSK_svod_NADB.JNVLS.APTEKA.2011(v1.3.4)" xfId="347"/>
    <cellStyle name="_Model_RAB_MRSK_svod_NADB.JNVLS.APTEKA.2011(v1.3.4)_46TE.2011(v1.0)" xfId="348"/>
    <cellStyle name="_Model_RAB_MRSK_svod_NADB.JNVLS.APTEKA.2011(v1.3.4)_INDEX.STATION.2012(v1.0)_" xfId="349"/>
    <cellStyle name="_Model_RAB_MRSK_svod_NADB.JNVLS.APTEKA.2011(v1.3.4)_INDEX.STATION.2012(v2.0)" xfId="350"/>
    <cellStyle name="_Model_RAB_MRSK_svod_NADB.JNVLS.APTEKA.2011(v1.3.4)_INDEX.STATION.2012(v2.1)" xfId="351"/>
    <cellStyle name="_Model_RAB_MRSK_svod_NADB.JNVLS.APTEKA.2011(v1.3.4)_TEPLO.PREDEL.2012.M(v1.1)_test" xfId="352"/>
    <cellStyle name="_Model_RAB_MRSK_svod_PASSPORT.TEPLO.PROIZV(v2.1)" xfId="353"/>
    <cellStyle name="_Model_RAB_MRSK_svod_PASSPORT.TEPLO.SETI(v0.7)" xfId="354"/>
    <cellStyle name="_Model_RAB_MRSK_svod_PASSPORT.TEPLO.SETI(v1.0)" xfId="355"/>
    <cellStyle name="_Model_RAB_MRSK_svod_PR.PROG.WARM.NOTCOMBI.2012.2.16_v1.4(04.04.11) " xfId="356"/>
    <cellStyle name="_Model_RAB_MRSK_svod_PREDEL.JKH.UTV.2011(v1.0.1)" xfId="357"/>
    <cellStyle name="_Model_RAB_MRSK_svod_PREDEL.JKH.UTV.2011(v1.0.1)_46TE.2011(v1.0)" xfId="358"/>
    <cellStyle name="_Model_RAB_MRSK_svod_PREDEL.JKH.UTV.2011(v1.0.1)_INDEX.STATION.2012(v1.0)_" xfId="359"/>
    <cellStyle name="_Model_RAB_MRSK_svod_PREDEL.JKH.UTV.2011(v1.0.1)_INDEX.STATION.2012(v2.0)" xfId="360"/>
    <cellStyle name="_Model_RAB_MRSK_svod_PREDEL.JKH.UTV.2011(v1.0.1)_INDEX.STATION.2012(v2.1)" xfId="361"/>
    <cellStyle name="_Model_RAB_MRSK_svod_PREDEL.JKH.UTV.2011(v1.0.1)_TEPLO.PREDEL.2012.M(v1.1)_test" xfId="362"/>
    <cellStyle name="_Model_RAB_MRSK_svod_PREDEL.JKH.UTV.2011(v1.1)" xfId="363"/>
    <cellStyle name="_Model_RAB_MRSK_svod_PREDEL.JKH.UTV.2011(v1.1)_FORM15.2013" xfId="364"/>
    <cellStyle name="_Model_RAB_MRSK_svod_PREDEL.JKH.UTV.2011(v1.1)_FORM3.2013" xfId="365"/>
    <cellStyle name="_Model_RAB_MRSK_svod_PREDEL.JKH.UTV.2011(v1.1)_FORM4.2013" xfId="366"/>
    <cellStyle name="_Model_RAB_MRSK_svod_PREDEL.JKH.UTV.2011(v1.1)_FORM5.2012(v1.0)" xfId="367"/>
    <cellStyle name="_Model_RAB_MRSK_svod_PREDEL.JKH.UTV.2011(v1.1)_OREP.INV.GEN.G(v1.0)" xfId="368"/>
    <cellStyle name="_Model_RAB_MRSK_svod_REP.BLR.2012(v1.0)" xfId="369"/>
    <cellStyle name="_Model_RAB_MRSK_svod_TEHSHEET" xfId="370"/>
    <cellStyle name="_Model_RAB_MRSK_svod_TEPLO.PREDEL.2012.M(v1.1)" xfId="371"/>
    <cellStyle name="_Model_RAB_MRSK_svod_TEST.TEMPLATE" xfId="372"/>
    <cellStyle name="_Model_RAB_MRSK_svod_UPDATE.46EE.2011.TO.1.1" xfId="373"/>
    <cellStyle name="_Model_RAB_MRSK_svod_UPDATE.46EE.2011.TO.1.1 2" xfId="374"/>
    <cellStyle name="_Model_RAB_MRSK_svod_UPDATE.46TE.2011.TO.1.1" xfId="375"/>
    <cellStyle name="_Model_RAB_MRSK_svod_UPDATE.46TE.2011.TO.1.2" xfId="376"/>
    <cellStyle name="_Model_RAB_MRSK_svod_UPDATE.BALANCE.WARM.2011YEAR.TO.1.1" xfId="377"/>
    <cellStyle name="_Model_RAB_MRSK_svod_UPDATE.BALANCE.WARM.2011YEAR.TO.1.1 2" xfId="378"/>
    <cellStyle name="_Model_RAB_MRSK_svod_UPDATE.BALANCE.WARM.2011YEAR.TO.1.1_46TE.2011(v1.0)" xfId="379"/>
    <cellStyle name="_Model_RAB_MRSK_svod_UPDATE.BALANCE.WARM.2011YEAR.TO.1.1_INDEX.STATION.2012(v1.0)_" xfId="380"/>
    <cellStyle name="_Model_RAB_MRSK_svod_UPDATE.BALANCE.WARM.2011YEAR.TO.1.1_INDEX.STATION.2012(v2.0)" xfId="381"/>
    <cellStyle name="_Model_RAB_MRSK_svod_UPDATE.BALANCE.WARM.2011YEAR.TO.1.1_INDEX.STATION.2012(v2.0) 2" xfId="382"/>
    <cellStyle name="_Model_RAB_MRSK_svod_UPDATE.BALANCE.WARM.2011YEAR.TO.1.1_INDEX.STATION.2012(v2.1)" xfId="383"/>
    <cellStyle name="_Model_RAB_MRSK_svod_UPDATE.BALANCE.WARM.2011YEAR.TO.1.1_OREP.KU.2011.MONTHLY.02(v1.1)" xfId="384"/>
    <cellStyle name="_Model_RAB_MRSK_svod_UPDATE.BALANCE.WARM.2011YEAR.TO.1.1_OREP.KU.2011.MONTHLY.02(v1.1) 2" xfId="385"/>
    <cellStyle name="_Model_RAB_MRSK_svod_UPDATE.BALANCE.WARM.2011YEAR.TO.1.1_TEPLO.PREDEL.2012.M(v1.1)_test" xfId="386"/>
    <cellStyle name="_Model_RAB_MRSK_svod_UPDATE.NADB.JNVLS.APTEKA.2011.TO.1.3.4" xfId="387"/>
    <cellStyle name="_Model_RAB_MRSK_svod_UPDATE.NADB.JNVLS.APTEKA.2011.TO.1.3.4 2" xfId="388"/>
    <cellStyle name="_Model_RAB_MRSK_svod_Книга2" xfId="389"/>
    <cellStyle name="_Model_RAB_MRSK_svod_Книга2 2" xfId="390"/>
    <cellStyle name="_Model_RAB_MRSK_svod_Книга2_PR.PROG.WARM.NOTCOMBI.2012.2.16_v1.4(04.04.11) " xfId="391"/>
    <cellStyle name="_New_Sofi" xfId="392"/>
    <cellStyle name="_New_Sofi 2" xfId="393"/>
    <cellStyle name="_New_Sofi 3" xfId="394"/>
    <cellStyle name="_New_Sofi_FFF" xfId="395"/>
    <cellStyle name="_New_Sofi_FFF 2" xfId="396"/>
    <cellStyle name="_New_Sofi_FFF 3" xfId="397"/>
    <cellStyle name="_New_Sofi_New Form10_2" xfId="398"/>
    <cellStyle name="_New_Sofi_New Form10_2 2" xfId="399"/>
    <cellStyle name="_New_Sofi_New Form10_2 3" xfId="400"/>
    <cellStyle name="_New_Sofi_Nsi" xfId="401"/>
    <cellStyle name="_New_Sofi_Nsi 2" xfId="402"/>
    <cellStyle name="_New_Sofi_Nsi 3" xfId="403"/>
    <cellStyle name="_New_Sofi_Nsi_1" xfId="404"/>
    <cellStyle name="_New_Sofi_Nsi_1 2" xfId="405"/>
    <cellStyle name="_New_Sofi_Nsi_1 3" xfId="406"/>
    <cellStyle name="_New_Sofi_Nsi_139" xfId="407"/>
    <cellStyle name="_New_Sofi_Nsi_139 2" xfId="408"/>
    <cellStyle name="_New_Sofi_Nsi_139 3" xfId="409"/>
    <cellStyle name="_New_Sofi_Nsi_140" xfId="410"/>
    <cellStyle name="_New_Sofi_Nsi_140 2" xfId="411"/>
    <cellStyle name="_New_Sofi_Nsi_140 3" xfId="412"/>
    <cellStyle name="_New_Sofi_Nsi_140(Зах)" xfId="413"/>
    <cellStyle name="_New_Sofi_Nsi_140(Зах) 2" xfId="414"/>
    <cellStyle name="_New_Sofi_Nsi_140(Зах) 3" xfId="415"/>
    <cellStyle name="_New_Sofi_Nsi_140_mod" xfId="416"/>
    <cellStyle name="_New_Sofi_Nsi_140_mod 2" xfId="417"/>
    <cellStyle name="_New_Sofi_Nsi_140_mod 3" xfId="418"/>
    <cellStyle name="_New_Sofi_Summary" xfId="419"/>
    <cellStyle name="_New_Sofi_Summary 2" xfId="420"/>
    <cellStyle name="_New_Sofi_Summary 3" xfId="421"/>
    <cellStyle name="_New_Sofi_Tax_form_1кв_3" xfId="422"/>
    <cellStyle name="_New_Sofi_Tax_form_1кв_3 2" xfId="423"/>
    <cellStyle name="_New_Sofi_Tax_form_1кв_3 3" xfId="424"/>
    <cellStyle name="_New_Sofi_БКЭ" xfId="425"/>
    <cellStyle name="_New_Sofi_БКЭ 2" xfId="426"/>
    <cellStyle name="_New_Sofi_БКЭ 3" xfId="427"/>
    <cellStyle name="_NF3x00" xfId="428"/>
    <cellStyle name="_NF7x-5x00" xfId="429"/>
    <cellStyle name="_Note 23_cost 9m06" xfId="430"/>
    <cellStyle name="_Nsi" xfId="431"/>
    <cellStyle name="_Nsi 2" xfId="432"/>
    <cellStyle name="_Nsi 3" xfId="433"/>
    <cellStyle name="_Other exp 25-27_1 manual" xfId="434"/>
    <cellStyle name="_pack_12mes_2007_308_0090041207_NEW" xfId="435"/>
    <cellStyle name="_pack_6mes_2007_308_ТГК-2_0090040607" xfId="436"/>
    <cellStyle name="_pack_6mes_2007_308_ТГК-2_0090040607_ВРЕМЕННЫЙ" xfId="437"/>
    <cellStyle name="_pack_new_2006_089_GusinoozGRES_3569011205" xfId="438"/>
    <cellStyle name="_Plug" xfId="439"/>
    <cellStyle name="_Plug 2" xfId="440"/>
    <cellStyle name="_Plug_4DNS.UPDATE.EXAMPLE" xfId="441"/>
    <cellStyle name="_Price Lanit 300501" xfId="442"/>
    <cellStyle name="_RJE10_Calculation" xfId="443"/>
    <cellStyle name="_Rombo 130801" xfId="444"/>
    <cellStyle name="_RP-2000" xfId="445"/>
    <cellStyle name="_SeriesAttributes" xfId="446"/>
    <cellStyle name="_stock_1306m1" xfId="447"/>
    <cellStyle name="_SZNP - Eqiuty Roll" xfId="448"/>
    <cellStyle name="_SZNP - rasshifrovki-002000-333" xfId="449"/>
    <cellStyle name="_SZNP - TRS-092000" xfId="450"/>
    <cellStyle name="_tipogr_end" xfId="451"/>
    <cellStyle name="_TP" xfId="452"/>
    <cellStyle name="_TPopt" xfId="453"/>
    <cellStyle name="_v2008-2012-15.12.09вар(2)-11.2030" xfId="454"/>
    <cellStyle name="_v-2013-2030- 2b17.01.11Нах-cpiнов. курс inn 1-2-Е1xls" xfId="455"/>
    <cellStyle name="_АГ" xfId="456"/>
    <cellStyle name="_АГ 10" xfId="457"/>
    <cellStyle name="_АГ 2" xfId="458"/>
    <cellStyle name="_АГ 2 2" xfId="459"/>
    <cellStyle name="_АГ 3" xfId="460"/>
    <cellStyle name="_АГ 3 2" xfId="461"/>
    <cellStyle name="_АГ 4" xfId="462"/>
    <cellStyle name="_АГ 4 2" xfId="463"/>
    <cellStyle name="_АГ 5" xfId="464"/>
    <cellStyle name="_АГ 5 2" xfId="465"/>
    <cellStyle name="_АГ 6" xfId="466"/>
    <cellStyle name="_АГ 6 2" xfId="467"/>
    <cellStyle name="_АГ 7" xfId="468"/>
    <cellStyle name="_АГ 7 2" xfId="469"/>
    <cellStyle name="_АГ 8" xfId="470"/>
    <cellStyle name="_АГ 8 2" xfId="471"/>
    <cellStyle name="_АГ 9" xfId="472"/>
    <cellStyle name="_АГ 9 2" xfId="473"/>
    <cellStyle name="_АГ_2 2 1 Владимир" xfId="474"/>
    <cellStyle name="_АГ_Баланс 2008г (вода) 07.02.08" xfId="475"/>
    <cellStyle name="_АГ_Баланс 2008г (вода) 07.02.08 2" xfId="476"/>
    <cellStyle name="_АГ_Баланс 2009 гЭЭ- пот. 21,9%  27.10.08" xfId="477"/>
    <cellStyle name="_АГ_Баланс 2009 гЭЭ- пот. 21,9%  27.10.08 2" xfId="478"/>
    <cellStyle name="_АГ_Баланс тепло 2008 ПСП (изоляция)" xfId="479"/>
    <cellStyle name="_АГ_Баланс тепло 2008 ПСП (изоляция) 2" xfId="480"/>
    <cellStyle name="_АГ_Балансы  ПФ на 2008 год (окончательные)" xfId="481"/>
    <cellStyle name="_АГ_Балансы  ПФ на 2008 год (окончательные) 2" xfId="482"/>
    <cellStyle name="_АГ_Балансы  ПФ на 2008 год (окончательные) 2 2" xfId="483"/>
    <cellStyle name="_АГ_Балансы  ПФ на 2008 год (окончательные) 3" xfId="484"/>
    <cellStyle name="_АГ_Бизнес-план за электроэнергию (мощность) в 2008г_на фактических тарифах_21 01 2008 по каждой ГТП доля либ 15 и 25" xfId="485"/>
    <cellStyle name="_АГ_Бизнес-план за электроэнергию (мощность) в 2008г_на фактических тарифах_21 01 2008 по каждой ГТП доля либ 15 и 25 2" xfId="486"/>
    <cellStyle name="_АГ_Бизнес-план за электроэнергию (мощность) в 2008г_на фактических тарифах_21 01 2008 по каждой ГТП доля либ 15 и 25_БИЗНЕС_ПЛАН 2012 (Гусь-Хрустальный)" xfId="487"/>
    <cellStyle name="_АГ_БП СД 2010 (85)" xfId="488"/>
    <cellStyle name="_АГ_БП СД 2010 (85)Кольчугино испр  25 01" xfId="489"/>
    <cellStyle name="_АГ_БрКС" xfId="490"/>
    <cellStyle name="_АГ_БрКС 2" xfId="491"/>
    <cellStyle name="_АГ_БрКС 3" xfId="492"/>
    <cellStyle name="_АГ_БрКС 4" xfId="493"/>
    <cellStyle name="_АГ_БрКС_Еженедельный отчет на 12 10 2009 с казначейством" xfId="494"/>
    <cellStyle name="_АГ_БФ ДЗО_ПФ-9 2008 год( П-9.5, 9.6) элктроэнергия" xfId="495"/>
    <cellStyle name="_АГ_БФ ДЗО_ПФ-9 2008 год( П-9.5, 9.6) элктроэнергия 2" xfId="496"/>
    <cellStyle name="_АГ_БФ Н-П_ПФ-9.3" xfId="497"/>
    <cellStyle name="_АГ_БФ Н-П_ПФ-9.3 2" xfId="498"/>
    <cellStyle name="_АГ_БФ Н-П_ПФ-9.3 коррект.ПВ" xfId="499"/>
    <cellStyle name="_АГ_БФ Н-П_ПФ-9.3 коррект.ПВ 2" xfId="500"/>
    <cellStyle name="_АГ_Книга1" xfId="501"/>
    <cellStyle name="_АГ_НП ЭЭ Баланс 2009" xfId="502"/>
    <cellStyle name="_АГ_НП ЭЭ Баланс 2009 2" xfId="503"/>
    <cellStyle name="_АГ_ООО_Н_П_П-9.1 2008.03.14" xfId="504"/>
    <cellStyle name="_АГ_ООО_Н_П_П-9.1 2008.03.14 2" xfId="505"/>
    <cellStyle name="_АГ_Отчет ООО Технология комфорта по СД за август 2009" xfId="506"/>
    <cellStyle name="_АГ_По группам ОБЩИЙ электро (2)" xfId="507"/>
    <cellStyle name="_АГ_По группам ОБЩИЙ электро (2) 2" xfId="508"/>
    <cellStyle name="_АГ_По группам ОБЩИЙ электро (2)_БИЗНЕС_ПЛАН 2012 (Гусь-Хрустальный)" xfId="509"/>
    <cellStyle name="_АГ_Приложение 2 (январь)" xfId="510"/>
    <cellStyle name="_АГ_Приложение 2 (январь) 2" xfId="511"/>
    <cellStyle name="_АГ_Прогнозные показатели на 2010г передача (07_10_09)" xfId="512"/>
    <cellStyle name="_АГ_Форма 5.1. 23.12.2008_для отправки" xfId="513"/>
    <cellStyle name="_АГ_Форма 5.1. 23.12.2008_для отправки 2" xfId="514"/>
    <cellStyle name="_АГ_Форма 5.1. 23.12.2008_для отправки_БИЗНЕС_ПЛАН 2012 (Гусь-Хрустальный)" xfId="515"/>
    <cellStyle name="_Адресная и трехлетняя программа140307" xfId="516"/>
    <cellStyle name="_Актанышское ХПП_расчеты" xfId="517"/>
    <cellStyle name="_Анализ КТП_регионы" xfId="518"/>
    <cellStyle name="_Анализ незаверш  стр-ва (Прил 1-4)" xfId="519"/>
    <cellStyle name="_Анализ незаверш  стр-ва (Прил 1-4) (2)" xfId="520"/>
    <cellStyle name="_Анализ незаверш  стр-ва (Прил 1-4) (2)_прил.7а" xfId="521"/>
    <cellStyle name="_Анализ незаверш  стр-ва (Прил 1-4) (2)_прил.7а_1" xfId="522"/>
    <cellStyle name="_Анализ незаверш  стр-ва (Прил 1-4) (2)_приложение 1.4" xfId="523"/>
    <cellStyle name="_Анализ незаверш  стр-ва (Прил 1-4) (2)_Филиал" xfId="524"/>
    <cellStyle name="_Анализ незаверш  стр-ва (Прил 1-4)_прил.7а" xfId="525"/>
    <cellStyle name="_Анализ незаверш  стр-ва (Прил 1-4)_прил.7а_1" xfId="526"/>
    <cellStyle name="_Анализ незаверш  стр-ва (Прил 1-4)_приложение 1.4" xfId="527"/>
    <cellStyle name="_Анализ незаверш  стр-ва (Прил 1-4)_Филиал" xfId="528"/>
    <cellStyle name="_Баланс 2009 гЭЭ- пот. 21,9%  27.10.08" xfId="529"/>
    <cellStyle name="_Баланс тепло 2008 ПСП (изоляция)" xfId="530"/>
    <cellStyle name="_БДР04м05" xfId="531"/>
    <cellStyle name="_БДР04м05 2" xfId="532"/>
    <cellStyle name="_БДР04м05 2 2" xfId="533"/>
    <cellStyle name="_БДР04м05 3" xfId="534"/>
    <cellStyle name="_БП Владимирэнерго" xfId="535"/>
    <cellStyle name="_БП Владимирэнерго_прил.7а" xfId="536"/>
    <cellStyle name="_БП Владимирэнерго_прил.7а_1" xfId="537"/>
    <cellStyle name="_БП Владимирэнерго_приложение 1.4" xfId="538"/>
    <cellStyle name="_БП Владимирэнерго_Филиал" xfId="539"/>
    <cellStyle name="_БП Владимирэнерго_Филиал_1" xfId="540"/>
    <cellStyle name="_БП ННЭ (с облиг.)" xfId="541"/>
    <cellStyle name="_БП ННЭ (с облиг.)_прил.7а" xfId="542"/>
    <cellStyle name="_БП ННЭ (с облиг.)_прил.7а_1" xfId="543"/>
    <cellStyle name="_БП ННЭ (с облиг.)_приложение 1.4" xfId="544"/>
    <cellStyle name="_БП ННЭ (с облиг.)_Филиал" xfId="545"/>
    <cellStyle name="_БП ННЭ (с облиг.)_Филиал_1" xfId="546"/>
    <cellStyle name="_БФ ДЗО_ПФ-9 2008 год( П-9.5, 9.6) элктроэнергия" xfId="547"/>
    <cellStyle name="_БФ Н-П_ П-9.1 (ПСП)" xfId="548"/>
    <cellStyle name="_Бюджет2006_ПОКАЗАТЕЛИ СВОДНЫЕ" xfId="549"/>
    <cellStyle name="_Бюджет2006_ПОКАЗАТЕЛИ СВОДНЫЕ 2" xfId="550"/>
    <cellStyle name="_в отчет" xfId="551"/>
    <cellStyle name="_ВО ОП ТЭС-ОТ- 2007" xfId="552"/>
    <cellStyle name="_ВО ОП ТЭС-ОТ- 2007_Новая инструкция1_фст" xfId="553"/>
    <cellStyle name="_ВО ОП ТЭС-ОТ- 2007_Новая инструкция1_фст 2" xfId="554"/>
    <cellStyle name="_ВФ ОАО ТЭС-ОТ- 2009" xfId="555"/>
    <cellStyle name="_ВФ ОАО ТЭС-ОТ- 2009_Новая инструкция1_фст" xfId="556"/>
    <cellStyle name="_ВФ ОАО ТЭС-ОТ- 2009_Новая инструкция1_фст 2" xfId="557"/>
    <cellStyle name="_выручка по присоединениям2" xfId="558"/>
    <cellStyle name="_выручка по присоединениям2_Новая инструкция1_фст" xfId="559"/>
    <cellStyle name="_выручка по присоединениям2_Новая инструкция1_фст 2" xfId="560"/>
    <cellStyle name="_Газ-расчет-16 0508Клдо 2023" xfId="561"/>
    <cellStyle name="_Газ-расчет-net-back 21,12.09 до 2030 в2" xfId="562"/>
    <cellStyle name="_график c мощностями по Соглашению без НДС Ульянычев версия на 02 03 07" xfId="563"/>
    <cellStyle name="_график c мощностями по Соглашению без НДС Ульянычев версия на 04 03 07 " xfId="564"/>
    <cellStyle name="_График ввода 07-09" xfId="565"/>
    <cellStyle name="_график по Соглашению без НДС Ульянычев версия на 28 02 07" xfId="566"/>
    <cellStyle name="_График реализации проектовa_3" xfId="567"/>
    <cellStyle name="_ДЗ_КЗ_31.12.2008" xfId="568"/>
    <cellStyle name="_Для Балаевой 23 05 07" xfId="569"/>
    <cellStyle name="_для ФСТ 2008 версия5" xfId="570"/>
    <cellStyle name="_Договор аренды ЯЭ с разбивкой" xfId="571"/>
    <cellStyle name="_Договор аренды ЯЭ с разбивкой 2" xfId="572"/>
    <cellStyle name="_Договор аренды ЯЭ с разбивкой_Новая инструкция1_фст" xfId="573"/>
    <cellStyle name="_Договор аренды ЯЭ с разбивкой_Новая инструкция1_фст 2" xfId="574"/>
    <cellStyle name="_Дозакл 5 мес.2000" xfId="575"/>
    <cellStyle name="_Дозакл 5 мес.2000 2" xfId="576"/>
    <cellStyle name="_Дозакл 5 мес.2000 3" xfId="577"/>
    <cellStyle name="_Документ4. Приложение 2.1.кРегламенту Холдинг_БюджетныеФормы" xfId="578"/>
    <cellStyle name="_Долг инв программа ( для РЭКна 2009г )" xfId="579"/>
    <cellStyle name="_Долг инв программа ( для РЭКна 2009г ) (2)" xfId="580"/>
    <cellStyle name="_Ежедекадная справка о векселях в обращении" xfId="581"/>
    <cellStyle name="_Ежедекадная справка о движении заемных средств" xfId="582"/>
    <cellStyle name="_Ежедекадная справка о движении заемных средств (2)" xfId="583"/>
    <cellStyle name="_Запрос 25.3_9 мес 2006" xfId="584"/>
    <cellStyle name="_Затратный СШГЭС  14 11 2004" xfId="585"/>
    <cellStyle name="_Защита ФЗП" xfId="586"/>
    <cellStyle name="_Защита ФЗП 2" xfId="587"/>
    <cellStyle name="_Заявка Тестова  СКОРРЕКТИРОВАННАЯ" xfId="588"/>
    <cellStyle name="_Заявка Тестова  СКОРРЕКТИРОВАННАЯ 2" xfId="589"/>
    <cellStyle name="_Инвест программа" xfId="590"/>
    <cellStyle name="_Инвест программа 2009-1 (2)" xfId="591"/>
    <cellStyle name="_Инвест программа 2009-1 (3)" xfId="592"/>
    <cellStyle name="_Инвестиции (лизинг) для БП 2007" xfId="593"/>
    <cellStyle name="_Инвестиции (лизинг) для БП 2007_прил.7а" xfId="594"/>
    <cellStyle name="_Инвестиции (лизинг) для БП 2007_прил.7а_1" xfId="595"/>
    <cellStyle name="_Инвестиции (лизинг) для БП 2007_приложение 1.4" xfId="596"/>
    <cellStyle name="_Инвестиции (лизинг) для БП 2007_Филиал" xfId="597"/>
    <cellStyle name="_Индексация исторических затрат" xfId="598"/>
    <cellStyle name="_ИПР_ 2005" xfId="599"/>
    <cellStyle name="_ИПР_ 2005_прил.7а" xfId="600"/>
    <cellStyle name="_ИПР_ 2005_прил.7а_1" xfId="601"/>
    <cellStyle name="_ИПР_ 2005_приложение 1.4" xfId="602"/>
    <cellStyle name="_ИПР_ 2005_Филиал" xfId="603"/>
    <cellStyle name="_ИПР_свод" xfId="604"/>
    <cellStyle name="_ИПР_свод_1.4" xfId="605"/>
    <cellStyle name="_ИПР_свод_прил.7а" xfId="606"/>
    <cellStyle name="_ИПР_свод_прил.7а_1" xfId="607"/>
    <cellStyle name="_ИПР_свод_Филиал" xfId="608"/>
    <cellStyle name="_ИПЦЖКХ2105 08-до 2023вар1" xfId="609"/>
    <cellStyle name="_Исходные данные для модели" xfId="610"/>
    <cellStyle name="_Исходные данные для модели 2" xfId="611"/>
    <cellStyle name="_Исходные данные для модели 2 2" xfId="612"/>
    <cellStyle name="_Исходные данные для модели_Новая инструкция1_фст" xfId="613"/>
    <cellStyle name="_Исходные данные для модели_Новая инструкция1_фст 2" xfId="614"/>
    <cellStyle name="_Книга1" xfId="615"/>
    <cellStyle name="_Книга1 2" xfId="616"/>
    <cellStyle name="_Книга1_прил.7а" xfId="617"/>
    <cellStyle name="_Книга1_прил.7а_1" xfId="618"/>
    <cellStyle name="_Книга1_приложение 1.4" xfId="619"/>
    <cellStyle name="_Книга1_Филиал" xfId="620"/>
    <cellStyle name="_Книга1_Филиал_1" xfId="621"/>
    <cellStyle name="_Книга2" xfId="622"/>
    <cellStyle name="_Книга3" xfId="623"/>
    <cellStyle name="_Книга3 2" xfId="624"/>
    <cellStyle name="_Книга3 3" xfId="625"/>
    <cellStyle name="_Книга3_New Form10_2" xfId="626"/>
    <cellStyle name="_Книга3_New Form10_2 2" xfId="627"/>
    <cellStyle name="_Книга3_New Form10_2 3" xfId="628"/>
    <cellStyle name="_Книга3_Nsi" xfId="629"/>
    <cellStyle name="_Книга3_Nsi 2" xfId="630"/>
    <cellStyle name="_Книга3_Nsi 3" xfId="631"/>
    <cellStyle name="_Книга3_Nsi_1" xfId="632"/>
    <cellStyle name="_Книга3_Nsi_1 2" xfId="633"/>
    <cellStyle name="_Книга3_Nsi_1 3" xfId="634"/>
    <cellStyle name="_Книга3_Nsi_139" xfId="635"/>
    <cellStyle name="_Книга3_Nsi_139 2" xfId="636"/>
    <cellStyle name="_Книга3_Nsi_139 3" xfId="637"/>
    <cellStyle name="_Книга3_Nsi_140" xfId="638"/>
    <cellStyle name="_Книга3_Nsi_140 2" xfId="639"/>
    <cellStyle name="_Книга3_Nsi_140 3" xfId="640"/>
    <cellStyle name="_Книга3_Nsi_140(Зах)" xfId="641"/>
    <cellStyle name="_Книга3_Nsi_140(Зах) 2" xfId="642"/>
    <cellStyle name="_Книга3_Nsi_140(Зах) 3" xfId="643"/>
    <cellStyle name="_Книга3_Nsi_140_mod" xfId="644"/>
    <cellStyle name="_Книга3_Nsi_140_mod 2" xfId="645"/>
    <cellStyle name="_Книга3_Nsi_140_mod 3" xfId="646"/>
    <cellStyle name="_Книга3_Summary" xfId="647"/>
    <cellStyle name="_Книга3_Summary 2" xfId="648"/>
    <cellStyle name="_Книга3_Summary 3" xfId="649"/>
    <cellStyle name="_Книга3_Tax_form_1кв_3" xfId="650"/>
    <cellStyle name="_Книга3_Tax_form_1кв_3 2" xfId="651"/>
    <cellStyle name="_Книга3_Tax_form_1кв_3 3" xfId="652"/>
    <cellStyle name="_Книга3_БКЭ" xfId="653"/>
    <cellStyle name="_Книга3_БКЭ 2" xfId="654"/>
    <cellStyle name="_Книга3_БКЭ 3" xfId="655"/>
    <cellStyle name="_Книга4" xfId="656"/>
    <cellStyle name="_Книга7" xfId="657"/>
    <cellStyle name="_Книга7 2" xfId="658"/>
    <cellStyle name="_Книга7 3" xfId="659"/>
    <cellStyle name="_Книга7_New Form10_2" xfId="660"/>
    <cellStyle name="_Книга7_New Form10_2 2" xfId="661"/>
    <cellStyle name="_Книга7_New Form10_2 3" xfId="662"/>
    <cellStyle name="_Книга7_Nsi" xfId="663"/>
    <cellStyle name="_Книга7_Nsi 2" xfId="664"/>
    <cellStyle name="_Книга7_Nsi 3" xfId="665"/>
    <cellStyle name="_Книга7_Nsi_1" xfId="666"/>
    <cellStyle name="_Книга7_Nsi_1 2" xfId="667"/>
    <cellStyle name="_Книга7_Nsi_1 3" xfId="668"/>
    <cellStyle name="_Книга7_Nsi_139" xfId="669"/>
    <cellStyle name="_Книга7_Nsi_139 2" xfId="670"/>
    <cellStyle name="_Книга7_Nsi_139 3" xfId="671"/>
    <cellStyle name="_Книга7_Nsi_140" xfId="672"/>
    <cellStyle name="_Книга7_Nsi_140 2" xfId="673"/>
    <cellStyle name="_Книга7_Nsi_140 3" xfId="674"/>
    <cellStyle name="_Книга7_Nsi_140(Зах)" xfId="675"/>
    <cellStyle name="_Книга7_Nsi_140(Зах) 2" xfId="676"/>
    <cellStyle name="_Книга7_Nsi_140(Зах) 3" xfId="677"/>
    <cellStyle name="_Книга7_Nsi_140_mod" xfId="678"/>
    <cellStyle name="_Книга7_Nsi_140_mod 2" xfId="679"/>
    <cellStyle name="_Книга7_Nsi_140_mod 3" xfId="680"/>
    <cellStyle name="_Книга7_Summary" xfId="681"/>
    <cellStyle name="_Книга7_Summary 2" xfId="682"/>
    <cellStyle name="_Книга7_Summary 3" xfId="683"/>
    <cellStyle name="_Книга7_Tax_form_1кв_3" xfId="684"/>
    <cellStyle name="_Книга7_Tax_form_1кв_3 2" xfId="685"/>
    <cellStyle name="_Книга7_Tax_form_1кв_3 3" xfId="686"/>
    <cellStyle name="_Книга7_БКЭ" xfId="687"/>
    <cellStyle name="_Книга7_БКЭ 2" xfId="688"/>
    <cellStyle name="_Книга7_БКЭ 3" xfId="689"/>
    <cellStyle name="_Консолидация-2008-проект-new" xfId="690"/>
    <cellStyle name="_Консолидация-2008-проект-new 2" xfId="691"/>
    <cellStyle name="_Копия Condition-все вар13.12.08" xfId="692"/>
    <cellStyle name="_Копия Приложение 3 1 - Перегруппировка ИПР 2009 - 2011 (2)" xfId="693"/>
    <cellStyle name="_Копия Приложение 3 1 - Перегруппировка ИПР 2009 - 2011 (2)_прил.7а" xfId="694"/>
    <cellStyle name="_Копия Приложение 3 1 - Перегруппировка ИПР 2009 - 2011 (2)_прил.7а_1" xfId="695"/>
    <cellStyle name="_Копия Приложение 3 1 - Перегруппировка ИПР 2009 - 2011 (2)_приложение 1.4" xfId="696"/>
    <cellStyle name="_Копия Приложение 3 1 - Перегруппировка ИПР 2009 - 2011 (2)_Филиал" xfId="697"/>
    <cellStyle name="_Копия Приложения 4 1  к ИПР 3400 23 04 (2)" xfId="698"/>
    <cellStyle name="_Копия Приложения 4 1  к ИПР 3400 23 04 (2)_1.4" xfId="699"/>
    <cellStyle name="_Копия Приложения 4 1  к ИПР 3400 23 04 (2)_прил.7а" xfId="700"/>
    <cellStyle name="_Копия Приложения 4 1  к ИПР 3400 23 04 (2)_прил.7а_1" xfId="701"/>
    <cellStyle name="_Копия Приложения 4 1  к ИПР 3400 23 04 (2)_Филиал" xfId="702"/>
    <cellStyle name="_Коррект. Долг инв программа ( прибыль РЭК)" xfId="703"/>
    <cellStyle name="_КОРРЕКТИРОВКА СОГЛАШЕНИЯ 23.05.07" xfId="704"/>
    <cellStyle name="_Кредиторы_Налоги_Гусиноозерская" xfId="705"/>
    <cellStyle name="_Куликова ОПП" xfId="706"/>
    <cellStyle name="_Куликова ОПП 2" xfId="707"/>
    <cellStyle name="_Куликова ОПП 3" xfId="708"/>
    <cellStyle name="_курсовые разницы 01,06,08" xfId="709"/>
    <cellStyle name="_Лист1" xfId="710"/>
    <cellStyle name="_Макро_2030 год" xfId="711"/>
    <cellStyle name="_Мариэнерго" xfId="712"/>
    <cellStyle name="_Модель - 2(23)" xfId="713"/>
    <cellStyle name="_МОДЕЛЬ_1 (2)" xfId="714"/>
    <cellStyle name="_МОДЕЛЬ_1 (2) 2" xfId="715"/>
    <cellStyle name="_МОДЕЛЬ_1 (2) 2_OREP.KU.2011.MONTHLY.02(v0.1)" xfId="716"/>
    <cellStyle name="_МОДЕЛЬ_1 (2) 2_OREP.KU.2011.MONTHLY.02(v0.4)" xfId="717"/>
    <cellStyle name="_МОДЕЛЬ_1 (2) 2_OREP.KU.2011.MONTHLY.11(v1.4)" xfId="718"/>
    <cellStyle name="_МОДЕЛЬ_1 (2) 2_TEHSHEET" xfId="719"/>
    <cellStyle name="_МОДЕЛЬ_1 (2) 2_UPDATE.OREP.KU.2011.MONTHLY.02.TO.1.2" xfId="720"/>
    <cellStyle name="_МОДЕЛЬ_1 (2) 3" xfId="721"/>
    <cellStyle name="_МОДЕЛЬ_1 (2) 3 2" xfId="722"/>
    <cellStyle name="_МОДЕЛЬ_1 (2) 4" xfId="723"/>
    <cellStyle name="_МОДЕЛЬ_1 (2) 4 2" xfId="724"/>
    <cellStyle name="_МОДЕЛЬ_1 (2) 5" xfId="725"/>
    <cellStyle name="_МОДЕЛЬ_1 (2)_46EE.2011(v1.0)" xfId="726"/>
    <cellStyle name="_МОДЕЛЬ_1 (2)_46EE.2011(v1.0)_46TE.2011(v1.0)" xfId="727"/>
    <cellStyle name="_МОДЕЛЬ_1 (2)_46EE.2011(v1.0)_INDEX.STATION.2012(v1.0)_" xfId="728"/>
    <cellStyle name="_МОДЕЛЬ_1 (2)_46EE.2011(v1.0)_INDEX.STATION.2012(v2.0)" xfId="729"/>
    <cellStyle name="_МОДЕЛЬ_1 (2)_46EE.2011(v1.0)_INDEX.STATION.2012(v2.1)" xfId="730"/>
    <cellStyle name="_МОДЕЛЬ_1 (2)_46EE.2011(v1.0)_TEPLO.PREDEL.2012.M(v1.1)_test" xfId="731"/>
    <cellStyle name="_МОДЕЛЬ_1 (2)_46EE.2011(v1.2)" xfId="732"/>
    <cellStyle name="_МОДЕЛЬ_1 (2)_46EE.2011(v1.2)_FORM15.2013" xfId="733"/>
    <cellStyle name="_МОДЕЛЬ_1 (2)_46EE.2011(v1.2)_FORM3.2013" xfId="734"/>
    <cellStyle name="_МОДЕЛЬ_1 (2)_46EE.2011(v1.2)_FORM4.2013" xfId="735"/>
    <cellStyle name="_МОДЕЛЬ_1 (2)_46EE.2011(v1.2)_FORM5.2012(v1.0)" xfId="736"/>
    <cellStyle name="_МОДЕЛЬ_1 (2)_46EE.2011(v1.2)_FORM8.2013(v0.3)" xfId="737"/>
    <cellStyle name="_МОДЕЛЬ_1 (2)_46EE.2011(v1.2)_OREP.INV.GEN.G(v1.0)" xfId="738"/>
    <cellStyle name="_МОДЕЛЬ_1 (2)_46EP.2011(v2.0)" xfId="739"/>
    <cellStyle name="_МОДЕЛЬ_1 (2)_46EP.2012(v0.1)" xfId="740"/>
    <cellStyle name="_МОДЕЛЬ_1 (2)_46TE.2011(v1.0)" xfId="741"/>
    <cellStyle name="_МОДЕЛЬ_1 (2)_4DNS.UPDATE.EXAMPLE" xfId="742"/>
    <cellStyle name="_МОДЕЛЬ_1 (2)_ARMRAZR" xfId="743"/>
    <cellStyle name="_МОДЕЛЬ_1 (2)_ARMRAZR 2" xfId="744"/>
    <cellStyle name="_МОДЕЛЬ_1 (2)_ARMRAZR 2 2" xfId="745"/>
    <cellStyle name="_МОДЕЛЬ_1 (2)_BALANCE.TBO.2011YEAR(v1.1)" xfId="746"/>
    <cellStyle name="_МОДЕЛЬ_1 (2)_BALANCE.WARM.2010.FACT(v1.0)" xfId="747"/>
    <cellStyle name="_МОДЕЛЬ_1 (2)_BALANCE.WARM.2010.PLAN" xfId="748"/>
    <cellStyle name="_МОДЕЛЬ_1 (2)_BALANCE.WARM.2010.PLAN_FORM15.2013" xfId="749"/>
    <cellStyle name="_МОДЕЛЬ_1 (2)_BALANCE.WARM.2010.PLAN_FORM3.2013" xfId="750"/>
    <cellStyle name="_МОДЕЛЬ_1 (2)_BALANCE.WARM.2010.PLAN_FORM4.2013" xfId="751"/>
    <cellStyle name="_МОДЕЛЬ_1 (2)_BALANCE.WARM.2010.PLAN_FORM5.2012(v1.0)" xfId="752"/>
    <cellStyle name="_МОДЕЛЬ_1 (2)_BALANCE.WARM.2010.PLAN_OREP.INV.GEN.G(v1.0)" xfId="753"/>
    <cellStyle name="_МОДЕЛЬ_1 (2)_BALANCE.WARM.2011YEAR(v0.7)" xfId="754"/>
    <cellStyle name="_МОДЕЛЬ_1 (2)_BALANCE.WARM.2011YEAR(v0.7)_FORM15.2013" xfId="755"/>
    <cellStyle name="_МОДЕЛЬ_1 (2)_BALANCE.WARM.2011YEAR(v0.7)_FORM3.2013" xfId="756"/>
    <cellStyle name="_МОДЕЛЬ_1 (2)_BALANCE.WARM.2011YEAR(v0.7)_FORM4.2013" xfId="757"/>
    <cellStyle name="_МОДЕЛЬ_1 (2)_BALANCE.WARM.2011YEAR(v0.7)_FORM5.2012(v1.0)" xfId="758"/>
    <cellStyle name="_МОДЕЛЬ_1 (2)_BALANCE.WARM.2011YEAR(v0.7)_OREP.INV.GEN.G(v1.0)" xfId="759"/>
    <cellStyle name="_МОДЕЛЬ_1 (2)_BALANCE.WARM.2011YEAR.NEW.UPDATE.SCHEME" xfId="760"/>
    <cellStyle name="_МОДЕЛЬ_1 (2)_CALC.NORMATIV.KU(v0.2)" xfId="761"/>
    <cellStyle name="_МОДЕЛЬ_1 (2)_DOPFACTOR.VO.2012(v1.0)" xfId="762"/>
    <cellStyle name="_МОДЕЛЬ_1 (2)_EE.2REK.P2011.4.78(v0.3)" xfId="763"/>
    <cellStyle name="_МОДЕЛЬ_1 (2)_FORM15.2013" xfId="764"/>
    <cellStyle name="_МОДЕЛЬ_1 (2)_FORM3.1.2013(v0.2)" xfId="765"/>
    <cellStyle name="_МОДЕЛЬ_1 (2)_FORM3.2013(v1.0)" xfId="766"/>
    <cellStyle name="_МОДЕЛЬ_1 (2)_FORM3.REG(v1.0)" xfId="767"/>
    <cellStyle name="_МОДЕЛЬ_1 (2)_FORM910.2012(v0.5)" xfId="768"/>
    <cellStyle name="_МОДЕЛЬ_1 (2)_FORM910.2012(v0.5)_FORM5.2012(v1.0)" xfId="769"/>
    <cellStyle name="_МОДЕЛЬ_1 (2)_FORM910.2012(v1.1)" xfId="770"/>
    <cellStyle name="_МОДЕЛЬ_1 (2)_INDEX.STATION.2012(v2.1)" xfId="771"/>
    <cellStyle name="_МОДЕЛЬ_1 (2)_INDEX.STATION.2012(v2.1) 2" xfId="772"/>
    <cellStyle name="_МОДЕЛЬ_1 (2)_INVEST.EE.PLAN.4.78(v0.1)" xfId="773"/>
    <cellStyle name="_МОДЕЛЬ_1 (2)_INVEST.EE.PLAN.4.78(v0.3)" xfId="774"/>
    <cellStyle name="_МОДЕЛЬ_1 (2)_INVEST.EE.PLAN.4.78(v1.0)" xfId="775"/>
    <cellStyle name="_МОДЕЛЬ_1 (2)_INVEST.EE.PLAN.4.78(v1.0)_PASSPORT.TEPLO.PROIZV(v2.0)" xfId="776"/>
    <cellStyle name="_МОДЕЛЬ_1 (2)_INVEST.EE.PLAN.4.78(v1.0)_PASSPORT.TEPLO.PROIZV(v2.0)_FORM4.2013" xfId="777"/>
    <cellStyle name="_МОДЕЛЬ_1 (2)_INVEST.PLAN.4.78(v0.1)" xfId="778"/>
    <cellStyle name="_МОДЕЛЬ_1 (2)_INVEST.WARM.PLAN.4.78(v0.1)" xfId="779"/>
    <cellStyle name="_МОДЕЛЬ_1 (2)_INVEST_WARM_PLAN" xfId="780"/>
    <cellStyle name="_МОДЕЛЬ_1 (2)_NADB.JNVLP.APTEKA.2012(v1.0)_21_02_12" xfId="781"/>
    <cellStyle name="_МОДЕЛЬ_1 (2)_NADB.JNVLS.APTEKA.2011(v1.3.3)" xfId="782"/>
    <cellStyle name="_МОДЕЛЬ_1 (2)_NADB.JNVLS.APTEKA.2011(v1.3.3) 2" xfId="783"/>
    <cellStyle name="_МОДЕЛЬ_1 (2)_NADB.JNVLS.APTEKA.2011(v1.3.3) 2 2" xfId="784"/>
    <cellStyle name="_МОДЕЛЬ_1 (2)_NADB.JNVLS.APTEKA.2011(v1.3.3)_46TE.2011(v1.0)" xfId="785"/>
    <cellStyle name="_МОДЕЛЬ_1 (2)_NADB.JNVLS.APTEKA.2011(v1.3.3)_INDEX.STATION.2012(v1.0)_" xfId="786"/>
    <cellStyle name="_МОДЕЛЬ_1 (2)_NADB.JNVLS.APTEKA.2011(v1.3.3)_INDEX.STATION.2012(v2.0)" xfId="787"/>
    <cellStyle name="_МОДЕЛЬ_1 (2)_NADB.JNVLS.APTEKA.2011(v1.3.3)_INDEX.STATION.2012(v2.1)" xfId="788"/>
    <cellStyle name="_МОДЕЛЬ_1 (2)_NADB.JNVLS.APTEKA.2011(v1.3.3)_TEPLO.PREDEL.2012.M(v1.1)_test" xfId="789"/>
    <cellStyle name="_МОДЕЛЬ_1 (2)_NADB.JNVLS.APTEKA.2011(v1.3.4)" xfId="790"/>
    <cellStyle name="_МОДЕЛЬ_1 (2)_NADB.JNVLS.APTEKA.2011(v1.3.4)_46TE.2011(v1.0)" xfId="791"/>
    <cellStyle name="_МОДЕЛЬ_1 (2)_NADB.JNVLS.APTEKA.2011(v1.3.4)_INDEX.STATION.2012(v1.0)_" xfId="792"/>
    <cellStyle name="_МОДЕЛЬ_1 (2)_NADB.JNVLS.APTEKA.2011(v1.3.4)_INDEX.STATION.2012(v2.0)" xfId="793"/>
    <cellStyle name="_МОДЕЛЬ_1 (2)_NADB.JNVLS.APTEKA.2011(v1.3.4)_INDEX.STATION.2012(v2.1)" xfId="794"/>
    <cellStyle name="_МОДЕЛЬ_1 (2)_NADB.JNVLS.APTEKA.2011(v1.3.4)_TEPLO.PREDEL.2012.M(v1.1)_test" xfId="795"/>
    <cellStyle name="_МОДЕЛЬ_1 (2)_PASSPORT.TEPLO.PROIZV(v2.1)" xfId="796"/>
    <cellStyle name="_МОДЕЛЬ_1 (2)_PASSPORT.TEPLO.SETI(v0.7)" xfId="797"/>
    <cellStyle name="_МОДЕЛЬ_1 (2)_PASSPORT.TEPLO.SETI(v1.0)" xfId="798"/>
    <cellStyle name="_МОДЕЛЬ_1 (2)_PR.PROG.WARM.NOTCOMBI.2012.2.16_v1.4(04.04.11) " xfId="799"/>
    <cellStyle name="_МОДЕЛЬ_1 (2)_PREDEL.JKH.UTV.2011(v1.0.1)" xfId="800"/>
    <cellStyle name="_МОДЕЛЬ_1 (2)_PREDEL.JKH.UTV.2011(v1.0.1)_46TE.2011(v1.0)" xfId="801"/>
    <cellStyle name="_МОДЕЛЬ_1 (2)_PREDEL.JKH.UTV.2011(v1.0.1)_INDEX.STATION.2012(v1.0)_" xfId="802"/>
    <cellStyle name="_МОДЕЛЬ_1 (2)_PREDEL.JKH.UTV.2011(v1.0.1)_INDEX.STATION.2012(v2.0)" xfId="803"/>
    <cellStyle name="_МОДЕЛЬ_1 (2)_PREDEL.JKH.UTV.2011(v1.0.1)_INDEX.STATION.2012(v2.1)" xfId="804"/>
    <cellStyle name="_МОДЕЛЬ_1 (2)_PREDEL.JKH.UTV.2011(v1.0.1)_TEPLO.PREDEL.2012.M(v1.1)_test" xfId="805"/>
    <cellStyle name="_МОДЕЛЬ_1 (2)_PREDEL.JKH.UTV.2011(v1.1)" xfId="806"/>
    <cellStyle name="_МОДЕЛЬ_1 (2)_PREDEL.JKH.UTV.2011(v1.1)_FORM15.2013" xfId="807"/>
    <cellStyle name="_МОДЕЛЬ_1 (2)_PREDEL.JKH.UTV.2011(v1.1)_FORM3.2013" xfId="808"/>
    <cellStyle name="_МОДЕЛЬ_1 (2)_PREDEL.JKH.UTV.2011(v1.1)_FORM4.2013" xfId="809"/>
    <cellStyle name="_МОДЕЛЬ_1 (2)_PREDEL.JKH.UTV.2011(v1.1)_FORM5.2012(v1.0)" xfId="810"/>
    <cellStyle name="_МОДЕЛЬ_1 (2)_PREDEL.JKH.UTV.2011(v1.1)_OREP.INV.GEN.G(v1.0)" xfId="811"/>
    <cellStyle name="_МОДЕЛЬ_1 (2)_REP.BLR.2012(v1.0)" xfId="812"/>
    <cellStyle name="_МОДЕЛЬ_1 (2)_TEHSHEET" xfId="813"/>
    <cellStyle name="_МОДЕЛЬ_1 (2)_TEPLO.PREDEL.2012.M(v1.1)" xfId="814"/>
    <cellStyle name="_МОДЕЛЬ_1 (2)_TEST.TEMPLATE" xfId="815"/>
    <cellStyle name="_МОДЕЛЬ_1 (2)_UPDATE.46EE.2011.TO.1.1" xfId="816"/>
    <cellStyle name="_МОДЕЛЬ_1 (2)_UPDATE.46EE.2011.TO.1.1 2" xfId="817"/>
    <cellStyle name="_МОДЕЛЬ_1 (2)_UPDATE.46TE.2011.TO.1.1" xfId="818"/>
    <cellStyle name="_МОДЕЛЬ_1 (2)_UPDATE.46TE.2011.TO.1.2" xfId="819"/>
    <cellStyle name="_МОДЕЛЬ_1 (2)_UPDATE.BALANCE.WARM.2011YEAR.TO.1.1" xfId="820"/>
    <cellStyle name="_МОДЕЛЬ_1 (2)_UPDATE.BALANCE.WARM.2011YEAR.TO.1.1 2" xfId="821"/>
    <cellStyle name="_МОДЕЛЬ_1 (2)_UPDATE.BALANCE.WARM.2011YEAR.TO.1.1_46TE.2011(v1.0)" xfId="822"/>
    <cellStyle name="_МОДЕЛЬ_1 (2)_UPDATE.BALANCE.WARM.2011YEAR.TO.1.1_INDEX.STATION.2012(v1.0)_" xfId="823"/>
    <cellStyle name="_МОДЕЛЬ_1 (2)_UPDATE.BALANCE.WARM.2011YEAR.TO.1.1_INDEX.STATION.2012(v2.0)" xfId="824"/>
    <cellStyle name="_МОДЕЛЬ_1 (2)_UPDATE.BALANCE.WARM.2011YEAR.TO.1.1_INDEX.STATION.2012(v2.0) 2" xfId="825"/>
    <cellStyle name="_МОДЕЛЬ_1 (2)_UPDATE.BALANCE.WARM.2011YEAR.TO.1.1_INDEX.STATION.2012(v2.1)" xfId="826"/>
    <cellStyle name="_МОДЕЛЬ_1 (2)_UPDATE.BALANCE.WARM.2011YEAR.TO.1.1_OREP.KU.2011.MONTHLY.02(v1.1)" xfId="827"/>
    <cellStyle name="_МОДЕЛЬ_1 (2)_UPDATE.BALANCE.WARM.2011YEAR.TO.1.1_OREP.KU.2011.MONTHLY.02(v1.1) 2" xfId="828"/>
    <cellStyle name="_МОДЕЛЬ_1 (2)_UPDATE.BALANCE.WARM.2011YEAR.TO.1.1_TEPLO.PREDEL.2012.M(v1.1)_test" xfId="829"/>
    <cellStyle name="_МОДЕЛЬ_1 (2)_UPDATE.NADB.JNVLS.APTEKA.2011.TO.1.3.4" xfId="830"/>
    <cellStyle name="_МОДЕЛЬ_1 (2)_UPDATE.NADB.JNVLS.APTEKA.2011.TO.1.3.4 2" xfId="831"/>
    <cellStyle name="_МОДЕЛЬ_1 (2)_Книга2" xfId="832"/>
    <cellStyle name="_МОДЕЛЬ_1 (2)_Книга2 2" xfId="833"/>
    <cellStyle name="_МОДЕЛЬ_1 (2)_Книга2_PR.PROG.WARM.NOTCOMBI.2012.2.16_v1.4(04.04.11) " xfId="834"/>
    <cellStyle name="_НВВ 2009 постатейно свод по филиалам_09_02_09" xfId="835"/>
    <cellStyle name="_НВВ 2009 постатейно свод по филиалам_09_02_09 2" xfId="836"/>
    <cellStyle name="_НВВ 2009 постатейно свод по филиалам_09_02_09_Новая инструкция1_фст" xfId="837"/>
    <cellStyle name="_НВВ 2009 постатейно свод по филиалам_09_02_09_Новая инструкция1_фст 2" xfId="838"/>
    <cellStyle name="_НВВ 2009 постатейно свод по филиалам_для Валентина" xfId="839"/>
    <cellStyle name="_НВВ 2009 постатейно свод по филиалам_для Валентина 2" xfId="840"/>
    <cellStyle name="_НВВ 2009 постатейно свод по филиалам_для Валентина 2 2" xfId="841"/>
    <cellStyle name="_НВВ 2009 постатейно свод по филиалам_для Валентина_Новая инструкция1_фст" xfId="842"/>
    <cellStyle name="_НВВ 2009 постатейно свод по филиалам_для Валентина_Новая инструкция1_фст 2" xfId="843"/>
    <cellStyle name="_Незавершённое строительство" xfId="844"/>
    <cellStyle name="_Незавершённое строительство_прил.7а" xfId="845"/>
    <cellStyle name="_Незавершённое строительство_прил.7а_1" xfId="846"/>
    <cellStyle name="_Незавершённое строительство_приложение 1.4" xfId="847"/>
    <cellStyle name="_Незавершённое строительство_Филиал" xfId="848"/>
    <cellStyle name="_Нижновэнерго" xfId="849"/>
    <cellStyle name="_Нижновэнерго прил.24" xfId="850"/>
    <cellStyle name="_Нижновэнерго прил.24_прил.7а" xfId="851"/>
    <cellStyle name="_Нижновэнерго прил.24_прил.7а_1" xfId="852"/>
    <cellStyle name="_Нижновэнерго прил.24_приложение 1.4" xfId="853"/>
    <cellStyle name="_Нижновэнерго прил.24_Филиал" xfId="854"/>
    <cellStyle name="_Нижновэнерго_прил.7а" xfId="855"/>
    <cellStyle name="_Нижновэнерго_прил.7а_1" xfId="856"/>
    <cellStyle name="_Нижновэнерго_приложение 1.4" xfId="857"/>
    <cellStyle name="_Нижновэнерго_Филиал" xfId="858"/>
    <cellStyle name="_Нижновэнерго24" xfId="859"/>
    <cellStyle name="_Нижновэнерго24_прил.7а" xfId="860"/>
    <cellStyle name="_Нижновэнерго24_прил.7а_1" xfId="861"/>
    <cellStyle name="_Нижновэнерго24_приложение 1.4" xfId="862"/>
    <cellStyle name="_Нижновэнерго24_Филиал" xfId="863"/>
    <cellStyle name="_НП ЭЭ Баланс 2009" xfId="864"/>
    <cellStyle name="_Омск" xfId="865"/>
    <cellStyle name="_Омск 2" xfId="866"/>
    <cellStyle name="_Омск_Новая инструкция1_фст" xfId="867"/>
    <cellStyle name="_Омск_Новая инструкция1_фст 2" xfId="868"/>
    <cellStyle name="_ООО_Н_П_П-9.1 2008.03.14" xfId="869"/>
    <cellStyle name="_опл.и выполн.янв. -нояб + декаб.оператив" xfId="870"/>
    <cellStyle name="_опл.и выполн.янв. -нояб + декаб.оператив_прил.7а" xfId="871"/>
    <cellStyle name="_опл.и выполн.янв. -нояб + декаб.оператив_прил.7а_1" xfId="872"/>
    <cellStyle name="_опл.и выполн.янв. -нояб + декаб.оператив_приложение 1.4" xfId="873"/>
    <cellStyle name="_опл.и выполн.янв. -нояб + декаб.оператив_Филиал" xfId="874"/>
    <cellStyle name="_опл.и выполн.янв. -нояб + декаб.оператив_Филиал_1" xfId="875"/>
    <cellStyle name="_Оплата труда в тарифе 2007 для ПЭО" xfId="876"/>
    <cellStyle name="_оплата труда в тарифе 2007 для ПЭО (финплан)" xfId="877"/>
    <cellStyle name="_ОТ ИД 2009" xfId="878"/>
    <cellStyle name="_ОТ ИД 2009 2" xfId="879"/>
    <cellStyle name="_ОТ ИД 2009 2 2" xfId="880"/>
    <cellStyle name="_ОТ ИД 2009_Новая инструкция1_фст" xfId="881"/>
    <cellStyle name="_ОТ ИД 2009_Новая инструкция1_фст 2" xfId="882"/>
    <cellStyle name="_Ответы по прочим" xfId="883"/>
    <cellStyle name="_отдано в РЭК сводный план ИП 2007 300606" xfId="884"/>
    <cellStyle name="_Отражение источников" xfId="885"/>
    <cellStyle name="_Отражение источников_прил.7а" xfId="886"/>
    <cellStyle name="_Отражение источников_прил.7а_1" xfId="887"/>
    <cellStyle name="_Отражение источников_приложение 1.4" xfId="888"/>
    <cellStyle name="_Отражение источников_Филиал" xfId="889"/>
    <cellStyle name="_Отчёт за 3 квартал 2005_челяб" xfId="890"/>
    <cellStyle name="_Отчёт за 3 квартал 2005_челяб_прил.7а" xfId="891"/>
    <cellStyle name="_Отчёт за 3 квартал 2005_челяб_прил.7а_1" xfId="892"/>
    <cellStyle name="_Отчёт за 3 квартал 2005_челяб_приложение 1.4" xfId="893"/>
    <cellStyle name="_Отчёт за 3 квартал 2005_челяб_Филиал" xfId="894"/>
    <cellStyle name="_Отчет за IIIкв.2005г. ОАО Мариэнерго (печать) в МРСК" xfId="895"/>
    <cellStyle name="_Отчет за IIIкв.2005г. ОАО Мариэнерго (печать) в МРСК_прил.7а" xfId="896"/>
    <cellStyle name="_Отчет за IIIкв.2005г. ОАО Мариэнерго (печать) в МРСК_прил.7а_1" xfId="897"/>
    <cellStyle name="_Отчет за IIIкв.2005г. ОАО Мариэнерго (печать) в МРСК_приложение 1.4" xfId="898"/>
    <cellStyle name="_Отчет за IIIкв.2005г. ОАО Мариэнерго (печать) в МРСК_Филиал" xfId="899"/>
    <cellStyle name="_отчёт ИПР_3кв_мари" xfId="900"/>
    <cellStyle name="_отчёт ИПР_3кв_мари_прил.7а" xfId="901"/>
    <cellStyle name="_отчёт ИПР_3кв_мари_прил.7а_1" xfId="902"/>
    <cellStyle name="_отчёт ИПР_3кв_мари_приложение 1.4" xfId="903"/>
    <cellStyle name="_отчёт ИПР_3кв_мари_Филиал" xfId="904"/>
    <cellStyle name="_отчетность_31" xfId="905"/>
    <cellStyle name="_п.1.6_2007_гран_4%" xfId="906"/>
    <cellStyle name="_Перечень по ТП" xfId="907"/>
    <cellStyle name="_Перечень по ТП на 2009 год _4 от 11 01 09 (2)" xfId="908"/>
    <cellStyle name="_Перечень по ТП_дополненный (2)" xfId="909"/>
    <cellStyle name="_Перечень по ТП_прил.7а" xfId="910"/>
    <cellStyle name="_Перечень по ТП_прил.7а_1" xfId="911"/>
    <cellStyle name="_Перечень по ТП_Филиал" xfId="912"/>
    <cellStyle name="_план 2006 Тюменьэнерго ОФ" xfId="913"/>
    <cellStyle name="_план 2007 Тюменьэнерго" xfId="914"/>
    <cellStyle name="_план ПП" xfId="915"/>
    <cellStyle name="_Плановая протяженность Января" xfId="916"/>
    <cellStyle name="_Поправки 1h 2007" xfId="917"/>
    <cellStyle name="_ПП план-факт" xfId="918"/>
    <cellStyle name="_пр 5 тариф RAB" xfId="919"/>
    <cellStyle name="_пр 5 тариф RAB 2" xfId="920"/>
    <cellStyle name="_пр 5 тариф RAB 2_OREP.KU.2011.MONTHLY.02(v0.1)" xfId="921"/>
    <cellStyle name="_пр 5 тариф RAB 2_OREP.KU.2011.MONTHLY.02(v0.4)" xfId="922"/>
    <cellStyle name="_пр 5 тариф RAB 2_OREP.KU.2011.MONTHLY.11(v1.4)" xfId="923"/>
    <cellStyle name="_пр 5 тариф RAB 2_TEHSHEET" xfId="924"/>
    <cellStyle name="_пр 5 тариф RAB 2_UPDATE.OREP.KU.2011.MONTHLY.02.TO.1.2" xfId="925"/>
    <cellStyle name="_пр 5 тариф RAB 3" xfId="926"/>
    <cellStyle name="_пр 5 тариф RAB 3 2" xfId="927"/>
    <cellStyle name="_пр 5 тариф RAB 4" xfId="928"/>
    <cellStyle name="_пр 5 тариф RAB 4 2" xfId="929"/>
    <cellStyle name="_пр 5 тариф RAB 5" xfId="930"/>
    <cellStyle name="_пр 5 тариф RAB_46EE.2011(v1.0)" xfId="931"/>
    <cellStyle name="_пр 5 тариф RAB_46EE.2011(v1.0)_46TE.2011(v1.0)" xfId="932"/>
    <cellStyle name="_пр 5 тариф RAB_46EE.2011(v1.0)_INDEX.STATION.2012(v1.0)_" xfId="933"/>
    <cellStyle name="_пр 5 тариф RAB_46EE.2011(v1.0)_INDEX.STATION.2012(v2.0)" xfId="934"/>
    <cellStyle name="_пр 5 тариф RAB_46EE.2011(v1.0)_INDEX.STATION.2012(v2.1)" xfId="935"/>
    <cellStyle name="_пр 5 тариф RAB_46EE.2011(v1.0)_TEPLO.PREDEL.2012.M(v1.1)_test" xfId="936"/>
    <cellStyle name="_пр 5 тариф RAB_46EE.2011(v1.2)" xfId="937"/>
    <cellStyle name="_пр 5 тариф RAB_46EE.2011(v1.2)_FORM15.2013" xfId="938"/>
    <cellStyle name="_пр 5 тариф RAB_46EE.2011(v1.2)_FORM3.2013" xfId="939"/>
    <cellStyle name="_пр 5 тариф RAB_46EE.2011(v1.2)_FORM4.2013" xfId="940"/>
    <cellStyle name="_пр 5 тариф RAB_46EE.2011(v1.2)_FORM5.2012(v1.0)" xfId="941"/>
    <cellStyle name="_пр 5 тариф RAB_46EE.2011(v1.2)_FORM8.2013(v0.3)" xfId="942"/>
    <cellStyle name="_пр 5 тариф RAB_46EE.2011(v1.2)_OREP.INV.GEN.G(v1.0)" xfId="943"/>
    <cellStyle name="_пр 5 тариф RAB_46EP.2011(v2.0)" xfId="944"/>
    <cellStyle name="_пр 5 тариф RAB_46EP.2012(v0.1)" xfId="945"/>
    <cellStyle name="_пр 5 тариф RAB_46TE.2011(v1.0)" xfId="946"/>
    <cellStyle name="_пр 5 тариф RAB_4DNS.UPDATE.EXAMPLE" xfId="947"/>
    <cellStyle name="_пр 5 тариф RAB_ARMRAZR" xfId="948"/>
    <cellStyle name="_пр 5 тариф RAB_ARMRAZR 2" xfId="949"/>
    <cellStyle name="_пр 5 тариф RAB_ARMRAZR 2 2" xfId="950"/>
    <cellStyle name="_пр 5 тариф RAB_BALANCE.TBO.2011YEAR(v1.1)" xfId="951"/>
    <cellStyle name="_пр 5 тариф RAB_BALANCE.WARM.2010.FACT(v1.0)" xfId="952"/>
    <cellStyle name="_пр 5 тариф RAB_BALANCE.WARM.2010.PLAN" xfId="953"/>
    <cellStyle name="_пр 5 тариф RAB_BALANCE.WARM.2010.PLAN_FORM15.2013" xfId="954"/>
    <cellStyle name="_пр 5 тариф RAB_BALANCE.WARM.2010.PLAN_FORM3.2013" xfId="955"/>
    <cellStyle name="_пр 5 тариф RAB_BALANCE.WARM.2010.PLAN_FORM4.2013" xfId="956"/>
    <cellStyle name="_пр 5 тариф RAB_BALANCE.WARM.2010.PLAN_FORM5.2012(v1.0)" xfId="957"/>
    <cellStyle name="_пр 5 тариф RAB_BALANCE.WARM.2010.PLAN_OREP.INV.GEN.G(v1.0)" xfId="958"/>
    <cellStyle name="_пр 5 тариф RAB_BALANCE.WARM.2011YEAR(v0.7)" xfId="959"/>
    <cellStyle name="_пр 5 тариф RAB_BALANCE.WARM.2011YEAR(v0.7)_FORM15.2013" xfId="960"/>
    <cellStyle name="_пр 5 тариф RAB_BALANCE.WARM.2011YEAR(v0.7)_FORM3.2013" xfId="961"/>
    <cellStyle name="_пр 5 тариф RAB_BALANCE.WARM.2011YEAR(v0.7)_FORM4.2013" xfId="962"/>
    <cellStyle name="_пр 5 тариф RAB_BALANCE.WARM.2011YEAR(v0.7)_FORM5.2012(v1.0)" xfId="963"/>
    <cellStyle name="_пр 5 тариф RAB_BALANCE.WARM.2011YEAR(v0.7)_OREP.INV.GEN.G(v1.0)" xfId="964"/>
    <cellStyle name="_пр 5 тариф RAB_BALANCE.WARM.2011YEAR.NEW.UPDATE.SCHEME" xfId="965"/>
    <cellStyle name="_пр 5 тариф RAB_CALC.NORMATIV.KU(v0.2)" xfId="966"/>
    <cellStyle name="_пр 5 тариф RAB_DOPFACTOR.VO.2012(v1.0)" xfId="967"/>
    <cellStyle name="_пр 5 тариф RAB_EE.2REK.P2011.4.78(v0.3)" xfId="968"/>
    <cellStyle name="_пр 5 тариф RAB_FORM15.2013" xfId="969"/>
    <cellStyle name="_пр 5 тариф RAB_FORM3.1.2013(v0.2)" xfId="970"/>
    <cellStyle name="_пр 5 тариф RAB_FORM3.2013(v1.0)" xfId="971"/>
    <cellStyle name="_пр 5 тариф RAB_FORM3.REG(v1.0)" xfId="972"/>
    <cellStyle name="_пр 5 тариф RAB_FORM910.2012(v0.5)" xfId="973"/>
    <cellStyle name="_пр 5 тариф RAB_FORM910.2012(v0.5)_FORM5.2012(v1.0)" xfId="974"/>
    <cellStyle name="_пр 5 тариф RAB_FORM910.2012(v1.1)" xfId="975"/>
    <cellStyle name="_пр 5 тариф RAB_INDEX.STATION.2012(v2.1)" xfId="976"/>
    <cellStyle name="_пр 5 тариф RAB_INDEX.STATION.2012(v2.1) 2" xfId="977"/>
    <cellStyle name="_пр 5 тариф RAB_INVEST.EE.PLAN.4.78(v0.1)" xfId="978"/>
    <cellStyle name="_пр 5 тариф RAB_INVEST.EE.PLAN.4.78(v0.3)" xfId="979"/>
    <cellStyle name="_пр 5 тариф RAB_INVEST.EE.PLAN.4.78(v1.0)" xfId="980"/>
    <cellStyle name="_пр 5 тариф RAB_INVEST.EE.PLAN.4.78(v1.0)_PASSPORT.TEPLO.PROIZV(v2.0)" xfId="981"/>
    <cellStyle name="_пр 5 тариф RAB_INVEST.EE.PLAN.4.78(v1.0)_PASSPORT.TEPLO.PROIZV(v2.0)_FORM4.2013" xfId="982"/>
    <cellStyle name="_пр 5 тариф RAB_INVEST.PLAN.4.78(v0.1)" xfId="983"/>
    <cellStyle name="_пр 5 тариф RAB_INVEST.WARM.PLAN.4.78(v0.1)" xfId="984"/>
    <cellStyle name="_пр 5 тариф RAB_INVEST_WARM_PLAN" xfId="985"/>
    <cellStyle name="_пр 5 тариф RAB_NADB.JNVLP.APTEKA.2012(v1.0)_21_02_12" xfId="986"/>
    <cellStyle name="_пр 5 тариф RAB_NADB.JNVLS.APTEKA.2011(v1.3.3)" xfId="987"/>
    <cellStyle name="_пр 5 тариф RAB_NADB.JNVLS.APTEKA.2011(v1.3.3) 2" xfId="988"/>
    <cellStyle name="_пр 5 тариф RAB_NADB.JNVLS.APTEKA.2011(v1.3.3) 2 2" xfId="989"/>
    <cellStyle name="_пр 5 тариф RAB_NADB.JNVLS.APTEKA.2011(v1.3.3)_46TE.2011(v1.0)" xfId="990"/>
    <cellStyle name="_пр 5 тариф RAB_NADB.JNVLS.APTEKA.2011(v1.3.3)_INDEX.STATION.2012(v1.0)_" xfId="991"/>
    <cellStyle name="_пр 5 тариф RAB_NADB.JNVLS.APTEKA.2011(v1.3.3)_INDEX.STATION.2012(v2.0)" xfId="992"/>
    <cellStyle name="_пр 5 тариф RAB_NADB.JNVLS.APTEKA.2011(v1.3.3)_INDEX.STATION.2012(v2.1)" xfId="993"/>
    <cellStyle name="_пр 5 тариф RAB_NADB.JNVLS.APTEKA.2011(v1.3.3)_TEPLO.PREDEL.2012.M(v1.1)_test" xfId="994"/>
    <cellStyle name="_пр 5 тариф RAB_NADB.JNVLS.APTEKA.2011(v1.3.4)" xfId="995"/>
    <cellStyle name="_пр 5 тариф RAB_NADB.JNVLS.APTEKA.2011(v1.3.4)_46TE.2011(v1.0)" xfId="996"/>
    <cellStyle name="_пр 5 тариф RAB_NADB.JNVLS.APTEKA.2011(v1.3.4)_INDEX.STATION.2012(v1.0)_" xfId="997"/>
    <cellStyle name="_пр 5 тариф RAB_NADB.JNVLS.APTEKA.2011(v1.3.4)_INDEX.STATION.2012(v2.0)" xfId="998"/>
    <cellStyle name="_пр 5 тариф RAB_NADB.JNVLS.APTEKA.2011(v1.3.4)_INDEX.STATION.2012(v2.1)" xfId="999"/>
    <cellStyle name="_пр 5 тариф RAB_NADB.JNVLS.APTEKA.2011(v1.3.4)_TEPLO.PREDEL.2012.M(v1.1)_test" xfId="1000"/>
    <cellStyle name="_пр 5 тариф RAB_PASSPORT.TEPLO.PROIZV(v2.1)" xfId="1001"/>
    <cellStyle name="_пр 5 тариф RAB_PASSPORT.TEPLO.SETI(v0.7)" xfId="1002"/>
    <cellStyle name="_пр 5 тариф RAB_PASSPORT.TEPLO.SETI(v1.0)" xfId="1003"/>
    <cellStyle name="_пр 5 тариф RAB_PR.PROG.WARM.NOTCOMBI.2012.2.16_v1.4(04.04.11) " xfId="1004"/>
    <cellStyle name="_пр 5 тариф RAB_PREDEL.JKH.UTV.2011(v1.0.1)" xfId="1005"/>
    <cellStyle name="_пр 5 тариф RAB_PREDEL.JKH.UTV.2011(v1.0.1)_46TE.2011(v1.0)" xfId="1006"/>
    <cellStyle name="_пр 5 тариф RAB_PREDEL.JKH.UTV.2011(v1.0.1)_INDEX.STATION.2012(v1.0)_" xfId="1007"/>
    <cellStyle name="_пр 5 тариф RAB_PREDEL.JKH.UTV.2011(v1.0.1)_INDEX.STATION.2012(v2.0)" xfId="1008"/>
    <cellStyle name="_пр 5 тариф RAB_PREDEL.JKH.UTV.2011(v1.0.1)_INDEX.STATION.2012(v2.1)" xfId="1009"/>
    <cellStyle name="_пр 5 тариф RAB_PREDEL.JKH.UTV.2011(v1.0.1)_TEPLO.PREDEL.2012.M(v1.1)_test" xfId="1010"/>
    <cellStyle name="_пр 5 тариф RAB_PREDEL.JKH.UTV.2011(v1.1)" xfId="1011"/>
    <cellStyle name="_пр 5 тариф RAB_PREDEL.JKH.UTV.2011(v1.1)_FORM15.2013" xfId="1012"/>
    <cellStyle name="_пр 5 тариф RAB_PREDEL.JKH.UTV.2011(v1.1)_FORM3.2013" xfId="1013"/>
    <cellStyle name="_пр 5 тариф RAB_PREDEL.JKH.UTV.2011(v1.1)_FORM4.2013" xfId="1014"/>
    <cellStyle name="_пр 5 тариф RAB_PREDEL.JKH.UTV.2011(v1.1)_FORM5.2012(v1.0)" xfId="1015"/>
    <cellStyle name="_пр 5 тариф RAB_PREDEL.JKH.UTV.2011(v1.1)_OREP.INV.GEN.G(v1.0)" xfId="1016"/>
    <cellStyle name="_пр 5 тариф RAB_REP.BLR.2012(v1.0)" xfId="1017"/>
    <cellStyle name="_пр 5 тариф RAB_TEHSHEET" xfId="1018"/>
    <cellStyle name="_пр 5 тариф RAB_TEPLO.PREDEL.2012.M(v1.1)" xfId="1019"/>
    <cellStyle name="_пр 5 тариф RAB_TEST.TEMPLATE" xfId="1020"/>
    <cellStyle name="_пр 5 тариф RAB_UPDATE.46EE.2011.TO.1.1" xfId="1021"/>
    <cellStyle name="_пр 5 тариф RAB_UPDATE.46EE.2011.TO.1.1 2" xfId="1022"/>
    <cellStyle name="_пр 5 тариф RAB_UPDATE.46TE.2011.TO.1.1" xfId="1023"/>
    <cellStyle name="_пр 5 тариф RAB_UPDATE.46TE.2011.TO.1.2" xfId="1024"/>
    <cellStyle name="_пр 5 тариф RAB_UPDATE.BALANCE.WARM.2011YEAR.TO.1.1" xfId="1025"/>
    <cellStyle name="_пр 5 тариф RAB_UPDATE.BALANCE.WARM.2011YEAR.TO.1.1 2" xfId="1026"/>
    <cellStyle name="_пр 5 тариф RAB_UPDATE.BALANCE.WARM.2011YEAR.TO.1.1_46TE.2011(v1.0)" xfId="1027"/>
    <cellStyle name="_пр 5 тариф RAB_UPDATE.BALANCE.WARM.2011YEAR.TO.1.1_INDEX.STATION.2012(v1.0)_" xfId="1028"/>
    <cellStyle name="_пр 5 тариф RAB_UPDATE.BALANCE.WARM.2011YEAR.TO.1.1_INDEX.STATION.2012(v2.0)" xfId="1029"/>
    <cellStyle name="_пр 5 тариф RAB_UPDATE.BALANCE.WARM.2011YEAR.TO.1.1_INDEX.STATION.2012(v2.0) 2" xfId="1030"/>
    <cellStyle name="_пр 5 тариф RAB_UPDATE.BALANCE.WARM.2011YEAR.TO.1.1_INDEX.STATION.2012(v2.1)" xfId="1031"/>
    <cellStyle name="_пр 5 тариф RAB_UPDATE.BALANCE.WARM.2011YEAR.TO.1.1_OREP.KU.2011.MONTHLY.02(v1.1)" xfId="1032"/>
    <cellStyle name="_пр 5 тариф RAB_UPDATE.BALANCE.WARM.2011YEAR.TO.1.1_OREP.KU.2011.MONTHLY.02(v1.1) 2" xfId="1033"/>
    <cellStyle name="_пр 5 тариф RAB_UPDATE.BALANCE.WARM.2011YEAR.TO.1.1_TEPLO.PREDEL.2012.M(v1.1)_test" xfId="1034"/>
    <cellStyle name="_пр 5 тариф RAB_UPDATE.NADB.JNVLS.APTEKA.2011.TO.1.3.4" xfId="1035"/>
    <cellStyle name="_пр 5 тариф RAB_UPDATE.NADB.JNVLS.APTEKA.2011.TO.1.3.4 2" xfId="1036"/>
    <cellStyle name="_пр 5 тариф RAB_Книга2" xfId="1037"/>
    <cellStyle name="_пр 5 тариф RAB_Книга2 2" xfId="1038"/>
    <cellStyle name="_пр 5 тариф RAB_Книга2_PR.PROG.WARM.NOTCOMBI.2012.2.16_v1.4(04.04.11) " xfId="1039"/>
    <cellStyle name="_Правила заполнения" xfId="1040"/>
    <cellStyle name="_Предожение _ДБП_2009 г ( согласованные БП)  (2)" xfId="1041"/>
    <cellStyle name="_Предожение _ДБП_2009 г ( согласованные БП)  (2) 2" xfId="1042"/>
    <cellStyle name="_Предожение _ДБП_2009 г ( согласованные БП)  (2) 2 2" xfId="1043"/>
    <cellStyle name="_Предожение _ДБП_2009 г ( согласованные БП)  (2)_Новая инструкция1_фст" xfId="1044"/>
    <cellStyle name="_Предожение _ДБП_2009 г ( согласованные БП)  (2)_Новая инструкция1_фст 2" xfId="1045"/>
    <cellStyle name="_Предполагаем везти" xfId="1046"/>
    <cellStyle name="_Прик РКС-265-п от 21.11.2005г. прил 1 к Регламенту" xfId="1047"/>
    <cellStyle name="_Прик РКС-265-п от 21.11.2005г. прил 1 к Регламенту 2" xfId="1048"/>
    <cellStyle name="_Прик РКС-265-п от 21.11.2005г. прил 1 к Регламенту 3" xfId="1049"/>
    <cellStyle name="_ПРИЛ. 2003_ЧТЭ" xfId="1050"/>
    <cellStyle name="_ПРИЛ. 2003_ЧТЭ 2" xfId="1051"/>
    <cellStyle name="_ПРИЛ. 2003_ЧТЭ 2 2" xfId="1052"/>
    <cellStyle name="_ПРИЛ. 2003_ЧТЭ 3" xfId="1053"/>
    <cellStyle name="_ПРИЛ. 2003_ЧТЭ_Альбом форматов 2010г (Киржач Чемерис)2 (2)" xfId="1054"/>
    <cellStyle name="_ПРИЛ. 2003_ЧТЭ_Дог работа" xfId="1055"/>
    <cellStyle name="_ПРИЛ. 2003_ЧТЭ_Дог работа (2)" xfId="1056"/>
    <cellStyle name="_Прил4-1_ФинПл5л_06.08.10" xfId="1057"/>
    <cellStyle name="_Прил4-1_ФинПл5л_06.08.10_1.4" xfId="1058"/>
    <cellStyle name="_Прил4-1_ФинПл5л_06.08.10_прил.7а" xfId="1059"/>
    <cellStyle name="_Прил4-1_ФинПл5л_06.08.10_прил.7а_1" xfId="1060"/>
    <cellStyle name="_Прил4-1_ФинПл5л_06.08.10_Филиал" xfId="1061"/>
    <cellStyle name="_прилож.8, 8а с АДРЕСНОЙ 19.04.07" xfId="1062"/>
    <cellStyle name="_прилож.8, 8а с АДРЕСНОЙ 19.04.07_прил.7а" xfId="1063"/>
    <cellStyle name="_прилож.8, 8а с АДРЕСНОЙ 19.04.07_прил.7а_1" xfId="1064"/>
    <cellStyle name="_прилож.8, 8а с АДРЕСНОЙ 19.04.07_приложение 1.4" xfId="1065"/>
    <cellStyle name="_прилож.8, 8а с АДРЕСНОЙ 19.04.07_Филиал" xfId="1066"/>
    <cellStyle name="_приложение  1 2007 25.12. 06" xfId="1067"/>
    <cellStyle name="_Приложение 18.02.08 минус СКП-ГЕНЕРАЦИЯ" xfId="1068"/>
    <cellStyle name="_Приложение 1НОВАЯ" xfId="1069"/>
    <cellStyle name="_Приложение 2 0806 факт" xfId="1070"/>
    <cellStyle name="_Приложение 2 0806 факт 2" xfId="1071"/>
    <cellStyle name="_Приложение 2 Сети 110 и ниже" xfId="1072"/>
    <cellStyle name="_Приложение 4_ФП _новый" xfId="1073"/>
    <cellStyle name="_Приложение 4_ФП _новый_1.4" xfId="1074"/>
    <cellStyle name="_Приложение 4_ФП _новый_прил.7а" xfId="1075"/>
    <cellStyle name="_Приложение 4_ФП _новый_прил.7а_1" xfId="1076"/>
    <cellStyle name="_Приложение 4_ФП _новый_Филиал" xfId="1077"/>
    <cellStyle name="_Приложение № 1 к регламенту по формированию Инвестиционной программы" xfId="1078"/>
    <cellStyle name="_Приложение МТС-3-КС" xfId="1079"/>
    <cellStyle name="_Приложение МТС-3-КС 2" xfId="1080"/>
    <cellStyle name="_Приложение МТС-3-КС_Новая инструкция1_фст" xfId="1081"/>
    <cellStyle name="_Приложение МТС-3-КС_Новая инструкция1_фст 2" xfId="1082"/>
    <cellStyle name="_Приложение откр." xfId="1083"/>
    <cellStyle name="_Приложение откр. 2" xfId="1084"/>
    <cellStyle name="_Приложение откр. 2 2" xfId="1085"/>
    <cellStyle name="_Приложение откр. 3" xfId="1086"/>
    <cellStyle name="_Приложение-МТС--2-1" xfId="1087"/>
    <cellStyle name="_Приложение-МТС--2-1 2" xfId="1088"/>
    <cellStyle name="_Приложение-МТС--2-1 2 2" xfId="1089"/>
    <cellStyle name="_Приложение-МТС--2-1_Новая инструкция1_фст" xfId="1090"/>
    <cellStyle name="_Приложение-МТС--2-1_Новая инструкция1_фст 2" xfId="1091"/>
    <cellStyle name="_Приложения 4_1 5 (2010)" xfId="1092"/>
    <cellStyle name="_Приложения 4_1 5 (2010)_1.4" xfId="1093"/>
    <cellStyle name="_Приложения 4_1 5 (2010)_прил.7а" xfId="1094"/>
    <cellStyle name="_Приложения 4_1 5 (2010)_прил.7а_1" xfId="1095"/>
    <cellStyle name="_Приложения 4_1 5 (2010)_Филиал" xfId="1096"/>
    <cellStyle name="_Приложения 4_1 5 (2010)_Форматы Минпромэнерго(2) с расшифровкой и физ объемами" xfId="1097"/>
    <cellStyle name="_Приложения 4_1 5 _формат_Тарасов" xfId="1098"/>
    <cellStyle name="_Приложения 4_1 5 _формат_Тарасов_1.4" xfId="1099"/>
    <cellStyle name="_Приложения 4_1 5 _формат_Тарасов_прил.7а" xfId="1100"/>
    <cellStyle name="_Приложения 4_1 5 _формат_Тарасов_прил.7а_1" xfId="1101"/>
    <cellStyle name="_Приложения 4_1 5 _формат_Тарасов_Филиал" xfId="1102"/>
    <cellStyle name="_ПриложенияОКСу" xfId="1103"/>
    <cellStyle name="_ПриложенияОКСу_прил.7а" xfId="1104"/>
    <cellStyle name="_ПриложенияОКСу_прил.7а_1" xfId="1105"/>
    <cellStyle name="_ПриложенияОКСу_приложение 1.4" xfId="1106"/>
    <cellStyle name="_ПриложенияОКСу_Филиал" xfId="1107"/>
    <cellStyle name="_Программа по техприсоединению от 15 01  МРСК" xfId="1108"/>
    <cellStyle name="_проект_инвест_программы_2" xfId="1109"/>
    <cellStyle name="_проект_инвест_программы_2 2" xfId="1110"/>
    <cellStyle name="_проект_инвест_программы_2 3" xfId="1111"/>
    <cellStyle name="_Производств-е показатели ЮНГ на 2005 на 49700 для согласования" xfId="1112"/>
    <cellStyle name="_Проформа ЧГК 2005_пример" xfId="1113"/>
    <cellStyle name="_Проформа Ютазинский элеватор good" xfId="1114"/>
    <cellStyle name="_ПФ Баланс 2008г (вода) 07.02.08" xfId="1115"/>
    <cellStyle name="_ПФ14" xfId="1116"/>
    <cellStyle name="_ПФ14 2" xfId="1117"/>
    <cellStyle name="_ПФ14 2 2" xfId="1118"/>
    <cellStyle name="_ПФ14 3" xfId="1119"/>
    <cellStyle name="_Расчет 0,4 кВ" xfId="1120"/>
    <cellStyle name="_Расчет RAB_22072008" xfId="1121"/>
    <cellStyle name="_Расчет RAB_22072008 2" xfId="1122"/>
    <cellStyle name="_Расчет RAB_22072008 2_OREP.KU.2011.MONTHLY.02(v0.1)" xfId="1123"/>
    <cellStyle name="_Расчет RAB_22072008 2_OREP.KU.2011.MONTHLY.02(v0.4)" xfId="1124"/>
    <cellStyle name="_Расчет RAB_22072008 2_OREP.KU.2011.MONTHLY.11(v1.4)" xfId="1125"/>
    <cellStyle name="_Расчет RAB_22072008 2_TEHSHEET" xfId="1126"/>
    <cellStyle name="_Расчет RAB_22072008 2_UPDATE.OREP.KU.2011.MONTHLY.02.TO.1.2" xfId="1127"/>
    <cellStyle name="_Расчет RAB_22072008 3" xfId="1128"/>
    <cellStyle name="_Расчет RAB_22072008 3 2" xfId="1129"/>
    <cellStyle name="_Расчет RAB_22072008 4" xfId="1130"/>
    <cellStyle name="_Расчет RAB_22072008 4 2" xfId="1131"/>
    <cellStyle name="_Расчет RAB_22072008 5" xfId="1132"/>
    <cellStyle name="_Расчет RAB_22072008_46EE.2011(v1.0)" xfId="1133"/>
    <cellStyle name="_Расчет RAB_22072008_46EE.2011(v1.0)_46TE.2011(v1.0)" xfId="1134"/>
    <cellStyle name="_Расчет RAB_22072008_46EE.2011(v1.0)_INDEX.STATION.2012(v1.0)_" xfId="1135"/>
    <cellStyle name="_Расчет RAB_22072008_46EE.2011(v1.0)_INDEX.STATION.2012(v2.0)" xfId="1136"/>
    <cellStyle name="_Расчет RAB_22072008_46EE.2011(v1.0)_INDEX.STATION.2012(v2.1)" xfId="1137"/>
    <cellStyle name="_Расчет RAB_22072008_46EE.2011(v1.0)_TEPLO.PREDEL.2012.M(v1.1)_test" xfId="1138"/>
    <cellStyle name="_Расчет RAB_22072008_46EE.2011(v1.2)" xfId="1139"/>
    <cellStyle name="_Расчет RAB_22072008_46EE.2011(v1.2)_FORM15.2013" xfId="1140"/>
    <cellStyle name="_Расчет RAB_22072008_46EE.2011(v1.2)_FORM3.2013" xfId="1141"/>
    <cellStyle name="_Расчет RAB_22072008_46EE.2011(v1.2)_FORM4.2013" xfId="1142"/>
    <cellStyle name="_Расчет RAB_22072008_46EE.2011(v1.2)_FORM5.2012(v1.0)" xfId="1143"/>
    <cellStyle name="_Расчет RAB_22072008_46EE.2011(v1.2)_FORM8.2013(v0.3)" xfId="1144"/>
    <cellStyle name="_Расчет RAB_22072008_46EE.2011(v1.2)_OREP.INV.GEN.G(v1.0)" xfId="1145"/>
    <cellStyle name="_Расчет RAB_22072008_46EP.2011(v2.0)" xfId="1146"/>
    <cellStyle name="_Расчет RAB_22072008_46EP.2012(v0.1)" xfId="1147"/>
    <cellStyle name="_Расчет RAB_22072008_46TE.2011(v1.0)" xfId="1148"/>
    <cellStyle name="_Расчет RAB_22072008_4DNS.UPDATE.EXAMPLE" xfId="1149"/>
    <cellStyle name="_Расчет RAB_22072008_ARMRAZR" xfId="1150"/>
    <cellStyle name="_Расчет RAB_22072008_ARMRAZR 2" xfId="1151"/>
    <cellStyle name="_Расчет RAB_22072008_ARMRAZR 2 2" xfId="1152"/>
    <cellStyle name="_Расчет RAB_22072008_BALANCE.TBO.2011YEAR(v1.1)" xfId="1153"/>
    <cellStyle name="_Расчет RAB_22072008_BALANCE.WARM.2010.FACT(v1.0)" xfId="1154"/>
    <cellStyle name="_Расчет RAB_22072008_BALANCE.WARM.2010.PLAN" xfId="1155"/>
    <cellStyle name="_Расчет RAB_22072008_BALANCE.WARM.2010.PLAN_FORM15.2013" xfId="1156"/>
    <cellStyle name="_Расчет RAB_22072008_BALANCE.WARM.2010.PLAN_FORM3.2013" xfId="1157"/>
    <cellStyle name="_Расчет RAB_22072008_BALANCE.WARM.2010.PLAN_FORM4.2013" xfId="1158"/>
    <cellStyle name="_Расчет RAB_22072008_BALANCE.WARM.2010.PLAN_FORM5.2012(v1.0)" xfId="1159"/>
    <cellStyle name="_Расчет RAB_22072008_BALANCE.WARM.2010.PLAN_OREP.INV.GEN.G(v1.0)" xfId="1160"/>
    <cellStyle name="_Расчет RAB_22072008_BALANCE.WARM.2011YEAR(v0.7)" xfId="1161"/>
    <cellStyle name="_Расчет RAB_22072008_BALANCE.WARM.2011YEAR(v0.7)_FORM15.2013" xfId="1162"/>
    <cellStyle name="_Расчет RAB_22072008_BALANCE.WARM.2011YEAR(v0.7)_FORM3.2013" xfId="1163"/>
    <cellStyle name="_Расчет RAB_22072008_BALANCE.WARM.2011YEAR(v0.7)_FORM4.2013" xfId="1164"/>
    <cellStyle name="_Расчет RAB_22072008_BALANCE.WARM.2011YEAR(v0.7)_FORM5.2012(v1.0)" xfId="1165"/>
    <cellStyle name="_Расчет RAB_22072008_BALANCE.WARM.2011YEAR(v0.7)_OREP.INV.GEN.G(v1.0)" xfId="1166"/>
    <cellStyle name="_Расчет RAB_22072008_BALANCE.WARM.2011YEAR.NEW.UPDATE.SCHEME" xfId="1167"/>
    <cellStyle name="_Расчет RAB_22072008_CALC.NORMATIV.KU(v0.2)" xfId="1168"/>
    <cellStyle name="_Расчет RAB_22072008_DOPFACTOR.VO.2012(v1.0)" xfId="1169"/>
    <cellStyle name="_Расчет RAB_22072008_EE.2REK.P2011.4.78(v0.3)" xfId="1170"/>
    <cellStyle name="_Расчет RAB_22072008_FORM15.2013" xfId="1171"/>
    <cellStyle name="_Расчет RAB_22072008_FORM3.1.2013(v0.2)" xfId="1172"/>
    <cellStyle name="_Расчет RAB_22072008_FORM3.2013(v1.0)" xfId="1173"/>
    <cellStyle name="_Расчет RAB_22072008_FORM3.REG(v1.0)" xfId="1174"/>
    <cellStyle name="_Расчет RAB_22072008_FORM910.2012(v0.5)" xfId="1175"/>
    <cellStyle name="_Расчет RAB_22072008_FORM910.2012(v0.5)_FORM5.2012(v1.0)" xfId="1176"/>
    <cellStyle name="_Расчет RAB_22072008_FORM910.2012(v1.1)" xfId="1177"/>
    <cellStyle name="_Расчет RAB_22072008_INDEX.STATION.2012(v2.1)" xfId="1178"/>
    <cellStyle name="_Расчет RAB_22072008_INDEX.STATION.2012(v2.1) 2" xfId="1179"/>
    <cellStyle name="_Расчет RAB_22072008_INVEST.EE.PLAN.4.78(v0.1)" xfId="1180"/>
    <cellStyle name="_Расчет RAB_22072008_INVEST.EE.PLAN.4.78(v0.3)" xfId="1181"/>
    <cellStyle name="_Расчет RAB_22072008_INVEST.EE.PLAN.4.78(v1.0)" xfId="1182"/>
    <cellStyle name="_Расчет RAB_22072008_INVEST.EE.PLAN.4.78(v1.0)_PASSPORT.TEPLO.PROIZV(v2.0)" xfId="1183"/>
    <cellStyle name="_Расчет RAB_22072008_INVEST.EE.PLAN.4.78(v1.0)_PASSPORT.TEPLO.PROIZV(v2.0)_FORM4.2013" xfId="1184"/>
    <cellStyle name="_Расчет RAB_22072008_INVEST.PLAN.4.78(v0.1)" xfId="1185"/>
    <cellStyle name="_Расчет RAB_22072008_INVEST.WARM.PLAN.4.78(v0.1)" xfId="1186"/>
    <cellStyle name="_Расчет RAB_22072008_INVEST_WARM_PLAN" xfId="1187"/>
    <cellStyle name="_Расчет RAB_22072008_NADB.JNVLP.APTEKA.2012(v1.0)_21_02_12" xfId="1188"/>
    <cellStyle name="_Расчет RAB_22072008_NADB.JNVLS.APTEKA.2011(v1.3.3)" xfId="1189"/>
    <cellStyle name="_Расчет RAB_22072008_NADB.JNVLS.APTEKA.2011(v1.3.3) 2" xfId="1190"/>
    <cellStyle name="_Расчет RAB_22072008_NADB.JNVLS.APTEKA.2011(v1.3.3) 2 2" xfId="1191"/>
    <cellStyle name="_Расчет RAB_22072008_NADB.JNVLS.APTEKA.2011(v1.3.3)_46TE.2011(v1.0)" xfId="1192"/>
    <cellStyle name="_Расчет RAB_22072008_NADB.JNVLS.APTEKA.2011(v1.3.3)_INDEX.STATION.2012(v1.0)_" xfId="1193"/>
    <cellStyle name="_Расчет RAB_22072008_NADB.JNVLS.APTEKA.2011(v1.3.3)_INDEX.STATION.2012(v2.0)" xfId="1194"/>
    <cellStyle name="_Расчет RAB_22072008_NADB.JNVLS.APTEKA.2011(v1.3.3)_INDEX.STATION.2012(v2.1)" xfId="1195"/>
    <cellStyle name="_Расчет RAB_22072008_NADB.JNVLS.APTEKA.2011(v1.3.3)_TEPLO.PREDEL.2012.M(v1.1)_test" xfId="1196"/>
    <cellStyle name="_Расчет RAB_22072008_NADB.JNVLS.APTEKA.2011(v1.3.4)" xfId="1197"/>
    <cellStyle name="_Расчет RAB_22072008_NADB.JNVLS.APTEKA.2011(v1.3.4)_46TE.2011(v1.0)" xfId="1198"/>
    <cellStyle name="_Расчет RAB_22072008_NADB.JNVLS.APTEKA.2011(v1.3.4)_INDEX.STATION.2012(v1.0)_" xfId="1199"/>
    <cellStyle name="_Расчет RAB_22072008_NADB.JNVLS.APTEKA.2011(v1.3.4)_INDEX.STATION.2012(v2.0)" xfId="1200"/>
    <cellStyle name="_Расчет RAB_22072008_NADB.JNVLS.APTEKA.2011(v1.3.4)_INDEX.STATION.2012(v2.1)" xfId="1201"/>
    <cellStyle name="_Расчет RAB_22072008_NADB.JNVLS.APTEKA.2011(v1.3.4)_TEPLO.PREDEL.2012.M(v1.1)_test" xfId="1202"/>
    <cellStyle name="_Расчет RAB_22072008_PASSPORT.TEPLO.PROIZV(v2.1)" xfId="1203"/>
    <cellStyle name="_Расчет RAB_22072008_PASSPORT.TEPLO.SETI(v0.7)" xfId="1204"/>
    <cellStyle name="_Расчет RAB_22072008_PASSPORT.TEPLO.SETI(v1.0)" xfId="1205"/>
    <cellStyle name="_Расчет RAB_22072008_PR.PROG.WARM.NOTCOMBI.2012.2.16_v1.4(04.04.11) " xfId="1206"/>
    <cellStyle name="_Расчет RAB_22072008_PREDEL.JKH.UTV.2011(v1.0.1)" xfId="1207"/>
    <cellStyle name="_Расчет RAB_22072008_PREDEL.JKH.UTV.2011(v1.0.1)_46TE.2011(v1.0)" xfId="1208"/>
    <cellStyle name="_Расчет RAB_22072008_PREDEL.JKH.UTV.2011(v1.0.1)_INDEX.STATION.2012(v1.0)_" xfId="1209"/>
    <cellStyle name="_Расчет RAB_22072008_PREDEL.JKH.UTV.2011(v1.0.1)_INDEX.STATION.2012(v2.0)" xfId="1210"/>
    <cellStyle name="_Расчет RAB_22072008_PREDEL.JKH.UTV.2011(v1.0.1)_INDEX.STATION.2012(v2.1)" xfId="1211"/>
    <cellStyle name="_Расчет RAB_22072008_PREDEL.JKH.UTV.2011(v1.0.1)_TEPLO.PREDEL.2012.M(v1.1)_test" xfId="1212"/>
    <cellStyle name="_Расчет RAB_22072008_PREDEL.JKH.UTV.2011(v1.1)" xfId="1213"/>
    <cellStyle name="_Расчет RAB_22072008_PREDEL.JKH.UTV.2011(v1.1)_FORM15.2013" xfId="1214"/>
    <cellStyle name="_Расчет RAB_22072008_PREDEL.JKH.UTV.2011(v1.1)_FORM3.2013" xfId="1215"/>
    <cellStyle name="_Расчет RAB_22072008_PREDEL.JKH.UTV.2011(v1.1)_FORM4.2013" xfId="1216"/>
    <cellStyle name="_Расчет RAB_22072008_PREDEL.JKH.UTV.2011(v1.1)_FORM5.2012(v1.0)" xfId="1217"/>
    <cellStyle name="_Расчет RAB_22072008_PREDEL.JKH.UTV.2011(v1.1)_OREP.INV.GEN.G(v1.0)" xfId="1218"/>
    <cellStyle name="_Расчет RAB_22072008_REP.BLR.2012(v1.0)" xfId="1219"/>
    <cellStyle name="_Расчет RAB_22072008_TEHSHEET" xfId="1220"/>
    <cellStyle name="_Расчет RAB_22072008_TEPLO.PREDEL.2012.M(v1.1)" xfId="1221"/>
    <cellStyle name="_Расчет RAB_22072008_TEST.TEMPLATE" xfId="1222"/>
    <cellStyle name="_Расчет RAB_22072008_UPDATE.46EE.2011.TO.1.1" xfId="1223"/>
    <cellStyle name="_Расчет RAB_22072008_UPDATE.46EE.2011.TO.1.1 2" xfId="1224"/>
    <cellStyle name="_Расчет RAB_22072008_UPDATE.46EE.2011.TO.1.1 2 2" xfId="1225"/>
    <cellStyle name="_Расчет RAB_22072008_UPDATE.46TE.2011.TO.1.1" xfId="1226"/>
    <cellStyle name="_Расчет RAB_22072008_UPDATE.46TE.2011.TO.1.2" xfId="1227"/>
    <cellStyle name="_Расчет RAB_22072008_UPDATE.BALANCE.WARM.2011YEAR.TO.1.1" xfId="1228"/>
    <cellStyle name="_Расчет RAB_22072008_UPDATE.BALANCE.WARM.2011YEAR.TO.1.1_46TE.2011(v1.0)" xfId="1229"/>
    <cellStyle name="_Расчет RAB_22072008_UPDATE.BALANCE.WARM.2011YEAR.TO.1.1_INDEX.STATION.2012(v1.0)_" xfId="1230"/>
    <cellStyle name="_Расчет RAB_22072008_UPDATE.BALANCE.WARM.2011YEAR.TO.1.1_INDEX.STATION.2012(v2.0)" xfId="1231"/>
    <cellStyle name="_Расчет RAB_22072008_UPDATE.BALANCE.WARM.2011YEAR.TO.1.1_INDEX.STATION.2012(v2.1)" xfId="1232"/>
    <cellStyle name="_Расчет RAB_22072008_UPDATE.BALANCE.WARM.2011YEAR.TO.1.1_OREP.KU.2011.MONTHLY.02(v1.1)" xfId="1233"/>
    <cellStyle name="_Расчет RAB_22072008_UPDATE.BALANCE.WARM.2011YEAR.TO.1.1_TEPLO.PREDEL.2012.M(v1.1)_test" xfId="1234"/>
    <cellStyle name="_Расчет RAB_22072008_UPDATE.NADB.JNVLS.APTEKA.2011.TO.1.3.4" xfId="1235"/>
    <cellStyle name="_Расчет RAB_22072008_Книга2" xfId="1236"/>
    <cellStyle name="_Расчет RAB_22072008_Книга2_PR.PROG.WARM.NOTCOMBI.2012.2.16_v1.4(04.04.11) " xfId="1237"/>
    <cellStyle name="_Расчет RAB_Лен и МОЭСК_с 2010 года_14.04.2009_со сглаж_version 3.0_без ФСК" xfId="1238"/>
    <cellStyle name="_Расчет RAB_Лен и МОЭСК_с 2010 года_14.04.2009_со сглаж_version 3.0_без ФСК 2" xfId="1239"/>
    <cellStyle name="_Расчет RAB_Лен и МОЭСК_с 2010 года_14.04.2009_со сглаж_version 3.0_без ФСК 2_OREP.KU.2011.MONTHLY.02(v0.1)" xfId="1240"/>
    <cellStyle name="_Расчет RAB_Лен и МОЭСК_с 2010 года_14.04.2009_со сглаж_version 3.0_без ФСК 2_OREP.KU.2011.MONTHLY.02(v0.4)" xfId="1241"/>
    <cellStyle name="_Расчет RAB_Лен и МОЭСК_с 2010 года_14.04.2009_со сглаж_version 3.0_без ФСК 2_OREP.KU.2011.MONTHLY.11(v1.4)" xfId="1242"/>
    <cellStyle name="_Расчет RAB_Лен и МОЭСК_с 2010 года_14.04.2009_со сглаж_version 3.0_без ФСК 2_TEHSHEET" xfId="1243"/>
    <cellStyle name="_Расчет RAB_Лен и МОЭСК_с 2010 года_14.04.2009_со сглаж_version 3.0_без ФСК 2_UPDATE.OREP.KU.2011.MONTHLY.02.TO.1.2" xfId="1244"/>
    <cellStyle name="_Расчет RAB_Лен и МОЭСК_с 2010 года_14.04.2009_со сглаж_version 3.0_без ФСК 3" xfId="1245"/>
    <cellStyle name="_Расчет RAB_Лен и МОЭСК_с 2010 года_14.04.2009_со сглаж_version 3.0_без ФСК 3 2" xfId="1246"/>
    <cellStyle name="_Расчет RAB_Лен и МОЭСК_с 2010 года_14.04.2009_со сглаж_version 3.0_без ФСК 4" xfId="1247"/>
    <cellStyle name="_Расчет RAB_Лен и МОЭСК_с 2010 года_14.04.2009_со сглаж_version 3.0_без ФСК 4 2" xfId="1248"/>
    <cellStyle name="_Расчет RAB_Лен и МОЭСК_с 2010 года_14.04.2009_со сглаж_version 3.0_без ФСК 5" xfId="1249"/>
    <cellStyle name="_Расчет RAB_Лен и МОЭСК_с 2010 года_14.04.2009_со сглаж_version 3.0_без ФСК_46EE.2011(v1.0)" xfId="1250"/>
    <cellStyle name="_Расчет RAB_Лен и МОЭСК_с 2010 года_14.04.2009_со сглаж_version 3.0_без ФСК_46EE.2011(v1.0)_46TE.2011(v1.0)" xfId="1251"/>
    <cellStyle name="_Расчет RAB_Лен и МОЭСК_с 2010 года_14.04.2009_со сглаж_version 3.0_без ФСК_46EE.2011(v1.0)_INDEX.STATION.2012(v1.0)_" xfId="1252"/>
    <cellStyle name="_Расчет RAB_Лен и МОЭСК_с 2010 года_14.04.2009_со сглаж_version 3.0_без ФСК_46EE.2011(v1.0)_INDEX.STATION.2012(v2.0)" xfId="1253"/>
    <cellStyle name="_Расчет RAB_Лен и МОЭСК_с 2010 года_14.04.2009_со сглаж_version 3.0_без ФСК_46EE.2011(v1.0)_INDEX.STATION.2012(v2.1)" xfId="1254"/>
    <cellStyle name="_Расчет RAB_Лен и МОЭСК_с 2010 года_14.04.2009_со сглаж_version 3.0_без ФСК_46EE.2011(v1.0)_TEPLO.PREDEL.2012.M(v1.1)_test" xfId="1255"/>
    <cellStyle name="_Расчет RAB_Лен и МОЭСК_с 2010 года_14.04.2009_со сглаж_version 3.0_без ФСК_46EE.2011(v1.2)" xfId="1256"/>
    <cellStyle name="_Расчет RAB_Лен и МОЭСК_с 2010 года_14.04.2009_со сглаж_version 3.0_без ФСК_46EE.2011(v1.2)_FORM15.2013" xfId="1257"/>
    <cellStyle name="_Расчет RAB_Лен и МОЭСК_с 2010 года_14.04.2009_со сглаж_version 3.0_без ФСК_46EE.2011(v1.2)_FORM3.2013" xfId="1258"/>
    <cellStyle name="_Расчет RAB_Лен и МОЭСК_с 2010 года_14.04.2009_со сглаж_version 3.0_без ФСК_46EE.2011(v1.2)_FORM4.2013" xfId="1259"/>
    <cellStyle name="_Расчет RAB_Лен и МОЭСК_с 2010 года_14.04.2009_со сглаж_version 3.0_без ФСК_46EE.2011(v1.2)_FORM5.2012(v1.0)" xfId="1260"/>
    <cellStyle name="_Расчет RAB_Лен и МОЭСК_с 2010 года_14.04.2009_со сглаж_version 3.0_без ФСК_46EE.2011(v1.2)_FORM8.2013(v0.3)" xfId="1261"/>
    <cellStyle name="_Расчет RAB_Лен и МОЭСК_с 2010 года_14.04.2009_со сглаж_version 3.0_без ФСК_46EE.2011(v1.2)_OREP.INV.GEN.G(v1.0)" xfId="1262"/>
    <cellStyle name="_Расчет RAB_Лен и МОЭСК_с 2010 года_14.04.2009_со сглаж_version 3.0_без ФСК_46EP.2011(v2.0)" xfId="1263"/>
    <cellStyle name="_Расчет RAB_Лен и МОЭСК_с 2010 года_14.04.2009_со сглаж_version 3.0_без ФСК_46EP.2012(v0.1)" xfId="1264"/>
    <cellStyle name="_Расчет RAB_Лен и МОЭСК_с 2010 года_14.04.2009_со сглаж_version 3.0_без ФСК_46TE.2011(v1.0)" xfId="1265"/>
    <cellStyle name="_Расчет RAB_Лен и МОЭСК_с 2010 года_14.04.2009_со сглаж_version 3.0_без ФСК_4DNS.UPDATE.EXAMPLE" xfId="1266"/>
    <cellStyle name="_Расчет RAB_Лен и МОЭСК_с 2010 года_14.04.2009_со сглаж_version 3.0_без ФСК_ARMRAZR" xfId="1267"/>
    <cellStyle name="_Расчет RAB_Лен и МОЭСК_с 2010 года_14.04.2009_со сглаж_version 3.0_без ФСК_ARMRAZR 2" xfId="1268"/>
    <cellStyle name="_Расчет RAB_Лен и МОЭСК_с 2010 года_14.04.2009_со сглаж_version 3.0_без ФСК_ARMRAZR 2 2" xfId="1269"/>
    <cellStyle name="_Расчет RAB_Лен и МОЭСК_с 2010 года_14.04.2009_со сглаж_version 3.0_без ФСК_BALANCE.TBO.2011YEAR(v1.1)" xfId="1270"/>
    <cellStyle name="_Расчет RAB_Лен и МОЭСК_с 2010 года_14.04.2009_со сглаж_version 3.0_без ФСК_BALANCE.WARM.2010.FACT(v1.0)" xfId="1271"/>
    <cellStyle name="_Расчет RAB_Лен и МОЭСК_с 2010 года_14.04.2009_со сглаж_version 3.0_без ФСК_BALANCE.WARM.2010.PLAN" xfId="1272"/>
    <cellStyle name="_Расчет RAB_Лен и МОЭСК_с 2010 года_14.04.2009_со сглаж_version 3.0_без ФСК_BALANCE.WARM.2010.PLAN_FORM15.2013" xfId="1273"/>
    <cellStyle name="_Расчет RAB_Лен и МОЭСК_с 2010 года_14.04.2009_со сглаж_version 3.0_без ФСК_BALANCE.WARM.2010.PLAN_FORM3.2013" xfId="1274"/>
    <cellStyle name="_Расчет RAB_Лен и МОЭСК_с 2010 года_14.04.2009_со сглаж_version 3.0_без ФСК_BALANCE.WARM.2010.PLAN_FORM4.2013" xfId="1275"/>
    <cellStyle name="_Расчет RAB_Лен и МОЭСК_с 2010 года_14.04.2009_со сглаж_version 3.0_без ФСК_BALANCE.WARM.2010.PLAN_FORM5.2012(v1.0)" xfId="1276"/>
    <cellStyle name="_Расчет RAB_Лен и МОЭСК_с 2010 года_14.04.2009_со сглаж_version 3.0_без ФСК_BALANCE.WARM.2010.PLAN_OREP.INV.GEN.G(v1.0)" xfId="1277"/>
    <cellStyle name="_Расчет RAB_Лен и МОЭСК_с 2010 года_14.04.2009_со сглаж_version 3.0_без ФСК_BALANCE.WARM.2011YEAR(v0.7)" xfId="1278"/>
    <cellStyle name="_Расчет RAB_Лен и МОЭСК_с 2010 года_14.04.2009_со сглаж_version 3.0_без ФСК_BALANCE.WARM.2011YEAR(v0.7)_FORM15.2013" xfId="1279"/>
    <cellStyle name="_Расчет RAB_Лен и МОЭСК_с 2010 года_14.04.2009_со сглаж_version 3.0_без ФСК_BALANCE.WARM.2011YEAR(v0.7)_FORM3.2013" xfId="1280"/>
    <cellStyle name="_Расчет RAB_Лен и МОЭСК_с 2010 года_14.04.2009_со сглаж_version 3.0_без ФСК_BALANCE.WARM.2011YEAR(v0.7)_FORM4.2013" xfId="1281"/>
    <cellStyle name="_Расчет RAB_Лен и МОЭСК_с 2010 года_14.04.2009_со сглаж_version 3.0_без ФСК_BALANCE.WARM.2011YEAR(v0.7)_FORM5.2012(v1.0)" xfId="1282"/>
    <cellStyle name="_Расчет RAB_Лен и МОЭСК_с 2010 года_14.04.2009_со сглаж_version 3.0_без ФСК_BALANCE.WARM.2011YEAR(v0.7)_OREP.INV.GEN.G(v1.0)" xfId="1283"/>
    <cellStyle name="_Расчет RAB_Лен и МОЭСК_с 2010 года_14.04.2009_со сглаж_version 3.0_без ФСК_BALANCE.WARM.2011YEAR.NEW.UPDATE.SCHEME" xfId="1284"/>
    <cellStyle name="_Расчет RAB_Лен и МОЭСК_с 2010 года_14.04.2009_со сглаж_version 3.0_без ФСК_CALC.NORMATIV.KU(v0.2)" xfId="1285"/>
    <cellStyle name="_Расчет RAB_Лен и МОЭСК_с 2010 года_14.04.2009_со сглаж_version 3.0_без ФСК_DOPFACTOR.VO.2012(v1.0)" xfId="1286"/>
    <cellStyle name="_Расчет RAB_Лен и МОЭСК_с 2010 года_14.04.2009_со сглаж_version 3.0_без ФСК_EE.2REK.P2011.4.78(v0.3)" xfId="1287"/>
    <cellStyle name="_Расчет RAB_Лен и МОЭСК_с 2010 года_14.04.2009_со сглаж_version 3.0_без ФСК_FORM15.2013" xfId="1288"/>
    <cellStyle name="_Расчет RAB_Лен и МОЭСК_с 2010 года_14.04.2009_со сглаж_version 3.0_без ФСК_FORM3.1.2013(v0.2)" xfId="1289"/>
    <cellStyle name="_Расчет RAB_Лен и МОЭСК_с 2010 года_14.04.2009_со сглаж_version 3.0_без ФСК_FORM3.2013(v1.0)" xfId="1290"/>
    <cellStyle name="_Расчет RAB_Лен и МОЭСК_с 2010 года_14.04.2009_со сглаж_version 3.0_без ФСК_FORM3.REG(v1.0)" xfId="1291"/>
    <cellStyle name="_Расчет RAB_Лен и МОЭСК_с 2010 года_14.04.2009_со сглаж_version 3.0_без ФСК_FORM910.2012(v0.5)" xfId="1292"/>
    <cellStyle name="_Расчет RAB_Лен и МОЭСК_с 2010 года_14.04.2009_со сглаж_version 3.0_без ФСК_FORM910.2012(v0.5)_FORM5.2012(v1.0)" xfId="1293"/>
    <cellStyle name="_Расчет RAB_Лен и МОЭСК_с 2010 года_14.04.2009_со сглаж_version 3.0_без ФСК_FORM910.2012(v1.1)" xfId="1294"/>
    <cellStyle name="_Расчет RAB_Лен и МОЭСК_с 2010 года_14.04.2009_со сглаж_version 3.0_без ФСК_INDEX.STATION.2012(v2.1)" xfId="1295"/>
    <cellStyle name="_Расчет RAB_Лен и МОЭСК_с 2010 года_14.04.2009_со сглаж_version 3.0_без ФСК_INDEX.STATION.2012(v2.1) 2" xfId="1296"/>
    <cellStyle name="_Расчет RAB_Лен и МОЭСК_с 2010 года_14.04.2009_со сглаж_version 3.0_без ФСК_INVEST.EE.PLAN.4.78(v0.1)" xfId="1297"/>
    <cellStyle name="_Расчет RAB_Лен и МОЭСК_с 2010 года_14.04.2009_со сглаж_version 3.0_без ФСК_INVEST.EE.PLAN.4.78(v0.3)" xfId="1298"/>
    <cellStyle name="_Расчет RAB_Лен и МОЭСК_с 2010 года_14.04.2009_со сглаж_version 3.0_без ФСК_INVEST.EE.PLAN.4.78(v1.0)" xfId="1299"/>
    <cellStyle name="_Расчет RAB_Лен и МОЭСК_с 2010 года_14.04.2009_со сглаж_version 3.0_без ФСК_INVEST.EE.PLAN.4.78(v1.0)_PASSPORT.TEPLO.PROIZV(v2.0)" xfId="1300"/>
    <cellStyle name="_Расчет RAB_Лен и МОЭСК_с 2010 года_14.04.2009_со сглаж_version 3.0_без ФСК_INVEST.EE.PLAN.4.78(v1.0)_PASSPORT.TEPLO.PROIZV(v2.0)_FORM4.2013" xfId="1301"/>
    <cellStyle name="_Расчет RAB_Лен и МОЭСК_с 2010 года_14.04.2009_со сглаж_version 3.0_без ФСК_INVEST.PLAN.4.78(v0.1)" xfId="1302"/>
    <cellStyle name="_Расчет RAB_Лен и МОЭСК_с 2010 года_14.04.2009_со сглаж_version 3.0_без ФСК_INVEST.WARM.PLAN.4.78(v0.1)" xfId="1303"/>
    <cellStyle name="_Расчет RAB_Лен и МОЭСК_с 2010 года_14.04.2009_со сглаж_version 3.0_без ФСК_INVEST_WARM_PLAN" xfId="1304"/>
    <cellStyle name="_Расчет RAB_Лен и МОЭСК_с 2010 года_14.04.2009_со сглаж_version 3.0_без ФСК_NADB.JNVLP.APTEKA.2012(v1.0)_21_02_12" xfId="1305"/>
    <cellStyle name="_Расчет RAB_Лен и МОЭСК_с 2010 года_14.04.2009_со сглаж_version 3.0_без ФСК_NADB.JNVLS.APTEKA.2011(v1.3.3)" xfId="1306"/>
    <cellStyle name="_Расчет RAB_Лен и МОЭСК_с 2010 года_14.04.2009_со сглаж_version 3.0_без ФСК_NADB.JNVLS.APTEKA.2011(v1.3.3) 2" xfId="1307"/>
    <cellStyle name="_Расчет RAB_Лен и МОЭСК_с 2010 года_14.04.2009_со сглаж_version 3.0_без ФСК_NADB.JNVLS.APTEKA.2011(v1.3.3) 2 2" xfId="1308"/>
    <cellStyle name="_Расчет RAB_Лен и МОЭСК_с 2010 года_14.04.2009_со сглаж_version 3.0_без ФСК_NADB.JNVLS.APTEKA.2011(v1.3.3)_46TE.2011(v1.0)" xfId="1309"/>
    <cellStyle name="_Расчет RAB_Лен и МОЭСК_с 2010 года_14.04.2009_со сглаж_version 3.0_без ФСК_NADB.JNVLS.APTEKA.2011(v1.3.3)_INDEX.STATION.2012(v1.0)_" xfId="1310"/>
    <cellStyle name="_Расчет RAB_Лен и МОЭСК_с 2010 года_14.04.2009_со сглаж_version 3.0_без ФСК_NADB.JNVLS.APTEKA.2011(v1.3.3)_INDEX.STATION.2012(v2.0)" xfId="1311"/>
    <cellStyle name="_Расчет RAB_Лен и МОЭСК_с 2010 года_14.04.2009_со сглаж_version 3.0_без ФСК_NADB.JNVLS.APTEKA.2011(v1.3.3)_INDEX.STATION.2012(v2.1)" xfId="1312"/>
    <cellStyle name="_Расчет RAB_Лен и МОЭСК_с 2010 года_14.04.2009_со сглаж_version 3.0_без ФСК_NADB.JNVLS.APTEKA.2011(v1.3.3)_TEPLO.PREDEL.2012.M(v1.1)_test" xfId="1313"/>
    <cellStyle name="_Расчет RAB_Лен и МОЭСК_с 2010 года_14.04.2009_со сглаж_version 3.0_без ФСК_NADB.JNVLS.APTEKA.2011(v1.3.4)" xfId="1314"/>
    <cellStyle name="_Расчет RAB_Лен и МОЭСК_с 2010 года_14.04.2009_со сглаж_version 3.0_без ФСК_NADB.JNVLS.APTEKA.2011(v1.3.4)_46TE.2011(v1.0)" xfId="1315"/>
    <cellStyle name="_Расчет RAB_Лен и МОЭСК_с 2010 года_14.04.2009_со сглаж_version 3.0_без ФСК_NADB.JNVLS.APTEKA.2011(v1.3.4)_INDEX.STATION.2012(v1.0)_" xfId="1316"/>
    <cellStyle name="_Расчет RAB_Лен и МОЭСК_с 2010 года_14.04.2009_со сглаж_version 3.0_без ФСК_NADB.JNVLS.APTEKA.2011(v1.3.4)_INDEX.STATION.2012(v2.0)" xfId="1317"/>
    <cellStyle name="_Расчет RAB_Лен и МОЭСК_с 2010 года_14.04.2009_со сглаж_version 3.0_без ФСК_NADB.JNVLS.APTEKA.2011(v1.3.4)_INDEX.STATION.2012(v2.1)" xfId="1318"/>
    <cellStyle name="_Расчет RAB_Лен и МОЭСК_с 2010 года_14.04.2009_со сглаж_version 3.0_без ФСК_NADB.JNVLS.APTEKA.2011(v1.3.4)_TEPLO.PREDEL.2012.M(v1.1)_test" xfId="1319"/>
    <cellStyle name="_Расчет RAB_Лен и МОЭСК_с 2010 года_14.04.2009_со сглаж_version 3.0_без ФСК_PASSPORT.TEPLO.PROIZV(v2.1)" xfId="1320"/>
    <cellStyle name="_Расчет RAB_Лен и МОЭСК_с 2010 года_14.04.2009_со сглаж_version 3.0_без ФСК_PASSPORT.TEPLO.SETI(v0.7)" xfId="1321"/>
    <cellStyle name="_Расчет RAB_Лен и МОЭСК_с 2010 года_14.04.2009_со сглаж_version 3.0_без ФСК_PASSPORT.TEPLO.SETI(v1.0)" xfId="1322"/>
    <cellStyle name="_Расчет RAB_Лен и МОЭСК_с 2010 года_14.04.2009_со сглаж_version 3.0_без ФСК_PR.PROG.WARM.NOTCOMBI.2012.2.16_v1.4(04.04.11) " xfId="1323"/>
    <cellStyle name="_Расчет RAB_Лен и МОЭСК_с 2010 года_14.04.2009_со сглаж_version 3.0_без ФСК_PREDEL.JKH.UTV.2011(v1.0.1)" xfId="1324"/>
    <cellStyle name="_Расчет RAB_Лен и МОЭСК_с 2010 года_14.04.2009_со сглаж_version 3.0_без ФСК_PREDEL.JKH.UTV.2011(v1.0.1)_46TE.2011(v1.0)" xfId="1325"/>
    <cellStyle name="_Расчет RAB_Лен и МОЭСК_с 2010 года_14.04.2009_со сглаж_version 3.0_без ФСК_PREDEL.JKH.UTV.2011(v1.0.1)_INDEX.STATION.2012(v1.0)_" xfId="1326"/>
    <cellStyle name="_Расчет RAB_Лен и МОЭСК_с 2010 года_14.04.2009_со сглаж_version 3.0_без ФСК_PREDEL.JKH.UTV.2011(v1.0.1)_INDEX.STATION.2012(v2.0)" xfId="1327"/>
    <cellStyle name="_Расчет RAB_Лен и МОЭСК_с 2010 года_14.04.2009_со сглаж_version 3.0_без ФСК_PREDEL.JKH.UTV.2011(v1.0.1)_INDEX.STATION.2012(v2.1)" xfId="1328"/>
    <cellStyle name="_Расчет RAB_Лен и МОЭСК_с 2010 года_14.04.2009_со сглаж_version 3.0_без ФСК_PREDEL.JKH.UTV.2011(v1.0.1)_TEPLO.PREDEL.2012.M(v1.1)_test" xfId="1329"/>
    <cellStyle name="_Расчет RAB_Лен и МОЭСК_с 2010 года_14.04.2009_со сглаж_version 3.0_без ФСК_PREDEL.JKH.UTV.2011(v1.1)" xfId="1330"/>
    <cellStyle name="_Расчет RAB_Лен и МОЭСК_с 2010 года_14.04.2009_со сглаж_version 3.0_без ФСК_PREDEL.JKH.UTV.2011(v1.1)_FORM15.2013" xfId="1331"/>
    <cellStyle name="_Расчет RAB_Лен и МОЭСК_с 2010 года_14.04.2009_со сглаж_version 3.0_без ФСК_PREDEL.JKH.UTV.2011(v1.1)_FORM3.2013" xfId="1332"/>
    <cellStyle name="_Расчет RAB_Лен и МОЭСК_с 2010 года_14.04.2009_со сглаж_version 3.0_без ФСК_PREDEL.JKH.UTV.2011(v1.1)_FORM4.2013" xfId="1333"/>
    <cellStyle name="_Расчет RAB_Лен и МОЭСК_с 2010 года_14.04.2009_со сглаж_version 3.0_без ФСК_PREDEL.JKH.UTV.2011(v1.1)_FORM5.2012(v1.0)" xfId="1334"/>
    <cellStyle name="_Расчет RAB_Лен и МОЭСК_с 2010 года_14.04.2009_со сглаж_version 3.0_без ФСК_PREDEL.JKH.UTV.2011(v1.1)_OREP.INV.GEN.G(v1.0)" xfId="1335"/>
    <cellStyle name="_Расчет RAB_Лен и МОЭСК_с 2010 года_14.04.2009_со сглаж_version 3.0_без ФСК_REP.BLR.2012(v1.0)" xfId="1336"/>
    <cellStyle name="_Расчет RAB_Лен и МОЭСК_с 2010 года_14.04.2009_со сглаж_version 3.0_без ФСК_TEHSHEET" xfId="1337"/>
    <cellStyle name="_Расчет RAB_Лен и МОЭСК_с 2010 года_14.04.2009_со сглаж_version 3.0_без ФСК_TEPLO.PREDEL.2012.M(v1.1)" xfId="1338"/>
    <cellStyle name="_Расчет RAB_Лен и МОЭСК_с 2010 года_14.04.2009_со сглаж_version 3.0_без ФСК_TEST.TEMPLATE" xfId="1339"/>
    <cellStyle name="_Расчет RAB_Лен и МОЭСК_с 2010 года_14.04.2009_со сглаж_version 3.0_без ФСК_UPDATE.46EE.2011.TO.1.1" xfId="1340"/>
    <cellStyle name="_Расчет RAB_Лен и МОЭСК_с 2010 года_14.04.2009_со сглаж_version 3.0_без ФСК_UPDATE.46EE.2011.TO.1.1 2" xfId="1341"/>
    <cellStyle name="_Расчет RAB_Лен и МОЭСК_с 2010 года_14.04.2009_со сглаж_version 3.0_без ФСК_UPDATE.46TE.2011.TO.1.1" xfId="1342"/>
    <cellStyle name="_Расчет RAB_Лен и МОЭСК_с 2010 года_14.04.2009_со сглаж_version 3.0_без ФСК_UPDATE.46TE.2011.TO.1.2" xfId="1343"/>
    <cellStyle name="_Расчет RAB_Лен и МОЭСК_с 2010 года_14.04.2009_со сглаж_version 3.0_без ФСК_UPDATE.BALANCE.WARM.2011YEAR.TO.1.1" xfId="1344"/>
    <cellStyle name="_Расчет RAB_Лен и МОЭСК_с 2010 года_14.04.2009_со сглаж_version 3.0_без ФСК_UPDATE.BALANCE.WARM.2011YEAR.TO.1.1 2" xfId="1345"/>
    <cellStyle name="_Расчет RAB_Лен и МОЭСК_с 2010 года_14.04.2009_со сглаж_version 3.0_без ФСК_UPDATE.BALANCE.WARM.2011YEAR.TO.1.1_46TE.2011(v1.0)" xfId="1346"/>
    <cellStyle name="_Расчет RAB_Лен и МОЭСК_с 2010 года_14.04.2009_со сглаж_version 3.0_без ФСК_UPDATE.BALANCE.WARM.2011YEAR.TO.1.1_INDEX.STATION.2012(v1.0)_" xfId="1347"/>
    <cellStyle name="_Расчет RAB_Лен и МОЭСК_с 2010 года_14.04.2009_со сглаж_version 3.0_без ФСК_UPDATE.BALANCE.WARM.2011YEAR.TO.1.1_INDEX.STATION.2012(v2.0)" xfId="1348"/>
    <cellStyle name="_Расчет RAB_Лен и МОЭСК_с 2010 года_14.04.2009_со сглаж_version 3.0_без ФСК_UPDATE.BALANCE.WARM.2011YEAR.TO.1.1_INDEX.STATION.2012(v2.0) 2" xfId="1349"/>
    <cellStyle name="_Расчет RAB_Лен и МОЭСК_с 2010 года_14.04.2009_со сглаж_version 3.0_без ФСК_UPDATE.BALANCE.WARM.2011YEAR.TO.1.1_INDEX.STATION.2012(v2.1)" xfId="1350"/>
    <cellStyle name="_Расчет RAB_Лен и МОЭСК_с 2010 года_14.04.2009_со сглаж_version 3.0_без ФСК_UPDATE.BALANCE.WARM.2011YEAR.TO.1.1_OREP.KU.2011.MONTHLY.02(v1.1)" xfId="1351"/>
    <cellStyle name="_Расчет RAB_Лен и МОЭСК_с 2010 года_14.04.2009_со сглаж_version 3.0_без ФСК_UPDATE.BALANCE.WARM.2011YEAR.TO.1.1_OREP.KU.2011.MONTHLY.02(v1.1) 2" xfId="1352"/>
    <cellStyle name="_Расчет RAB_Лен и МОЭСК_с 2010 года_14.04.2009_со сглаж_version 3.0_без ФСК_UPDATE.BALANCE.WARM.2011YEAR.TO.1.1_TEPLO.PREDEL.2012.M(v1.1)_test" xfId="1353"/>
    <cellStyle name="_Расчет RAB_Лен и МОЭСК_с 2010 года_14.04.2009_со сглаж_version 3.0_без ФСК_UPDATE.NADB.JNVLS.APTEKA.2011.TO.1.3.4" xfId="1354"/>
    <cellStyle name="_Расчет RAB_Лен и МОЭСК_с 2010 года_14.04.2009_со сглаж_version 3.0_без ФСК_UPDATE.NADB.JNVLS.APTEKA.2011.TO.1.3.4 2" xfId="1355"/>
    <cellStyle name="_Расчет RAB_Лен и МОЭСК_с 2010 года_14.04.2009_со сглаж_version 3.0_без ФСК_Книга2" xfId="1356"/>
    <cellStyle name="_Расчет RAB_Лен и МОЭСК_с 2010 года_14.04.2009_со сглаж_version 3.0_без ФСК_Книга2 2" xfId="1357"/>
    <cellStyle name="_Расчет RAB_Лен и МОЭСК_с 2010 года_14.04.2009_со сглаж_version 3.0_без ФСК_Книга2_PR.PROG.WARM.NOTCOMBI.2012.2.16_v1.4(04.04.11) " xfId="1358"/>
    <cellStyle name="_Расчет амортизации-ОТПРАВКА" xfId="1359"/>
    <cellStyle name="_Расчет баз Нурэнерго" xfId="1360"/>
    <cellStyle name="_Расчет ВВ подстанций" xfId="1361"/>
    <cellStyle name="_Расчет ВЛ таб.формата 12 рыба" xfId="1362"/>
    <cellStyle name="_Расшифровки_1кв_2002" xfId="1363"/>
    <cellStyle name="_Расшифровки_1кв_2002 2" xfId="1364"/>
    <cellStyle name="_Расшифровки_1кв_2002 3" xfId="1365"/>
    <cellStyle name="_Реестр по ТП_прил_9" xfId="1366"/>
    <cellStyle name="_рекласс по ответам" xfId="1367"/>
    <cellStyle name="_Рестр.задолж_дисконт" xfId="1368"/>
    <cellStyle name="_Рязаньэнерго" xfId="1369"/>
    <cellStyle name="_Сб-macro 2020" xfId="1370"/>
    <cellStyle name="_Сб-macro 2020_v2008-2012-15.12.09вар(2)-11.2030" xfId="1371"/>
    <cellStyle name="_Сб-macro 2020_v2008-2012-23.09.09вар2а-11" xfId="1372"/>
    <cellStyle name="_Свод 28 Total" xfId="1373"/>
    <cellStyle name="_СВОД 4.7 на 2005_СК 220407" xfId="1374"/>
    <cellStyle name="_Свод дивиденды 2006" xfId="1375"/>
    <cellStyle name="_Свод запрос 10-1206" xfId="1376"/>
    <cellStyle name="_Свод по ИПР (2)" xfId="1377"/>
    <cellStyle name="_Свод по ИПР (2)_Новая инструкция1_фст" xfId="1378"/>
    <cellStyle name="_Свод по ИПР (2)_Новая инструкция1_фст 2" xfId="1379"/>
    <cellStyle name="_Сергееву_тех х-ки_18.11" xfId="1380"/>
    <cellStyle name="_Склад к рассылке 22082000" xfId="1381"/>
    <cellStyle name="_Смета по тарифам свод 07" xfId="1382"/>
    <cellStyle name="_СПРАВКА_анализ испол ИПР в 2006 г" xfId="1383"/>
    <cellStyle name="_СПРАВКА_анализ испол ИПР в 2006 г_прил.7а" xfId="1384"/>
    <cellStyle name="_СПРАВКА_анализ испол ИПР в 2006 г_прил.7а_1" xfId="1385"/>
    <cellStyle name="_СПРАВКА_анализ испол ИПР в 2006 г_приложение 1.4" xfId="1386"/>
    <cellStyle name="_СПРАВКА_анализ испол ИПР в 2006 г_Филиал" xfId="1387"/>
    <cellStyle name="_Справочник затрат_ЛХ_20.10.05" xfId="1388"/>
    <cellStyle name="_Справочник затрат_ЛХ_20.10.05 2" xfId="1389"/>
    <cellStyle name="_сублизинг" xfId="1390"/>
    <cellStyle name="_Счета" xfId="1391"/>
    <cellStyle name="_таблицы для расчетов28-04-08_2006-2009_прибыль корр_по ИА" xfId="1392"/>
    <cellStyle name="_таблицы для расчетов28-04-08_2006-2009_прибыль корр_по ИА_Новая инструкция1_фст" xfId="1393"/>
    <cellStyle name="_таблицы для расчетов28-04-08_2006-2009с ИА" xfId="1394"/>
    <cellStyle name="_таблицы для расчетов28-04-08_2006-2009с ИА_Новая инструкция1_фст" xfId="1395"/>
    <cellStyle name="_таблицы для расчетов28-04-08_2006-2009с ИА_Новая инструкция1_фст 2" xfId="1396"/>
    <cellStyle name="_Удмуртэнерго" xfId="1397"/>
    <cellStyle name="_Узлы учета_10.08" xfId="1398"/>
    <cellStyle name="_ФЗП ТАРИФ 2006 в РЭК 2 216" xfId="1399"/>
    <cellStyle name="_Филиал" xfId="1400"/>
    <cellStyle name="_Филиал_прил.7а" xfId="1401"/>
    <cellStyle name="_Филиал_прил.7а_1" xfId="1402"/>
    <cellStyle name="_Филиал_Филиал" xfId="1403"/>
    <cellStyle name="_Форма 6  РТК.xls(отчет по Адр пр. ЛО)" xfId="1404"/>
    <cellStyle name="_Форма 6  РТК.xls(отчет по Адр пр. ЛО)_Новая инструкция1_фст" xfId="1405"/>
    <cellStyle name="_Форма 6  РТК.xls(отчет по Адр пр. ЛО)_Новая инструкция1_фст 2" xfId="1406"/>
    <cellStyle name="_Форма исх." xfId="1407"/>
    <cellStyle name="_Формат Инвестиционной программы на 2009г( сети )." xfId="1408"/>
    <cellStyle name="_Формат Инвестиционной программы на 2009г( сети )._прил.7а" xfId="1409"/>
    <cellStyle name="_Формат Инвестиционной программы на 2009г( сети )._прил.7а_1" xfId="1410"/>
    <cellStyle name="_Формат Инвестиционной программы на 2009г( сети )._приложение 1.4" xfId="1411"/>
    <cellStyle name="_Формат Инвестиционной программы на 2009г( сети )._Филиал" xfId="1412"/>
    <cellStyle name="_Формат Инвестиционной программы на 2009г.исправл" xfId="1413"/>
    <cellStyle name="_Формат Инвестиционной программы на 2009г.исправл_прил.7а" xfId="1414"/>
    <cellStyle name="_Формат Инвестиционной программы на 2009г.исправл_прил.7а_1" xfId="1415"/>
    <cellStyle name="_Формат Инвестиционной программы на 2009г.исправл_приложение 1.4" xfId="1416"/>
    <cellStyle name="_Формат Инвестиционной программы на 2009г.исправл_Филиал" xfId="1417"/>
    <cellStyle name="_Формат разбивки по МРСК_РСК" xfId="1418"/>
    <cellStyle name="_Формат разбивки по МРСК_РСК 2" xfId="1419"/>
    <cellStyle name="_Формат разбивки по МРСК_РСК_Новая инструкция1_фст" xfId="1420"/>
    <cellStyle name="_Формат разбивки по МРСК_РСК_Новая инструкция1_фст 2" xfId="1421"/>
    <cellStyle name="_Формат_для Согласования" xfId="1422"/>
    <cellStyle name="_Формат_для Согласования 2" xfId="1423"/>
    <cellStyle name="_Формат_для Согласования_Новая инструкция1_фст" xfId="1424"/>
    <cellStyle name="_Формат_для Согласования_Новая инструкция1_фст 2" xfId="1425"/>
    <cellStyle name="_Формы" xfId="1426"/>
    <cellStyle name="_Формы 2" xfId="1427"/>
    <cellStyle name="_Формы 3" xfId="1428"/>
    <cellStyle name="_ХХХ Прил 2 Формы бюджетных документов 2007" xfId="1429"/>
    <cellStyle name="_ХХХ Прил 2 Формы бюджетных документов 2007 2" xfId="1430"/>
    <cellStyle name="_ЦФ  реализация акций 2008-2010" xfId="1431"/>
    <cellStyle name="_ЦФ  реализация акций 2008-2010_акции по годам 2009-2012" xfId="1432"/>
    <cellStyle name="_ЦФ  реализация акций 2008-2010_Копия Прогноз ПТРдо 2030г  (3)" xfId="1433"/>
    <cellStyle name="_ЦФ  реализация акций 2008-2010_Прогноз ПТРдо 2030г." xfId="1434"/>
    <cellStyle name="_Челны-Бройлер_расчеты" xfId="1435"/>
    <cellStyle name="_Челны-Холод_проформа" xfId="1436"/>
    <cellStyle name="_экон.форм-т ВО 1 с разбивкой" xfId="1437"/>
    <cellStyle name="_экон.форм-т ВО 1 с разбивкой 2" xfId="1438"/>
    <cellStyle name="_экон.форм-т ВО 1 с разбивкой_Новая инструкция1_фст" xfId="1439"/>
    <cellStyle name="_экон.форм-т ВО 1 с разбивкой_Новая инструкция1_фст 2" xfId="1440"/>
    <cellStyle name="’К‰Э [0.00]" xfId="1441"/>
    <cellStyle name="’К‰Э [0.00] 2" xfId="1442"/>
    <cellStyle name="”€ќђќ‘ћ‚›‰" xfId="1443"/>
    <cellStyle name="”€ќђќ‘ћ‚›‰ 2" xfId="1444"/>
    <cellStyle name="”€ќђќ‘ћ‚›‰ 2 2" xfId="1445"/>
    <cellStyle name="”€ќђќ‘ћ‚›‰ 2 2 2" xfId="1446"/>
    <cellStyle name="”€ќђќ‘ћ‚›‰ 2 3" xfId="1447"/>
    <cellStyle name="”€ќђќ‘ћ‚›‰ 3" xfId="1448"/>
    <cellStyle name="”€ќђќ‘ћ‚›‰ 4" xfId="1449"/>
    <cellStyle name="”€ќђќ‘ћ‚›‰ 5" xfId="1450"/>
    <cellStyle name="”€љ‘€ђћ‚ђќќ›‰" xfId="1451"/>
    <cellStyle name="”€љ‘€ђћ‚ђќќ›‰ 2" xfId="1452"/>
    <cellStyle name="”€љ‘€ђћ‚ђќќ›‰ 2 2" xfId="1453"/>
    <cellStyle name="”€љ‘€ђћ‚ђќќ›‰ 2 2 2" xfId="1454"/>
    <cellStyle name="”€љ‘€ђћ‚ђќќ›‰ 2 3" xfId="1455"/>
    <cellStyle name="”€љ‘€ђћ‚ђќќ›‰ 3" xfId="1456"/>
    <cellStyle name="”€љ‘€ђћ‚ђќќ›‰ 4" xfId="1457"/>
    <cellStyle name="”€љ‘€ђћ‚ђќќ›‰ 5" xfId="1458"/>
    <cellStyle name="”ќђќ‘ћ‚›‰" xfId="1459"/>
    <cellStyle name="”ќђќ‘ћ‚›‰ 2" xfId="1460"/>
    <cellStyle name="”ќђќ‘ћ‚›‰ 2 2" xfId="1461"/>
    <cellStyle name="”ќђќ‘ћ‚›‰ 2 2 2" xfId="1462"/>
    <cellStyle name="”ќђќ‘ћ‚›‰ 2 3" xfId="1463"/>
    <cellStyle name="”ќђќ‘ћ‚›‰ 2 4" xfId="1464"/>
    <cellStyle name="”ќђќ‘ћ‚›‰ 3" xfId="1465"/>
    <cellStyle name="”ќђќ‘ћ‚›‰ 3 2" xfId="1466"/>
    <cellStyle name="”ќђќ‘ћ‚›‰ 4" xfId="1467"/>
    <cellStyle name="”ќђќ‘ћ‚›‰ 4 2" xfId="1468"/>
    <cellStyle name="”љ‘ђћ‚ђќќ›‰" xfId="1469"/>
    <cellStyle name="”љ‘ђћ‚ђќќ›‰ 2" xfId="1470"/>
    <cellStyle name="”љ‘ђћ‚ђќќ›‰ 2 2" xfId="1471"/>
    <cellStyle name="”љ‘ђћ‚ђќќ›‰ 2 2 2" xfId="1472"/>
    <cellStyle name="”љ‘ђћ‚ђќќ›‰ 2 3" xfId="1473"/>
    <cellStyle name="”љ‘ђћ‚ђќќ›‰ 2 4" xfId="1474"/>
    <cellStyle name="”љ‘ђћ‚ђќќ›‰ 3" xfId="1475"/>
    <cellStyle name="”љ‘ђћ‚ђќќ›‰ 3 2" xfId="1476"/>
    <cellStyle name="”љ‘ђћ‚ђќќ›‰ 4" xfId="1477"/>
    <cellStyle name="”љ‘ђћ‚ђќќ›‰ 4 2" xfId="1478"/>
    <cellStyle name="„…ќ…†ќ›‰" xfId="1479"/>
    <cellStyle name="„…ќ…†ќ›‰ 2" xfId="1480"/>
    <cellStyle name="„…ќ…†ќ›‰ 2 2" xfId="1481"/>
    <cellStyle name="„…ќ…†ќ›‰ 2 2 2" xfId="1482"/>
    <cellStyle name="„…ќ…†ќ›‰ 2 3" xfId="1483"/>
    <cellStyle name="„…ќ…†ќ›‰ 2 4" xfId="1484"/>
    <cellStyle name="„…ќ…†ќ›‰ 3" xfId="1485"/>
    <cellStyle name="„…ќ…†ќ›‰ 3 2" xfId="1486"/>
    <cellStyle name="„…ќ…†ќ›‰ 3 3" xfId="1487"/>
    <cellStyle name="„…ќ…†ќ›‰ 4" xfId="1488"/>
    <cellStyle name="„…ќ…†ќ›‰ 4 2" xfId="1489"/>
    <cellStyle name="„ђ’ђ" xfId="1490"/>
    <cellStyle name="„ђ’ђ 2" xfId="1491"/>
    <cellStyle name="„ђ’ђ 2 2" xfId="1492"/>
    <cellStyle name="„ђ’ђ 2 2 2" xfId="1493"/>
    <cellStyle name="„ђ’ђ 2 3" xfId="1494"/>
    <cellStyle name="„ђ’ђ 3" xfId="1495"/>
    <cellStyle name="„ђ’ђ 4" xfId="1496"/>
    <cellStyle name="„ђ’ђ 4 2" xfId="1497"/>
    <cellStyle name="€’ћѓћ‚›‰" xfId="1498"/>
    <cellStyle name="€’ћѓћ‚›‰ 2" xfId="1499"/>
    <cellStyle name="€’ћѓћ‚›‰ 2 2" xfId="1500"/>
    <cellStyle name="€’ћѓћ‚›‰ 2 2 2" xfId="1501"/>
    <cellStyle name="€’ћѓћ‚›‰ 2 3" xfId="1502"/>
    <cellStyle name="€’ћѓћ‚›‰ 2 4" xfId="1503"/>
    <cellStyle name="€’ћѓћ‚›‰ 3" xfId="1504"/>
    <cellStyle name="€’ћѓћ‚›‰ 4" xfId="1505"/>
    <cellStyle name="‡ђѓћ‹ћ‚ћљ1" xfId="1506"/>
    <cellStyle name="‡ђѓћ‹ћ‚ћљ1 2" xfId="1507"/>
    <cellStyle name="‡ђѓћ‹ћ‚ћљ1 2 2" xfId="1508"/>
    <cellStyle name="‡ђѓћ‹ћ‚ћљ1 2 2 2" xfId="1509"/>
    <cellStyle name="‡ђѓћ‹ћ‚ћљ1 2 3" xfId="1510"/>
    <cellStyle name="‡ђѓћ‹ћ‚ћљ1 2 4" xfId="1511"/>
    <cellStyle name="‡ђѓћ‹ћ‚ћљ1 3" xfId="1512"/>
    <cellStyle name="‡ђѓћ‹ћ‚ћљ1 3 2" xfId="1513"/>
    <cellStyle name="‡ђѓћ‹ћ‚ћљ1 4" xfId="1514"/>
    <cellStyle name="‡ђѓћ‹ћ‚ћљ1 4 2" xfId="1515"/>
    <cellStyle name="‡ђѓћ‹ћ‚ћљ2" xfId="1516"/>
    <cellStyle name="‡ђѓћ‹ћ‚ћљ2 2" xfId="1517"/>
    <cellStyle name="‡ђѓћ‹ћ‚ћљ2 2 2" xfId="1518"/>
    <cellStyle name="‡ђѓћ‹ћ‚ћљ2 2 2 2" xfId="1519"/>
    <cellStyle name="‡ђѓћ‹ћ‚ћљ2 2 3" xfId="1520"/>
    <cellStyle name="‡ђѓћ‹ћ‚ћљ2 2 4" xfId="1521"/>
    <cellStyle name="‡ђѓћ‹ћ‚ћљ2 3" xfId="1522"/>
    <cellStyle name="‡ђѓћ‹ћ‚ћљ2 3 2" xfId="1523"/>
    <cellStyle name="‡ђѓћ‹ћ‚ћљ2 3 3" xfId="1524"/>
    <cellStyle name="‡ђѓћ‹ћ‚ћљ2 4" xfId="1525"/>
    <cellStyle name="‡ђѓћ‹ћ‚ћљ2 4 2" xfId="1526"/>
    <cellStyle name="’ћѓћ‚›‰" xfId="1527"/>
    <cellStyle name="’ћѓћ‚›‰ 2" xfId="1528"/>
    <cellStyle name="’ћѓћ‚›‰ 2 2" xfId="1529"/>
    <cellStyle name="’ћѓћ‚›‰ 2 2 2" xfId="1530"/>
    <cellStyle name="’ћѓћ‚›‰ 2 3" xfId="1531"/>
    <cellStyle name="’ћѓћ‚›‰ 2 4" xfId="1532"/>
    <cellStyle name="’ћѓћ‚›‰ 3" xfId="1533"/>
    <cellStyle name="’ћѓћ‚›‰ 3 2" xfId="1534"/>
    <cellStyle name="’ћѓћ‚›‰ 3 3" xfId="1535"/>
    <cellStyle name="’ћѓћ‚›‰ 4" xfId="1536"/>
    <cellStyle name="’ћѓћ‚›‰ 4 2" xfId="1537"/>
    <cellStyle name="0,00;0;" xfId="1538"/>
    <cellStyle name="0,00;0; 2" xfId="1539"/>
    <cellStyle name="0,00;0; 2 2" xfId="1540"/>
    <cellStyle name="0,00;0; 2 3" xfId="1541"/>
    <cellStyle name="0,00;0; 3" xfId="1542"/>
    <cellStyle name="0,00;0; 3 2" xfId="1543"/>
    <cellStyle name="0,00;0; 4" xfId="1544"/>
    <cellStyle name="1Normal" xfId="1545"/>
    <cellStyle name="1Normal 2" xfId="1546"/>
    <cellStyle name="1Normal 3" xfId="1547"/>
    <cellStyle name="20% - Accent1" xfId="1548"/>
    <cellStyle name="20% - Accent1 2" xfId="1549"/>
    <cellStyle name="20% - Accent1 2 2" xfId="1550"/>
    <cellStyle name="20% - Accent1 3" xfId="1551"/>
    <cellStyle name="20% - Accent1 3 2" xfId="1552"/>
    <cellStyle name="20% - Accent1 4" xfId="1553"/>
    <cellStyle name="20% - Accent1_46EE.2011(v1.0)" xfId="1554"/>
    <cellStyle name="20% - Accent2" xfId="1555"/>
    <cellStyle name="20% - Accent2 2" xfId="1556"/>
    <cellStyle name="20% - Accent2 2 2" xfId="1557"/>
    <cellStyle name="20% - Accent2 3" xfId="1558"/>
    <cellStyle name="20% - Accent2 3 2" xfId="1559"/>
    <cellStyle name="20% - Accent2 4" xfId="1560"/>
    <cellStyle name="20% - Accent2_46EE.2011(v1.0)" xfId="1561"/>
    <cellStyle name="20% - Accent3" xfId="1562"/>
    <cellStyle name="20% - Accent3 2" xfId="1563"/>
    <cellStyle name="20% - Accent3 2 2" xfId="1564"/>
    <cellStyle name="20% - Accent3 3" xfId="1565"/>
    <cellStyle name="20% - Accent3 3 2" xfId="1566"/>
    <cellStyle name="20% - Accent3 4" xfId="1567"/>
    <cellStyle name="20% - Accent3_46EE.2011(v1.0)" xfId="1568"/>
    <cellStyle name="20% - Accent4" xfId="1569"/>
    <cellStyle name="20% - Accent4 2" xfId="1570"/>
    <cellStyle name="20% - Accent4 2 2" xfId="1571"/>
    <cellStyle name="20% - Accent4 3" xfId="1572"/>
    <cellStyle name="20% - Accent4 3 2" xfId="1573"/>
    <cellStyle name="20% - Accent4 4" xfId="1574"/>
    <cellStyle name="20% - Accent4_46EE.2011(v1.0)" xfId="1575"/>
    <cellStyle name="20% - Accent5" xfId="1576"/>
    <cellStyle name="20% - Accent5 2" xfId="1577"/>
    <cellStyle name="20% - Accent5 2 2" xfId="1578"/>
    <cellStyle name="20% - Accent5 3" xfId="1579"/>
    <cellStyle name="20% - Accent5 3 2" xfId="1580"/>
    <cellStyle name="20% - Accent5 4" xfId="1581"/>
    <cellStyle name="20% - Accent5_46EE.2011(v1.0)" xfId="1582"/>
    <cellStyle name="20% - Accent6" xfId="1583"/>
    <cellStyle name="20% - Accent6 2" xfId="1584"/>
    <cellStyle name="20% - Accent6 2 2" xfId="1585"/>
    <cellStyle name="20% - Accent6 3" xfId="1586"/>
    <cellStyle name="20% - Accent6 3 2" xfId="1587"/>
    <cellStyle name="20% - Accent6 4" xfId="1588"/>
    <cellStyle name="20% - Accent6_46EE.2011(v1.0)" xfId="1589"/>
    <cellStyle name="20% - Акцент1 10" xfId="1590"/>
    <cellStyle name="20% - Акцент1 11" xfId="1591"/>
    <cellStyle name="20% - Акцент1 12" xfId="1592"/>
    <cellStyle name="20% - Акцент1 12 2" xfId="1593"/>
    <cellStyle name="20% - Акцент1 13" xfId="1594"/>
    <cellStyle name="20% - Акцент1 14" xfId="1595"/>
    <cellStyle name="20% - Акцент1 14 2" xfId="1596"/>
    <cellStyle name="20% - Акцент1 14 3" xfId="1597"/>
    <cellStyle name="20% - Акцент1 15" xfId="1598"/>
    <cellStyle name="20% - Акцент1 15 2" xfId="1599"/>
    <cellStyle name="20% - Акцент1 15 3" xfId="1600"/>
    <cellStyle name="20% - Акцент1 16" xfId="1601"/>
    <cellStyle name="20% - Акцент1 16 2" xfId="1602"/>
    <cellStyle name="20% - Акцент1 16 3" xfId="1603"/>
    <cellStyle name="20% - Акцент1 17" xfId="1604"/>
    <cellStyle name="20% - Акцент1 17 2" xfId="1605"/>
    <cellStyle name="20% - Акцент1 17 3" xfId="1606"/>
    <cellStyle name="20% - Акцент1 18" xfId="1607"/>
    <cellStyle name="20% - Акцент1 18 2" xfId="1608"/>
    <cellStyle name="20% - Акцент1 18 3" xfId="1609"/>
    <cellStyle name="20% - Акцент1 19" xfId="1610"/>
    <cellStyle name="20% - Акцент1 19 2" xfId="1611"/>
    <cellStyle name="20% - Акцент1 19 3" xfId="1612"/>
    <cellStyle name="20% - Акцент1 2" xfId="1613"/>
    <cellStyle name="20% - Акцент1 2 2" xfId="1614"/>
    <cellStyle name="20% - Акцент1 2 2 2" xfId="1615"/>
    <cellStyle name="20% - Акцент1 2 2 3" xfId="1616"/>
    <cellStyle name="20% - Акцент1 2 3" xfId="1617"/>
    <cellStyle name="20% - Акцент1 2 3 2" xfId="1618"/>
    <cellStyle name="20% - Акцент1 2 4" xfId="1619"/>
    <cellStyle name="20% - Акцент1 2_46EE.2011(v1.0)" xfId="1620"/>
    <cellStyle name="20% - Акцент1 20" xfId="1621"/>
    <cellStyle name="20% - Акцент1 20 2" xfId="1622"/>
    <cellStyle name="20% - Акцент1 20 3" xfId="1623"/>
    <cellStyle name="20% - Акцент1 21" xfId="1624"/>
    <cellStyle name="20% - Акцент1 21 2" xfId="1625"/>
    <cellStyle name="20% - Акцент1 21 3" xfId="1626"/>
    <cellStyle name="20% - Акцент1 22" xfId="1627"/>
    <cellStyle name="20% - Акцент1 22 2" xfId="1628"/>
    <cellStyle name="20% - Акцент1 22 3" xfId="1629"/>
    <cellStyle name="20% - Акцент1 23" xfId="1630"/>
    <cellStyle name="20% - Акцент1 23 2" xfId="1631"/>
    <cellStyle name="20% - Акцент1 23 3" xfId="1632"/>
    <cellStyle name="20% - Акцент1 24" xfId="1633"/>
    <cellStyle name="20% - Акцент1 24 2" xfId="1634"/>
    <cellStyle name="20% - Акцент1 24 3" xfId="1635"/>
    <cellStyle name="20% - Акцент1 25" xfId="1636"/>
    <cellStyle name="20% - Акцент1 25 2" xfId="1637"/>
    <cellStyle name="20% - Акцент1 25 3" xfId="1638"/>
    <cellStyle name="20% - Акцент1 26" xfId="1639"/>
    <cellStyle name="20% - Акцент1 26 2" xfId="1640"/>
    <cellStyle name="20% - Акцент1 26 3" xfId="1641"/>
    <cellStyle name="20% - Акцент1 27" xfId="1642"/>
    <cellStyle name="20% - Акцент1 27 2" xfId="1643"/>
    <cellStyle name="20% - Акцент1 27 3" xfId="1644"/>
    <cellStyle name="20% - Акцент1 28" xfId="1645"/>
    <cellStyle name="20% - Акцент1 28 2" xfId="1646"/>
    <cellStyle name="20% - Акцент1 28 3" xfId="1647"/>
    <cellStyle name="20% - Акцент1 29" xfId="1648"/>
    <cellStyle name="20% - Акцент1 29 2" xfId="1649"/>
    <cellStyle name="20% - Акцент1 29 3" xfId="1650"/>
    <cellStyle name="20% - Акцент1 3" xfId="1651"/>
    <cellStyle name="20% - Акцент1 3 2" xfId="1652"/>
    <cellStyle name="20% - Акцент1 3 3" xfId="1653"/>
    <cellStyle name="20% - Акцент1 3 4" xfId="1654"/>
    <cellStyle name="20% - Акцент1 3_46EE.2011(v1.0)" xfId="1655"/>
    <cellStyle name="20% - Акцент1 30" xfId="1656"/>
    <cellStyle name="20% - Акцент1 30 2" xfId="1657"/>
    <cellStyle name="20% - Акцент1 30 3" xfId="1658"/>
    <cellStyle name="20% - Акцент1 31" xfId="1659"/>
    <cellStyle name="20% - Акцент1 31 2" xfId="1660"/>
    <cellStyle name="20% - Акцент1 31 3" xfId="1661"/>
    <cellStyle name="20% - Акцент1 32" xfId="1662"/>
    <cellStyle name="20% - Акцент1 32 2" xfId="1663"/>
    <cellStyle name="20% - Акцент1 32 3" xfId="1664"/>
    <cellStyle name="20% - Акцент1 33" xfId="1665"/>
    <cellStyle name="20% - Акцент1 33 2" xfId="1666"/>
    <cellStyle name="20% - Акцент1 33 3" xfId="1667"/>
    <cellStyle name="20% - Акцент1 34" xfId="1668"/>
    <cellStyle name="20% - Акцент1 34 2" xfId="1669"/>
    <cellStyle name="20% - Акцент1 34 3" xfId="1670"/>
    <cellStyle name="20% - Акцент1 35" xfId="1671"/>
    <cellStyle name="20% - Акцент1 35 2" xfId="1672"/>
    <cellStyle name="20% - Акцент1 35 3" xfId="1673"/>
    <cellStyle name="20% - Акцент1 36" xfId="1674"/>
    <cellStyle name="20% - Акцент1 37" xfId="1675"/>
    <cellStyle name="20% - Акцент1 38" xfId="1676"/>
    <cellStyle name="20% - Акцент1 39" xfId="1677"/>
    <cellStyle name="20% - Акцент1 4" xfId="1678"/>
    <cellStyle name="20% - Акцент1 4 2" xfId="1679"/>
    <cellStyle name="20% - Акцент1 4 3" xfId="1680"/>
    <cellStyle name="20% - Акцент1 4 4" xfId="1681"/>
    <cellStyle name="20% - Акцент1 4_46EE.2011(v1.0)" xfId="1682"/>
    <cellStyle name="20% - Акцент1 40" xfId="1683"/>
    <cellStyle name="20% - Акцент1 41" xfId="1684"/>
    <cellStyle name="20% - Акцент1 42" xfId="1685"/>
    <cellStyle name="20% - Акцент1 43" xfId="1686"/>
    <cellStyle name="20% - Акцент1 44" xfId="1687"/>
    <cellStyle name="20% - Акцент1 45" xfId="1688"/>
    <cellStyle name="20% - Акцент1 46" xfId="1689"/>
    <cellStyle name="20% - Акцент1 47" xfId="1690"/>
    <cellStyle name="20% - Акцент1 48" xfId="1691"/>
    <cellStyle name="20% - Акцент1 49" xfId="1692"/>
    <cellStyle name="20% - Акцент1 5" xfId="1693"/>
    <cellStyle name="20% - Акцент1 5 2" xfId="1694"/>
    <cellStyle name="20% - Акцент1 5 3" xfId="1695"/>
    <cellStyle name="20% - Акцент1 5 3 2" xfId="1696"/>
    <cellStyle name="20% - Акцент1 5 4" xfId="1697"/>
    <cellStyle name="20% - Акцент1 5_46EE.2011(v1.0)" xfId="1698"/>
    <cellStyle name="20% - Акцент1 50" xfId="1699"/>
    <cellStyle name="20% - Акцент1 51" xfId="1700"/>
    <cellStyle name="20% - Акцент1 52" xfId="1701"/>
    <cellStyle name="20% - Акцент1 53" xfId="1702"/>
    <cellStyle name="20% - Акцент1 54" xfId="1703"/>
    <cellStyle name="20% - Акцент1 55" xfId="1704"/>
    <cellStyle name="20% - Акцент1 56" xfId="1705"/>
    <cellStyle name="20% - Акцент1 57" xfId="1706"/>
    <cellStyle name="20% - Акцент1 6" xfId="1707"/>
    <cellStyle name="20% - Акцент1 6 2" xfId="1708"/>
    <cellStyle name="20% - Акцент1 6 2 2" xfId="1709"/>
    <cellStyle name="20% - Акцент1 6 3" xfId="1710"/>
    <cellStyle name="20% - Акцент1 6 3 2" xfId="1711"/>
    <cellStyle name="20% - Акцент1 6 4" xfId="1712"/>
    <cellStyle name="20% - Акцент1 6 5" xfId="1713"/>
    <cellStyle name="20% - Акцент1 6_46EE.2011(v1.0)" xfId="1714"/>
    <cellStyle name="20% - Акцент1 7" xfId="1715"/>
    <cellStyle name="20% - Акцент1 7 2" xfId="1716"/>
    <cellStyle name="20% - Акцент1 7 3" xfId="1717"/>
    <cellStyle name="20% - Акцент1 7 3 2" xfId="1718"/>
    <cellStyle name="20% - Акцент1 7 4" xfId="1719"/>
    <cellStyle name="20% - Акцент1 7_46EE.2011(v1.0)" xfId="1720"/>
    <cellStyle name="20% - Акцент1 8" xfId="1721"/>
    <cellStyle name="20% - Акцент1 8 2" xfId="1722"/>
    <cellStyle name="20% - Акцент1 8 3" xfId="1723"/>
    <cellStyle name="20% - Акцент1 8 3 2" xfId="1724"/>
    <cellStyle name="20% - Акцент1 8 4" xfId="1725"/>
    <cellStyle name="20% - Акцент1 8_46EE.2011(v1.0)" xfId="1726"/>
    <cellStyle name="20% - Акцент1 9" xfId="1727"/>
    <cellStyle name="20% - Акцент1 9 2" xfId="1728"/>
    <cellStyle name="20% - Акцент1 9 2 2" xfId="1729"/>
    <cellStyle name="20% - Акцент1 9 3" xfId="1730"/>
    <cellStyle name="20% - Акцент1 9 3 2" xfId="1731"/>
    <cellStyle name="20% - Акцент1 9 4" xfId="1732"/>
    <cellStyle name="20% - Акцент1 9 4 2" xfId="1733"/>
    <cellStyle name="20% - Акцент1 9_46EE.2011(v1.0)" xfId="1734"/>
    <cellStyle name="20% - Акцент2 10" xfId="1735"/>
    <cellStyle name="20% - Акцент2 11" xfId="1736"/>
    <cellStyle name="20% - Акцент2 12" xfId="1737"/>
    <cellStyle name="20% - Акцент2 13" xfId="1738"/>
    <cellStyle name="20% - Акцент2 14" xfId="1739"/>
    <cellStyle name="20% - Акцент2 14 2" xfId="1740"/>
    <cellStyle name="20% - Акцент2 14 3" xfId="1741"/>
    <cellStyle name="20% - Акцент2 15" xfId="1742"/>
    <cellStyle name="20% - Акцент2 15 2" xfId="1743"/>
    <cellStyle name="20% - Акцент2 15 3" xfId="1744"/>
    <cellStyle name="20% - Акцент2 16" xfId="1745"/>
    <cellStyle name="20% - Акцент2 16 2" xfId="1746"/>
    <cellStyle name="20% - Акцент2 16 3" xfId="1747"/>
    <cellStyle name="20% - Акцент2 17" xfId="1748"/>
    <cellStyle name="20% - Акцент2 17 2" xfId="1749"/>
    <cellStyle name="20% - Акцент2 17 3" xfId="1750"/>
    <cellStyle name="20% - Акцент2 18" xfId="1751"/>
    <cellStyle name="20% - Акцент2 18 2" xfId="1752"/>
    <cellStyle name="20% - Акцент2 18 3" xfId="1753"/>
    <cellStyle name="20% - Акцент2 19" xfId="1754"/>
    <cellStyle name="20% - Акцент2 19 2" xfId="1755"/>
    <cellStyle name="20% - Акцент2 19 3" xfId="1756"/>
    <cellStyle name="20% - Акцент2 2" xfId="1757"/>
    <cellStyle name="20% - Акцент2 2 2" xfId="1758"/>
    <cellStyle name="20% - Акцент2 2 2 2" xfId="1759"/>
    <cellStyle name="20% - Акцент2 2 2 3" xfId="1760"/>
    <cellStyle name="20% - Акцент2 2 3" xfId="1761"/>
    <cellStyle name="20% - Акцент2 2 3 2" xfId="1762"/>
    <cellStyle name="20% - Акцент2 2 4" xfId="1763"/>
    <cellStyle name="20% - Акцент2 2_46EE.2011(v1.0)" xfId="1764"/>
    <cellStyle name="20% - Акцент2 20" xfId="1765"/>
    <cellStyle name="20% - Акцент2 20 2" xfId="1766"/>
    <cellStyle name="20% - Акцент2 20 3" xfId="1767"/>
    <cellStyle name="20% - Акцент2 21" xfId="1768"/>
    <cellStyle name="20% - Акцент2 21 2" xfId="1769"/>
    <cellStyle name="20% - Акцент2 21 3" xfId="1770"/>
    <cellStyle name="20% - Акцент2 22" xfId="1771"/>
    <cellStyle name="20% - Акцент2 22 2" xfId="1772"/>
    <cellStyle name="20% - Акцент2 22 3" xfId="1773"/>
    <cellStyle name="20% - Акцент2 23" xfId="1774"/>
    <cellStyle name="20% - Акцент2 23 2" xfId="1775"/>
    <cellStyle name="20% - Акцент2 23 3" xfId="1776"/>
    <cellStyle name="20% - Акцент2 24" xfId="1777"/>
    <cellStyle name="20% - Акцент2 24 2" xfId="1778"/>
    <cellStyle name="20% - Акцент2 24 3" xfId="1779"/>
    <cellStyle name="20% - Акцент2 25" xfId="1780"/>
    <cellStyle name="20% - Акцент2 25 2" xfId="1781"/>
    <cellStyle name="20% - Акцент2 25 3" xfId="1782"/>
    <cellStyle name="20% - Акцент2 26" xfId="1783"/>
    <cellStyle name="20% - Акцент2 26 2" xfId="1784"/>
    <cellStyle name="20% - Акцент2 26 3" xfId="1785"/>
    <cellStyle name="20% - Акцент2 27" xfId="1786"/>
    <cellStyle name="20% - Акцент2 27 2" xfId="1787"/>
    <cellStyle name="20% - Акцент2 27 3" xfId="1788"/>
    <cellStyle name="20% - Акцент2 28" xfId="1789"/>
    <cellStyle name="20% - Акцент2 28 2" xfId="1790"/>
    <cellStyle name="20% - Акцент2 28 3" xfId="1791"/>
    <cellStyle name="20% - Акцент2 29" xfId="1792"/>
    <cellStyle name="20% - Акцент2 29 2" xfId="1793"/>
    <cellStyle name="20% - Акцент2 29 3" xfId="1794"/>
    <cellStyle name="20% - Акцент2 3" xfId="1795"/>
    <cellStyle name="20% - Акцент2 3 2" xfId="1796"/>
    <cellStyle name="20% - Акцент2 3 3" xfId="1797"/>
    <cellStyle name="20% - Акцент2 3 4" xfId="1798"/>
    <cellStyle name="20% - Акцент2 3_46EE.2011(v1.0)" xfId="1799"/>
    <cellStyle name="20% - Акцент2 30" xfId="1800"/>
    <cellStyle name="20% - Акцент2 30 2" xfId="1801"/>
    <cellStyle name="20% - Акцент2 30 3" xfId="1802"/>
    <cellStyle name="20% - Акцент2 31" xfId="1803"/>
    <cellStyle name="20% - Акцент2 31 2" xfId="1804"/>
    <cellStyle name="20% - Акцент2 31 3" xfId="1805"/>
    <cellStyle name="20% - Акцент2 32" xfId="1806"/>
    <cellStyle name="20% - Акцент2 32 2" xfId="1807"/>
    <cellStyle name="20% - Акцент2 32 3" xfId="1808"/>
    <cellStyle name="20% - Акцент2 33" xfId="1809"/>
    <cellStyle name="20% - Акцент2 33 2" xfId="1810"/>
    <cellStyle name="20% - Акцент2 33 3" xfId="1811"/>
    <cellStyle name="20% - Акцент2 34" xfId="1812"/>
    <cellStyle name="20% - Акцент2 34 2" xfId="1813"/>
    <cellStyle name="20% - Акцент2 34 3" xfId="1814"/>
    <cellStyle name="20% - Акцент2 35" xfId="1815"/>
    <cellStyle name="20% - Акцент2 35 2" xfId="1816"/>
    <cellStyle name="20% - Акцент2 35 3" xfId="1817"/>
    <cellStyle name="20% - Акцент2 36" xfId="1818"/>
    <cellStyle name="20% - Акцент2 37" xfId="1819"/>
    <cellStyle name="20% - Акцент2 38" xfId="1820"/>
    <cellStyle name="20% - Акцент2 39" xfId="1821"/>
    <cellStyle name="20% - Акцент2 4" xfId="1822"/>
    <cellStyle name="20% - Акцент2 4 2" xfId="1823"/>
    <cellStyle name="20% - Акцент2 4 3" xfId="1824"/>
    <cellStyle name="20% - Акцент2 4 4" xfId="1825"/>
    <cellStyle name="20% - Акцент2 4_46EE.2011(v1.0)" xfId="1826"/>
    <cellStyle name="20% - Акцент2 40" xfId="1827"/>
    <cellStyle name="20% - Акцент2 41" xfId="1828"/>
    <cellStyle name="20% - Акцент2 42" xfId="1829"/>
    <cellStyle name="20% - Акцент2 43" xfId="1830"/>
    <cellStyle name="20% - Акцент2 44" xfId="1831"/>
    <cellStyle name="20% - Акцент2 45" xfId="1832"/>
    <cellStyle name="20% - Акцент2 46" xfId="1833"/>
    <cellStyle name="20% - Акцент2 47" xfId="1834"/>
    <cellStyle name="20% - Акцент2 48" xfId="1835"/>
    <cellStyle name="20% - Акцент2 49" xfId="1836"/>
    <cellStyle name="20% - Акцент2 5" xfId="1837"/>
    <cellStyle name="20% - Акцент2 5 2" xfId="1838"/>
    <cellStyle name="20% - Акцент2 5 3" xfId="1839"/>
    <cellStyle name="20% - Акцент2 5 3 2" xfId="1840"/>
    <cellStyle name="20% - Акцент2 5 4" xfId="1841"/>
    <cellStyle name="20% - Акцент2 5_46EE.2011(v1.0)" xfId="1842"/>
    <cellStyle name="20% - Акцент2 50" xfId="1843"/>
    <cellStyle name="20% - Акцент2 51" xfId="1844"/>
    <cellStyle name="20% - Акцент2 52" xfId="1845"/>
    <cellStyle name="20% - Акцент2 53" xfId="1846"/>
    <cellStyle name="20% - Акцент2 54" xfId="1847"/>
    <cellStyle name="20% - Акцент2 55" xfId="1848"/>
    <cellStyle name="20% - Акцент2 56" xfId="1849"/>
    <cellStyle name="20% - Акцент2 57" xfId="1850"/>
    <cellStyle name="20% - Акцент2 6" xfId="1851"/>
    <cellStyle name="20% - Акцент2 6 2" xfId="1852"/>
    <cellStyle name="20% - Акцент2 6 2 2" xfId="1853"/>
    <cellStyle name="20% - Акцент2 6 3" xfId="1854"/>
    <cellStyle name="20% - Акцент2 6 3 2" xfId="1855"/>
    <cellStyle name="20% - Акцент2 6 4" xfId="1856"/>
    <cellStyle name="20% - Акцент2 6 5" xfId="1857"/>
    <cellStyle name="20% - Акцент2 6_46EE.2011(v1.0)" xfId="1858"/>
    <cellStyle name="20% - Акцент2 7" xfId="1859"/>
    <cellStyle name="20% - Акцент2 7 2" xfId="1860"/>
    <cellStyle name="20% - Акцент2 7 3" xfId="1861"/>
    <cellStyle name="20% - Акцент2 7 3 2" xfId="1862"/>
    <cellStyle name="20% - Акцент2 7 4" xfId="1863"/>
    <cellStyle name="20% - Акцент2 7_46EE.2011(v1.0)" xfId="1864"/>
    <cellStyle name="20% - Акцент2 8" xfId="1865"/>
    <cellStyle name="20% - Акцент2 8 2" xfId="1866"/>
    <cellStyle name="20% - Акцент2 8 3" xfId="1867"/>
    <cellStyle name="20% - Акцент2 8 3 2" xfId="1868"/>
    <cellStyle name="20% - Акцент2 8 4" xfId="1869"/>
    <cellStyle name="20% - Акцент2 8_46EE.2011(v1.0)" xfId="1870"/>
    <cellStyle name="20% - Акцент2 9" xfId="1871"/>
    <cellStyle name="20% - Акцент2 9 2" xfId="1872"/>
    <cellStyle name="20% - Акцент2 9 2 2" xfId="1873"/>
    <cellStyle name="20% - Акцент2 9 3" xfId="1874"/>
    <cellStyle name="20% - Акцент2 9 3 2" xfId="1875"/>
    <cellStyle name="20% - Акцент2 9 4" xfId="1876"/>
    <cellStyle name="20% - Акцент2 9 4 2" xfId="1877"/>
    <cellStyle name="20% - Акцент2 9_46EE.2011(v1.0)" xfId="1878"/>
    <cellStyle name="20% - Акцент3 10" xfId="1879"/>
    <cellStyle name="20% - Акцент3 11" xfId="1880"/>
    <cellStyle name="20% - Акцент3 12" xfId="1881"/>
    <cellStyle name="20% - Акцент3 13" xfId="1882"/>
    <cellStyle name="20% - Акцент3 14" xfId="1883"/>
    <cellStyle name="20% - Акцент3 14 2" xfId="1884"/>
    <cellStyle name="20% - Акцент3 14 3" xfId="1885"/>
    <cellStyle name="20% - Акцент3 15" xfId="1886"/>
    <cellStyle name="20% - Акцент3 15 2" xfId="1887"/>
    <cellStyle name="20% - Акцент3 15 3" xfId="1888"/>
    <cellStyle name="20% - Акцент3 16" xfId="1889"/>
    <cellStyle name="20% - Акцент3 16 2" xfId="1890"/>
    <cellStyle name="20% - Акцент3 16 3" xfId="1891"/>
    <cellStyle name="20% - Акцент3 17" xfId="1892"/>
    <cellStyle name="20% - Акцент3 17 2" xfId="1893"/>
    <cellStyle name="20% - Акцент3 17 3" xfId="1894"/>
    <cellStyle name="20% - Акцент3 18" xfId="1895"/>
    <cellStyle name="20% - Акцент3 18 2" xfId="1896"/>
    <cellStyle name="20% - Акцент3 18 3" xfId="1897"/>
    <cellStyle name="20% - Акцент3 19" xfId="1898"/>
    <cellStyle name="20% - Акцент3 19 2" xfId="1899"/>
    <cellStyle name="20% - Акцент3 19 3" xfId="1900"/>
    <cellStyle name="20% - Акцент3 2" xfId="1901"/>
    <cellStyle name="20% - Акцент3 2 2" xfId="1902"/>
    <cellStyle name="20% - Акцент3 2 2 2" xfId="1903"/>
    <cellStyle name="20% - Акцент3 2 2 3" xfId="1904"/>
    <cellStyle name="20% - Акцент3 2 3" xfId="1905"/>
    <cellStyle name="20% - Акцент3 2 3 2" xfId="1906"/>
    <cellStyle name="20% - Акцент3 2 4" xfId="1907"/>
    <cellStyle name="20% - Акцент3 2_46EE.2011(v1.0)" xfId="1908"/>
    <cellStyle name="20% - Акцент3 20" xfId="1909"/>
    <cellStyle name="20% - Акцент3 20 2" xfId="1910"/>
    <cellStyle name="20% - Акцент3 20 3" xfId="1911"/>
    <cellStyle name="20% - Акцент3 21" xfId="1912"/>
    <cellStyle name="20% - Акцент3 21 2" xfId="1913"/>
    <cellStyle name="20% - Акцент3 21 3" xfId="1914"/>
    <cellStyle name="20% - Акцент3 22" xfId="1915"/>
    <cellStyle name="20% - Акцент3 22 2" xfId="1916"/>
    <cellStyle name="20% - Акцент3 22 3" xfId="1917"/>
    <cellStyle name="20% - Акцент3 23" xfId="1918"/>
    <cellStyle name="20% - Акцент3 23 2" xfId="1919"/>
    <cellStyle name="20% - Акцент3 23 3" xfId="1920"/>
    <cellStyle name="20% - Акцент3 24" xfId="1921"/>
    <cellStyle name="20% - Акцент3 24 2" xfId="1922"/>
    <cellStyle name="20% - Акцент3 24 3" xfId="1923"/>
    <cellStyle name="20% - Акцент3 25" xfId="1924"/>
    <cellStyle name="20% - Акцент3 25 2" xfId="1925"/>
    <cellStyle name="20% - Акцент3 25 3" xfId="1926"/>
    <cellStyle name="20% - Акцент3 26" xfId="1927"/>
    <cellStyle name="20% - Акцент3 26 2" xfId="1928"/>
    <cellStyle name="20% - Акцент3 26 3" xfId="1929"/>
    <cellStyle name="20% - Акцент3 27" xfId="1930"/>
    <cellStyle name="20% - Акцент3 27 2" xfId="1931"/>
    <cellStyle name="20% - Акцент3 27 3" xfId="1932"/>
    <cellStyle name="20% - Акцент3 28" xfId="1933"/>
    <cellStyle name="20% - Акцент3 28 2" xfId="1934"/>
    <cellStyle name="20% - Акцент3 28 3" xfId="1935"/>
    <cellStyle name="20% - Акцент3 29" xfId="1936"/>
    <cellStyle name="20% - Акцент3 29 2" xfId="1937"/>
    <cellStyle name="20% - Акцент3 29 3" xfId="1938"/>
    <cellStyle name="20% - Акцент3 3" xfId="1939"/>
    <cellStyle name="20% - Акцент3 3 2" xfId="1940"/>
    <cellStyle name="20% - Акцент3 3 3" xfId="1941"/>
    <cellStyle name="20% - Акцент3 3 4" xfId="1942"/>
    <cellStyle name="20% - Акцент3 3_46EE.2011(v1.0)" xfId="1943"/>
    <cellStyle name="20% - Акцент3 30" xfId="1944"/>
    <cellStyle name="20% - Акцент3 30 2" xfId="1945"/>
    <cellStyle name="20% - Акцент3 30 3" xfId="1946"/>
    <cellStyle name="20% - Акцент3 31" xfId="1947"/>
    <cellStyle name="20% - Акцент3 31 2" xfId="1948"/>
    <cellStyle name="20% - Акцент3 31 3" xfId="1949"/>
    <cellStyle name="20% - Акцент3 32" xfId="1950"/>
    <cellStyle name="20% - Акцент3 32 2" xfId="1951"/>
    <cellStyle name="20% - Акцент3 32 3" xfId="1952"/>
    <cellStyle name="20% - Акцент3 33" xfId="1953"/>
    <cellStyle name="20% - Акцент3 33 2" xfId="1954"/>
    <cellStyle name="20% - Акцент3 33 3" xfId="1955"/>
    <cellStyle name="20% - Акцент3 34" xfId="1956"/>
    <cellStyle name="20% - Акцент3 34 2" xfId="1957"/>
    <cellStyle name="20% - Акцент3 34 3" xfId="1958"/>
    <cellStyle name="20% - Акцент3 35" xfId="1959"/>
    <cellStyle name="20% - Акцент3 35 2" xfId="1960"/>
    <cellStyle name="20% - Акцент3 35 3" xfId="1961"/>
    <cellStyle name="20% - Акцент3 36" xfId="1962"/>
    <cellStyle name="20% - Акцент3 37" xfId="1963"/>
    <cellStyle name="20% - Акцент3 38" xfId="1964"/>
    <cellStyle name="20% - Акцент3 39" xfId="1965"/>
    <cellStyle name="20% - Акцент3 4" xfId="1966"/>
    <cellStyle name="20% - Акцент3 4 2" xfId="1967"/>
    <cellStyle name="20% - Акцент3 4 3" xfId="1968"/>
    <cellStyle name="20% - Акцент3 4 4" xfId="1969"/>
    <cellStyle name="20% - Акцент3 4_46EE.2011(v1.0)" xfId="1970"/>
    <cellStyle name="20% - Акцент3 40" xfId="1971"/>
    <cellStyle name="20% - Акцент3 41" xfId="1972"/>
    <cellStyle name="20% - Акцент3 42" xfId="1973"/>
    <cellStyle name="20% - Акцент3 43" xfId="1974"/>
    <cellStyle name="20% - Акцент3 44" xfId="1975"/>
    <cellStyle name="20% - Акцент3 45" xfId="1976"/>
    <cellStyle name="20% - Акцент3 46" xfId="1977"/>
    <cellStyle name="20% - Акцент3 47" xfId="1978"/>
    <cellStyle name="20% - Акцент3 48" xfId="1979"/>
    <cellStyle name="20% - Акцент3 49" xfId="1980"/>
    <cellStyle name="20% - Акцент3 5" xfId="1981"/>
    <cellStyle name="20% - Акцент3 5 2" xfId="1982"/>
    <cellStyle name="20% - Акцент3 5 3" xfId="1983"/>
    <cellStyle name="20% - Акцент3 5 3 2" xfId="1984"/>
    <cellStyle name="20% - Акцент3 5 4" xfId="1985"/>
    <cellStyle name="20% - Акцент3 5_46EE.2011(v1.0)" xfId="1986"/>
    <cellStyle name="20% - Акцент3 50" xfId="1987"/>
    <cellStyle name="20% - Акцент3 51" xfId="1988"/>
    <cellStyle name="20% - Акцент3 52" xfId="1989"/>
    <cellStyle name="20% - Акцент3 53" xfId="1990"/>
    <cellStyle name="20% - Акцент3 54" xfId="1991"/>
    <cellStyle name="20% - Акцент3 55" xfId="1992"/>
    <cellStyle name="20% - Акцент3 56" xfId="1993"/>
    <cellStyle name="20% - Акцент3 57" xfId="1994"/>
    <cellStyle name="20% - Акцент3 6" xfId="1995"/>
    <cellStyle name="20% - Акцент3 6 2" xfId="1996"/>
    <cellStyle name="20% - Акцент3 6 2 2" xfId="1997"/>
    <cellStyle name="20% - Акцент3 6 3" xfId="1998"/>
    <cellStyle name="20% - Акцент3 6 3 2" xfId="1999"/>
    <cellStyle name="20% - Акцент3 6 4" xfId="2000"/>
    <cellStyle name="20% - Акцент3 6 5" xfId="2001"/>
    <cellStyle name="20% - Акцент3 6_46EE.2011(v1.0)" xfId="2002"/>
    <cellStyle name="20% - Акцент3 7" xfId="2003"/>
    <cellStyle name="20% - Акцент3 7 2" xfId="2004"/>
    <cellStyle name="20% - Акцент3 7 3" xfId="2005"/>
    <cellStyle name="20% - Акцент3 7 3 2" xfId="2006"/>
    <cellStyle name="20% - Акцент3 7 4" xfId="2007"/>
    <cellStyle name="20% - Акцент3 7_46EE.2011(v1.0)" xfId="2008"/>
    <cellStyle name="20% - Акцент3 8" xfId="2009"/>
    <cellStyle name="20% - Акцент3 8 2" xfId="2010"/>
    <cellStyle name="20% - Акцент3 8 3" xfId="2011"/>
    <cellStyle name="20% - Акцент3 8 3 2" xfId="2012"/>
    <cellStyle name="20% - Акцент3 8 4" xfId="2013"/>
    <cellStyle name="20% - Акцент3 8_46EE.2011(v1.0)" xfId="2014"/>
    <cellStyle name="20% - Акцент3 9" xfId="2015"/>
    <cellStyle name="20% - Акцент3 9 2" xfId="2016"/>
    <cellStyle name="20% - Акцент3 9 2 2" xfId="2017"/>
    <cellStyle name="20% - Акцент3 9 3" xfId="2018"/>
    <cellStyle name="20% - Акцент3 9 3 2" xfId="2019"/>
    <cellStyle name="20% - Акцент3 9 4" xfId="2020"/>
    <cellStyle name="20% - Акцент3 9 4 2" xfId="2021"/>
    <cellStyle name="20% - Акцент3 9_46EE.2011(v1.0)" xfId="2022"/>
    <cellStyle name="20% - Акцент4 10" xfId="2023"/>
    <cellStyle name="20% - Акцент4 11" xfId="2024"/>
    <cellStyle name="20% - Акцент4 12" xfId="2025"/>
    <cellStyle name="20% - Акцент4 13" xfId="2026"/>
    <cellStyle name="20% - Акцент4 14" xfId="2027"/>
    <cellStyle name="20% - Акцент4 14 2" xfId="2028"/>
    <cellStyle name="20% - Акцент4 14 3" xfId="2029"/>
    <cellStyle name="20% - Акцент4 15" xfId="2030"/>
    <cellStyle name="20% - Акцент4 15 2" xfId="2031"/>
    <cellStyle name="20% - Акцент4 15 3" xfId="2032"/>
    <cellStyle name="20% - Акцент4 16" xfId="2033"/>
    <cellStyle name="20% - Акцент4 16 2" xfId="2034"/>
    <cellStyle name="20% - Акцент4 16 3" xfId="2035"/>
    <cellStyle name="20% - Акцент4 17" xfId="2036"/>
    <cellStyle name="20% - Акцент4 17 2" xfId="2037"/>
    <cellStyle name="20% - Акцент4 17 3" xfId="2038"/>
    <cellStyle name="20% - Акцент4 18" xfId="2039"/>
    <cellStyle name="20% - Акцент4 18 2" xfId="2040"/>
    <cellStyle name="20% - Акцент4 18 3" xfId="2041"/>
    <cellStyle name="20% - Акцент4 19" xfId="2042"/>
    <cellStyle name="20% - Акцент4 19 2" xfId="2043"/>
    <cellStyle name="20% - Акцент4 19 3" xfId="2044"/>
    <cellStyle name="20% - Акцент4 2" xfId="2045"/>
    <cellStyle name="20% - Акцент4 2 2" xfId="2046"/>
    <cellStyle name="20% - Акцент4 2 2 2" xfId="2047"/>
    <cellStyle name="20% - Акцент4 2 2 3" xfId="2048"/>
    <cellStyle name="20% - Акцент4 2 3" xfId="2049"/>
    <cellStyle name="20% - Акцент4 2 3 2" xfId="2050"/>
    <cellStyle name="20% - Акцент4 2 4" xfId="2051"/>
    <cellStyle name="20% - Акцент4 2_46EE.2011(v1.0)" xfId="2052"/>
    <cellStyle name="20% - Акцент4 20" xfId="2053"/>
    <cellStyle name="20% - Акцент4 20 2" xfId="2054"/>
    <cellStyle name="20% - Акцент4 20 3" xfId="2055"/>
    <cellStyle name="20% - Акцент4 21" xfId="2056"/>
    <cellStyle name="20% - Акцент4 21 2" xfId="2057"/>
    <cellStyle name="20% - Акцент4 21 3" xfId="2058"/>
    <cellStyle name="20% - Акцент4 22" xfId="2059"/>
    <cellStyle name="20% - Акцент4 22 2" xfId="2060"/>
    <cellStyle name="20% - Акцент4 22 3" xfId="2061"/>
    <cellStyle name="20% - Акцент4 23" xfId="2062"/>
    <cellStyle name="20% - Акцент4 23 2" xfId="2063"/>
    <cellStyle name="20% - Акцент4 23 3" xfId="2064"/>
    <cellStyle name="20% - Акцент4 24" xfId="2065"/>
    <cellStyle name="20% - Акцент4 24 2" xfId="2066"/>
    <cellStyle name="20% - Акцент4 24 3" xfId="2067"/>
    <cellStyle name="20% - Акцент4 25" xfId="2068"/>
    <cellStyle name="20% - Акцент4 25 2" xfId="2069"/>
    <cellStyle name="20% - Акцент4 25 3" xfId="2070"/>
    <cellStyle name="20% - Акцент4 26" xfId="2071"/>
    <cellStyle name="20% - Акцент4 26 2" xfId="2072"/>
    <cellStyle name="20% - Акцент4 26 3" xfId="2073"/>
    <cellStyle name="20% - Акцент4 27" xfId="2074"/>
    <cellStyle name="20% - Акцент4 27 2" xfId="2075"/>
    <cellStyle name="20% - Акцент4 27 3" xfId="2076"/>
    <cellStyle name="20% - Акцент4 28" xfId="2077"/>
    <cellStyle name="20% - Акцент4 28 2" xfId="2078"/>
    <cellStyle name="20% - Акцент4 28 3" xfId="2079"/>
    <cellStyle name="20% - Акцент4 29" xfId="2080"/>
    <cellStyle name="20% - Акцент4 29 2" xfId="2081"/>
    <cellStyle name="20% - Акцент4 29 3" xfId="2082"/>
    <cellStyle name="20% - Акцент4 3" xfId="2083"/>
    <cellStyle name="20% - Акцент4 3 2" xfId="2084"/>
    <cellStyle name="20% - Акцент4 3 3" xfId="2085"/>
    <cellStyle name="20% - Акцент4 3 4" xfId="2086"/>
    <cellStyle name="20% - Акцент4 3_46EE.2011(v1.0)" xfId="2087"/>
    <cellStyle name="20% - Акцент4 30" xfId="2088"/>
    <cellStyle name="20% - Акцент4 30 2" xfId="2089"/>
    <cellStyle name="20% - Акцент4 30 3" xfId="2090"/>
    <cellStyle name="20% - Акцент4 31" xfId="2091"/>
    <cellStyle name="20% - Акцент4 31 2" xfId="2092"/>
    <cellStyle name="20% - Акцент4 31 3" xfId="2093"/>
    <cellStyle name="20% - Акцент4 32" xfId="2094"/>
    <cellStyle name="20% - Акцент4 32 2" xfId="2095"/>
    <cellStyle name="20% - Акцент4 32 3" xfId="2096"/>
    <cellStyle name="20% - Акцент4 33" xfId="2097"/>
    <cellStyle name="20% - Акцент4 33 2" xfId="2098"/>
    <cellStyle name="20% - Акцент4 33 3" xfId="2099"/>
    <cellStyle name="20% - Акцент4 34" xfId="2100"/>
    <cellStyle name="20% - Акцент4 34 2" xfId="2101"/>
    <cellStyle name="20% - Акцент4 34 3" xfId="2102"/>
    <cellStyle name="20% - Акцент4 35" xfId="2103"/>
    <cellStyle name="20% - Акцент4 35 2" xfId="2104"/>
    <cellStyle name="20% - Акцент4 35 3" xfId="2105"/>
    <cellStyle name="20% - Акцент4 36" xfId="2106"/>
    <cellStyle name="20% - Акцент4 37" xfId="2107"/>
    <cellStyle name="20% - Акцент4 38" xfId="2108"/>
    <cellStyle name="20% - Акцент4 39" xfId="2109"/>
    <cellStyle name="20% - Акцент4 4" xfId="2110"/>
    <cellStyle name="20% - Акцент4 4 2" xfId="2111"/>
    <cellStyle name="20% - Акцент4 4 3" xfId="2112"/>
    <cellStyle name="20% - Акцент4 4 4" xfId="2113"/>
    <cellStyle name="20% - Акцент4 4_46EE.2011(v1.0)" xfId="2114"/>
    <cellStyle name="20% - Акцент4 40" xfId="2115"/>
    <cellStyle name="20% - Акцент4 41" xfId="2116"/>
    <cellStyle name="20% - Акцент4 42" xfId="2117"/>
    <cellStyle name="20% - Акцент4 43" xfId="2118"/>
    <cellStyle name="20% - Акцент4 44" xfId="2119"/>
    <cellStyle name="20% - Акцент4 45" xfId="2120"/>
    <cellStyle name="20% - Акцент4 46" xfId="2121"/>
    <cellStyle name="20% - Акцент4 47" xfId="2122"/>
    <cellStyle name="20% - Акцент4 48" xfId="2123"/>
    <cellStyle name="20% - Акцент4 49" xfId="2124"/>
    <cellStyle name="20% - Акцент4 5" xfId="2125"/>
    <cellStyle name="20% - Акцент4 5 2" xfId="2126"/>
    <cellStyle name="20% - Акцент4 5 3" xfId="2127"/>
    <cellStyle name="20% - Акцент4 5 3 2" xfId="2128"/>
    <cellStyle name="20% - Акцент4 5 4" xfId="2129"/>
    <cellStyle name="20% - Акцент4 5_46EE.2011(v1.0)" xfId="2130"/>
    <cellStyle name="20% - Акцент4 50" xfId="2131"/>
    <cellStyle name="20% - Акцент4 51" xfId="2132"/>
    <cellStyle name="20% - Акцент4 52" xfId="2133"/>
    <cellStyle name="20% - Акцент4 53" xfId="2134"/>
    <cellStyle name="20% - Акцент4 54" xfId="2135"/>
    <cellStyle name="20% - Акцент4 55" xfId="2136"/>
    <cellStyle name="20% - Акцент4 56" xfId="2137"/>
    <cellStyle name="20% - Акцент4 57" xfId="2138"/>
    <cellStyle name="20% - Акцент4 6" xfId="2139"/>
    <cellStyle name="20% - Акцент4 6 2" xfId="2140"/>
    <cellStyle name="20% - Акцент4 6 2 2" xfId="2141"/>
    <cellStyle name="20% - Акцент4 6 3" xfId="2142"/>
    <cellStyle name="20% - Акцент4 6 3 2" xfId="2143"/>
    <cellStyle name="20% - Акцент4 6 4" xfId="2144"/>
    <cellStyle name="20% - Акцент4 6 5" xfId="2145"/>
    <cellStyle name="20% - Акцент4 6_46EE.2011(v1.0)" xfId="2146"/>
    <cellStyle name="20% - Акцент4 7" xfId="2147"/>
    <cellStyle name="20% - Акцент4 7 2" xfId="2148"/>
    <cellStyle name="20% - Акцент4 7 3" xfId="2149"/>
    <cellStyle name="20% - Акцент4 7 3 2" xfId="2150"/>
    <cellStyle name="20% - Акцент4 7 4" xfId="2151"/>
    <cellStyle name="20% - Акцент4 7_46EE.2011(v1.0)" xfId="2152"/>
    <cellStyle name="20% - Акцент4 8" xfId="2153"/>
    <cellStyle name="20% - Акцент4 8 2" xfId="2154"/>
    <cellStyle name="20% - Акцент4 8 3" xfId="2155"/>
    <cellStyle name="20% - Акцент4 8 3 2" xfId="2156"/>
    <cellStyle name="20% - Акцент4 8 4" xfId="2157"/>
    <cellStyle name="20% - Акцент4 8_46EE.2011(v1.0)" xfId="2158"/>
    <cellStyle name="20% - Акцент4 9" xfId="2159"/>
    <cellStyle name="20% - Акцент4 9 2" xfId="2160"/>
    <cellStyle name="20% - Акцент4 9 2 2" xfId="2161"/>
    <cellStyle name="20% - Акцент4 9 3" xfId="2162"/>
    <cellStyle name="20% - Акцент4 9 3 2" xfId="2163"/>
    <cellStyle name="20% - Акцент4 9 4" xfId="2164"/>
    <cellStyle name="20% - Акцент4 9 4 2" xfId="2165"/>
    <cellStyle name="20% - Акцент4 9_46EE.2011(v1.0)" xfId="2166"/>
    <cellStyle name="20% - Акцент5 10" xfId="2167"/>
    <cellStyle name="20% - Акцент5 11" xfId="2168"/>
    <cellStyle name="20% - Акцент5 12" xfId="2169"/>
    <cellStyle name="20% - Акцент5 13" xfId="2170"/>
    <cellStyle name="20% - Акцент5 14" xfId="2171"/>
    <cellStyle name="20% - Акцент5 14 2" xfId="2172"/>
    <cellStyle name="20% - Акцент5 14 3" xfId="2173"/>
    <cellStyle name="20% - Акцент5 15" xfId="2174"/>
    <cellStyle name="20% - Акцент5 15 2" xfId="2175"/>
    <cellStyle name="20% - Акцент5 15 3" xfId="2176"/>
    <cellStyle name="20% - Акцент5 16" xfId="2177"/>
    <cellStyle name="20% - Акцент5 16 2" xfId="2178"/>
    <cellStyle name="20% - Акцент5 16 3" xfId="2179"/>
    <cellStyle name="20% - Акцент5 17" xfId="2180"/>
    <cellStyle name="20% - Акцент5 17 2" xfId="2181"/>
    <cellStyle name="20% - Акцент5 17 3" xfId="2182"/>
    <cellStyle name="20% - Акцент5 18" xfId="2183"/>
    <cellStyle name="20% - Акцент5 18 2" xfId="2184"/>
    <cellStyle name="20% - Акцент5 18 3" xfId="2185"/>
    <cellStyle name="20% - Акцент5 19" xfId="2186"/>
    <cellStyle name="20% - Акцент5 19 2" xfId="2187"/>
    <cellStyle name="20% - Акцент5 19 3" xfId="2188"/>
    <cellStyle name="20% - Акцент5 2" xfId="2189"/>
    <cellStyle name="20% - Акцент5 2 2" xfId="2190"/>
    <cellStyle name="20% - Акцент5 2 2 2" xfId="2191"/>
    <cellStyle name="20% - Акцент5 2 2 3" xfId="2192"/>
    <cellStyle name="20% - Акцент5 2 3" xfId="2193"/>
    <cellStyle name="20% - Акцент5 2 3 2" xfId="2194"/>
    <cellStyle name="20% - Акцент5 2 4" xfId="2195"/>
    <cellStyle name="20% - Акцент5 2_46EE.2011(v1.0)" xfId="2196"/>
    <cellStyle name="20% - Акцент5 20" xfId="2197"/>
    <cellStyle name="20% - Акцент5 20 2" xfId="2198"/>
    <cellStyle name="20% - Акцент5 20 3" xfId="2199"/>
    <cellStyle name="20% - Акцент5 21" xfId="2200"/>
    <cellStyle name="20% - Акцент5 21 2" xfId="2201"/>
    <cellStyle name="20% - Акцент5 21 3" xfId="2202"/>
    <cellStyle name="20% - Акцент5 22" xfId="2203"/>
    <cellStyle name="20% - Акцент5 22 2" xfId="2204"/>
    <cellStyle name="20% - Акцент5 22 3" xfId="2205"/>
    <cellStyle name="20% - Акцент5 23" xfId="2206"/>
    <cellStyle name="20% - Акцент5 23 2" xfId="2207"/>
    <cellStyle name="20% - Акцент5 23 3" xfId="2208"/>
    <cellStyle name="20% - Акцент5 24" xfId="2209"/>
    <cellStyle name="20% - Акцент5 24 2" xfId="2210"/>
    <cellStyle name="20% - Акцент5 24 3" xfId="2211"/>
    <cellStyle name="20% - Акцент5 25" xfId="2212"/>
    <cellStyle name="20% - Акцент5 25 2" xfId="2213"/>
    <cellStyle name="20% - Акцент5 25 3" xfId="2214"/>
    <cellStyle name="20% - Акцент5 26" xfId="2215"/>
    <cellStyle name="20% - Акцент5 26 2" xfId="2216"/>
    <cellStyle name="20% - Акцент5 26 3" xfId="2217"/>
    <cellStyle name="20% - Акцент5 27" xfId="2218"/>
    <cellStyle name="20% - Акцент5 27 2" xfId="2219"/>
    <cellStyle name="20% - Акцент5 27 3" xfId="2220"/>
    <cellStyle name="20% - Акцент5 28" xfId="2221"/>
    <cellStyle name="20% - Акцент5 28 2" xfId="2222"/>
    <cellStyle name="20% - Акцент5 28 3" xfId="2223"/>
    <cellStyle name="20% - Акцент5 29" xfId="2224"/>
    <cellStyle name="20% - Акцент5 29 2" xfId="2225"/>
    <cellStyle name="20% - Акцент5 29 3" xfId="2226"/>
    <cellStyle name="20% - Акцент5 3" xfId="2227"/>
    <cellStyle name="20% - Акцент5 3 2" xfId="2228"/>
    <cellStyle name="20% - Акцент5 3 3" xfId="2229"/>
    <cellStyle name="20% - Акцент5 3 4" xfId="2230"/>
    <cellStyle name="20% - Акцент5 3_46EE.2011(v1.0)" xfId="2231"/>
    <cellStyle name="20% - Акцент5 30" xfId="2232"/>
    <cellStyle name="20% - Акцент5 30 2" xfId="2233"/>
    <cellStyle name="20% - Акцент5 30 3" xfId="2234"/>
    <cellStyle name="20% - Акцент5 31" xfId="2235"/>
    <cellStyle name="20% - Акцент5 31 2" xfId="2236"/>
    <cellStyle name="20% - Акцент5 31 3" xfId="2237"/>
    <cellStyle name="20% - Акцент5 32" xfId="2238"/>
    <cellStyle name="20% - Акцент5 32 2" xfId="2239"/>
    <cellStyle name="20% - Акцент5 32 3" xfId="2240"/>
    <cellStyle name="20% - Акцент5 33" xfId="2241"/>
    <cellStyle name="20% - Акцент5 33 2" xfId="2242"/>
    <cellStyle name="20% - Акцент5 33 3" xfId="2243"/>
    <cellStyle name="20% - Акцент5 34" xfId="2244"/>
    <cellStyle name="20% - Акцент5 34 2" xfId="2245"/>
    <cellStyle name="20% - Акцент5 34 3" xfId="2246"/>
    <cellStyle name="20% - Акцент5 35" xfId="2247"/>
    <cellStyle name="20% - Акцент5 35 2" xfId="2248"/>
    <cellStyle name="20% - Акцент5 35 3" xfId="2249"/>
    <cellStyle name="20% - Акцент5 36" xfId="2250"/>
    <cellStyle name="20% - Акцент5 37" xfId="2251"/>
    <cellStyle name="20% - Акцент5 38" xfId="2252"/>
    <cellStyle name="20% - Акцент5 39" xfId="2253"/>
    <cellStyle name="20% - Акцент5 4" xfId="2254"/>
    <cellStyle name="20% - Акцент5 4 2" xfId="2255"/>
    <cellStyle name="20% - Акцент5 4 3" xfId="2256"/>
    <cellStyle name="20% - Акцент5 4 4" xfId="2257"/>
    <cellStyle name="20% - Акцент5 4_46EE.2011(v1.0)" xfId="2258"/>
    <cellStyle name="20% - Акцент5 40" xfId="2259"/>
    <cellStyle name="20% - Акцент5 41" xfId="2260"/>
    <cellStyle name="20% - Акцент5 42" xfId="2261"/>
    <cellStyle name="20% - Акцент5 43" xfId="2262"/>
    <cellStyle name="20% - Акцент5 44" xfId="2263"/>
    <cellStyle name="20% - Акцент5 45" xfId="2264"/>
    <cellStyle name="20% - Акцент5 46" xfId="2265"/>
    <cellStyle name="20% - Акцент5 47" xfId="2266"/>
    <cellStyle name="20% - Акцент5 48" xfId="2267"/>
    <cellStyle name="20% - Акцент5 49" xfId="2268"/>
    <cellStyle name="20% - Акцент5 5" xfId="2269"/>
    <cellStyle name="20% - Акцент5 5 2" xfId="2270"/>
    <cellStyle name="20% - Акцент5 5 3" xfId="2271"/>
    <cellStyle name="20% - Акцент5 5 3 2" xfId="2272"/>
    <cellStyle name="20% - Акцент5 5 4" xfId="2273"/>
    <cellStyle name="20% - Акцент5 5_46EE.2011(v1.0)" xfId="2274"/>
    <cellStyle name="20% - Акцент5 50" xfId="2275"/>
    <cellStyle name="20% - Акцент5 51" xfId="2276"/>
    <cellStyle name="20% - Акцент5 52" xfId="2277"/>
    <cellStyle name="20% - Акцент5 53" xfId="2278"/>
    <cellStyle name="20% - Акцент5 54" xfId="2279"/>
    <cellStyle name="20% - Акцент5 55" xfId="2280"/>
    <cellStyle name="20% - Акцент5 56" xfId="2281"/>
    <cellStyle name="20% - Акцент5 57" xfId="2282"/>
    <cellStyle name="20% - Акцент5 6" xfId="2283"/>
    <cellStyle name="20% - Акцент5 6 2" xfId="2284"/>
    <cellStyle name="20% - Акцент5 6 2 2" xfId="2285"/>
    <cellStyle name="20% - Акцент5 6 3" xfId="2286"/>
    <cellStyle name="20% - Акцент5 6 3 2" xfId="2287"/>
    <cellStyle name="20% - Акцент5 6 4" xfId="2288"/>
    <cellStyle name="20% - Акцент5 6 5" xfId="2289"/>
    <cellStyle name="20% - Акцент5 6_46EE.2011(v1.0)" xfId="2290"/>
    <cellStyle name="20% - Акцент5 7" xfId="2291"/>
    <cellStyle name="20% - Акцент5 7 2" xfId="2292"/>
    <cellStyle name="20% - Акцент5 7 3" xfId="2293"/>
    <cellStyle name="20% - Акцент5 7 3 2" xfId="2294"/>
    <cellStyle name="20% - Акцент5 7 4" xfId="2295"/>
    <cellStyle name="20% - Акцент5 7_46EE.2011(v1.0)" xfId="2296"/>
    <cellStyle name="20% - Акцент5 8" xfId="2297"/>
    <cellStyle name="20% - Акцент5 8 2" xfId="2298"/>
    <cellStyle name="20% - Акцент5 8 3" xfId="2299"/>
    <cellStyle name="20% - Акцент5 8 3 2" xfId="2300"/>
    <cellStyle name="20% - Акцент5 8 4" xfId="2301"/>
    <cellStyle name="20% - Акцент5 8_46EE.2011(v1.0)" xfId="2302"/>
    <cellStyle name="20% - Акцент5 9" xfId="2303"/>
    <cellStyle name="20% - Акцент5 9 2" xfId="2304"/>
    <cellStyle name="20% - Акцент5 9 2 2" xfId="2305"/>
    <cellStyle name="20% - Акцент5 9 3" xfId="2306"/>
    <cellStyle name="20% - Акцент5 9 3 2" xfId="2307"/>
    <cellStyle name="20% - Акцент5 9 4" xfId="2308"/>
    <cellStyle name="20% - Акцент5 9 4 2" xfId="2309"/>
    <cellStyle name="20% - Акцент5 9_46EE.2011(v1.0)" xfId="2310"/>
    <cellStyle name="20% - Акцент6 10" xfId="2311"/>
    <cellStyle name="20% - Акцент6 11" xfId="2312"/>
    <cellStyle name="20% - Акцент6 12" xfId="2313"/>
    <cellStyle name="20% - Акцент6 13" xfId="2314"/>
    <cellStyle name="20% - Акцент6 14" xfId="2315"/>
    <cellStyle name="20% - Акцент6 14 2" xfId="2316"/>
    <cellStyle name="20% - Акцент6 14 3" xfId="2317"/>
    <cellStyle name="20% - Акцент6 15" xfId="2318"/>
    <cellStyle name="20% - Акцент6 15 2" xfId="2319"/>
    <cellStyle name="20% - Акцент6 15 3" xfId="2320"/>
    <cellStyle name="20% - Акцент6 16" xfId="2321"/>
    <cellStyle name="20% - Акцент6 16 2" xfId="2322"/>
    <cellStyle name="20% - Акцент6 16 3" xfId="2323"/>
    <cellStyle name="20% - Акцент6 17" xfId="2324"/>
    <cellStyle name="20% - Акцент6 17 2" xfId="2325"/>
    <cellStyle name="20% - Акцент6 17 3" xfId="2326"/>
    <cellStyle name="20% - Акцент6 18" xfId="2327"/>
    <cellStyle name="20% - Акцент6 18 2" xfId="2328"/>
    <cellStyle name="20% - Акцент6 18 3" xfId="2329"/>
    <cellStyle name="20% - Акцент6 19" xfId="2330"/>
    <cellStyle name="20% - Акцент6 19 2" xfId="2331"/>
    <cellStyle name="20% - Акцент6 19 3" xfId="2332"/>
    <cellStyle name="20% - Акцент6 2" xfId="2333"/>
    <cellStyle name="20% - Акцент6 2 2" xfId="2334"/>
    <cellStyle name="20% - Акцент6 2 2 2" xfId="2335"/>
    <cellStyle name="20% - Акцент6 2 2 3" xfId="2336"/>
    <cellStyle name="20% - Акцент6 2 3" xfId="2337"/>
    <cellStyle name="20% - Акцент6 2 3 2" xfId="2338"/>
    <cellStyle name="20% - Акцент6 2 4" xfId="2339"/>
    <cellStyle name="20% - Акцент6 2_46EE.2011(v1.0)" xfId="2340"/>
    <cellStyle name="20% - Акцент6 20" xfId="2341"/>
    <cellStyle name="20% - Акцент6 20 2" xfId="2342"/>
    <cellStyle name="20% - Акцент6 20 3" xfId="2343"/>
    <cellStyle name="20% - Акцент6 21" xfId="2344"/>
    <cellStyle name="20% - Акцент6 21 2" xfId="2345"/>
    <cellStyle name="20% - Акцент6 21 3" xfId="2346"/>
    <cellStyle name="20% - Акцент6 22" xfId="2347"/>
    <cellStyle name="20% - Акцент6 22 2" xfId="2348"/>
    <cellStyle name="20% - Акцент6 22 3" xfId="2349"/>
    <cellStyle name="20% - Акцент6 23" xfId="2350"/>
    <cellStyle name="20% - Акцент6 23 2" xfId="2351"/>
    <cellStyle name="20% - Акцент6 23 3" xfId="2352"/>
    <cellStyle name="20% - Акцент6 24" xfId="2353"/>
    <cellStyle name="20% - Акцент6 24 2" xfId="2354"/>
    <cellStyle name="20% - Акцент6 24 3" xfId="2355"/>
    <cellStyle name="20% - Акцент6 25" xfId="2356"/>
    <cellStyle name="20% - Акцент6 25 2" xfId="2357"/>
    <cellStyle name="20% - Акцент6 25 3" xfId="2358"/>
    <cellStyle name="20% - Акцент6 26" xfId="2359"/>
    <cellStyle name="20% - Акцент6 26 2" xfId="2360"/>
    <cellStyle name="20% - Акцент6 26 3" xfId="2361"/>
    <cellStyle name="20% - Акцент6 27" xfId="2362"/>
    <cellStyle name="20% - Акцент6 27 2" xfId="2363"/>
    <cellStyle name="20% - Акцент6 27 3" xfId="2364"/>
    <cellStyle name="20% - Акцент6 28" xfId="2365"/>
    <cellStyle name="20% - Акцент6 28 2" xfId="2366"/>
    <cellStyle name="20% - Акцент6 28 3" xfId="2367"/>
    <cellStyle name="20% - Акцент6 29" xfId="2368"/>
    <cellStyle name="20% - Акцент6 29 2" xfId="2369"/>
    <cellStyle name="20% - Акцент6 29 3" xfId="2370"/>
    <cellStyle name="20% - Акцент6 3" xfId="2371"/>
    <cellStyle name="20% - Акцент6 3 2" xfId="2372"/>
    <cellStyle name="20% - Акцент6 3 3" xfId="2373"/>
    <cellStyle name="20% - Акцент6 3 4" xfId="2374"/>
    <cellStyle name="20% - Акцент6 3_46EE.2011(v1.0)" xfId="2375"/>
    <cellStyle name="20% - Акцент6 30" xfId="2376"/>
    <cellStyle name="20% - Акцент6 30 2" xfId="2377"/>
    <cellStyle name="20% - Акцент6 30 3" xfId="2378"/>
    <cellStyle name="20% - Акцент6 31" xfId="2379"/>
    <cellStyle name="20% - Акцент6 31 2" xfId="2380"/>
    <cellStyle name="20% - Акцент6 31 3" xfId="2381"/>
    <cellStyle name="20% - Акцент6 32" xfId="2382"/>
    <cellStyle name="20% - Акцент6 32 2" xfId="2383"/>
    <cellStyle name="20% - Акцент6 32 3" xfId="2384"/>
    <cellStyle name="20% - Акцент6 33" xfId="2385"/>
    <cellStyle name="20% - Акцент6 33 2" xfId="2386"/>
    <cellStyle name="20% - Акцент6 33 3" xfId="2387"/>
    <cellStyle name="20% - Акцент6 34" xfId="2388"/>
    <cellStyle name="20% - Акцент6 34 2" xfId="2389"/>
    <cellStyle name="20% - Акцент6 34 3" xfId="2390"/>
    <cellStyle name="20% - Акцент6 35" xfId="2391"/>
    <cellStyle name="20% - Акцент6 35 2" xfId="2392"/>
    <cellStyle name="20% - Акцент6 35 3" xfId="2393"/>
    <cellStyle name="20% - Акцент6 36" xfId="2394"/>
    <cellStyle name="20% - Акцент6 37" xfId="2395"/>
    <cellStyle name="20% - Акцент6 38" xfId="2396"/>
    <cellStyle name="20% - Акцент6 39" xfId="2397"/>
    <cellStyle name="20% - Акцент6 4" xfId="2398"/>
    <cellStyle name="20% - Акцент6 4 2" xfId="2399"/>
    <cellStyle name="20% - Акцент6 4 3" xfId="2400"/>
    <cellStyle name="20% - Акцент6 4 4" xfId="2401"/>
    <cellStyle name="20% - Акцент6 4_46EE.2011(v1.0)" xfId="2402"/>
    <cellStyle name="20% - Акцент6 40" xfId="2403"/>
    <cellStyle name="20% - Акцент6 41" xfId="2404"/>
    <cellStyle name="20% - Акцент6 42" xfId="2405"/>
    <cellStyle name="20% - Акцент6 43" xfId="2406"/>
    <cellStyle name="20% - Акцент6 44" xfId="2407"/>
    <cellStyle name="20% - Акцент6 45" xfId="2408"/>
    <cellStyle name="20% - Акцент6 46" xfId="2409"/>
    <cellStyle name="20% - Акцент6 47" xfId="2410"/>
    <cellStyle name="20% - Акцент6 48" xfId="2411"/>
    <cellStyle name="20% - Акцент6 49" xfId="2412"/>
    <cellStyle name="20% - Акцент6 5" xfId="2413"/>
    <cellStyle name="20% - Акцент6 5 2" xfId="2414"/>
    <cellStyle name="20% - Акцент6 5 3" xfId="2415"/>
    <cellStyle name="20% - Акцент6 5 3 2" xfId="2416"/>
    <cellStyle name="20% - Акцент6 5 4" xfId="2417"/>
    <cellStyle name="20% - Акцент6 5_46EE.2011(v1.0)" xfId="2418"/>
    <cellStyle name="20% - Акцент6 50" xfId="2419"/>
    <cellStyle name="20% - Акцент6 51" xfId="2420"/>
    <cellStyle name="20% - Акцент6 52" xfId="2421"/>
    <cellStyle name="20% - Акцент6 53" xfId="2422"/>
    <cellStyle name="20% - Акцент6 54" xfId="2423"/>
    <cellStyle name="20% - Акцент6 55" xfId="2424"/>
    <cellStyle name="20% - Акцент6 56" xfId="2425"/>
    <cellStyle name="20% - Акцент6 57" xfId="2426"/>
    <cellStyle name="20% - Акцент6 6" xfId="2427"/>
    <cellStyle name="20% - Акцент6 6 2" xfId="2428"/>
    <cellStyle name="20% - Акцент6 6 2 2" xfId="2429"/>
    <cellStyle name="20% - Акцент6 6 3" xfId="2430"/>
    <cellStyle name="20% - Акцент6 6 3 2" xfId="2431"/>
    <cellStyle name="20% - Акцент6 6 4" xfId="2432"/>
    <cellStyle name="20% - Акцент6 6 5" xfId="2433"/>
    <cellStyle name="20% - Акцент6 6_46EE.2011(v1.0)" xfId="2434"/>
    <cellStyle name="20% - Акцент6 7" xfId="2435"/>
    <cellStyle name="20% - Акцент6 7 2" xfId="2436"/>
    <cellStyle name="20% - Акцент6 7 3" xfId="2437"/>
    <cellStyle name="20% - Акцент6 7 3 2" xfId="2438"/>
    <cellStyle name="20% - Акцент6 7 4" xfId="2439"/>
    <cellStyle name="20% - Акцент6 7_46EE.2011(v1.0)" xfId="2440"/>
    <cellStyle name="20% - Акцент6 8" xfId="2441"/>
    <cellStyle name="20% - Акцент6 8 2" xfId="2442"/>
    <cellStyle name="20% - Акцент6 8 3" xfId="2443"/>
    <cellStyle name="20% - Акцент6 8 3 2" xfId="2444"/>
    <cellStyle name="20% - Акцент6 8 4" xfId="2445"/>
    <cellStyle name="20% - Акцент6 8_46EE.2011(v1.0)" xfId="2446"/>
    <cellStyle name="20% - Акцент6 9" xfId="2447"/>
    <cellStyle name="20% - Акцент6 9 2" xfId="2448"/>
    <cellStyle name="20% - Акцент6 9 2 2" xfId="2449"/>
    <cellStyle name="20% - Акцент6 9 3" xfId="2450"/>
    <cellStyle name="20% - Акцент6 9 3 2" xfId="2451"/>
    <cellStyle name="20% - Акцент6 9 4" xfId="2452"/>
    <cellStyle name="20% - Акцент6 9 4 2" xfId="2453"/>
    <cellStyle name="20% - Акцент6 9_46EE.2011(v1.0)" xfId="2454"/>
    <cellStyle name="3d" xfId="2455"/>
    <cellStyle name="3d 2" xfId="2456"/>
    <cellStyle name="3d 3" xfId="2457"/>
    <cellStyle name="40% - Accent1" xfId="2458"/>
    <cellStyle name="40% - Accent1 2" xfId="2459"/>
    <cellStyle name="40% - Accent1 2 2" xfId="2460"/>
    <cellStyle name="40% - Accent1 3" xfId="2461"/>
    <cellStyle name="40% - Accent1 3 2" xfId="2462"/>
    <cellStyle name="40% - Accent1 4" xfId="2463"/>
    <cellStyle name="40% - Accent1_46EE.2011(v1.0)" xfId="2464"/>
    <cellStyle name="40% - Accent2" xfId="2465"/>
    <cellStyle name="40% - Accent2 2" xfId="2466"/>
    <cellStyle name="40% - Accent2 2 2" xfId="2467"/>
    <cellStyle name="40% - Accent2 3" xfId="2468"/>
    <cellStyle name="40% - Accent2 3 2" xfId="2469"/>
    <cellStyle name="40% - Accent2 4" xfId="2470"/>
    <cellStyle name="40% - Accent2_46EE.2011(v1.0)" xfId="2471"/>
    <cellStyle name="40% - Accent3" xfId="2472"/>
    <cellStyle name="40% - Accent3 2" xfId="2473"/>
    <cellStyle name="40% - Accent3 2 2" xfId="2474"/>
    <cellStyle name="40% - Accent3 3" xfId="2475"/>
    <cellStyle name="40% - Accent3 3 2" xfId="2476"/>
    <cellStyle name="40% - Accent3 4" xfId="2477"/>
    <cellStyle name="40% - Accent3_46EE.2011(v1.0)" xfId="2478"/>
    <cellStyle name="40% - Accent4" xfId="2479"/>
    <cellStyle name="40% - Accent4 2" xfId="2480"/>
    <cellStyle name="40% - Accent4 2 2" xfId="2481"/>
    <cellStyle name="40% - Accent4 3" xfId="2482"/>
    <cellStyle name="40% - Accent4 3 2" xfId="2483"/>
    <cellStyle name="40% - Accent4 4" xfId="2484"/>
    <cellStyle name="40% - Accent4_46EE.2011(v1.0)" xfId="2485"/>
    <cellStyle name="40% - Accent5" xfId="2486"/>
    <cellStyle name="40% - Accent5 2" xfId="2487"/>
    <cellStyle name="40% - Accent5 3" xfId="2488"/>
    <cellStyle name="40% - Accent5 4" xfId="2489"/>
    <cellStyle name="40% - Accent5_46EE.2011(v1.0)" xfId="2490"/>
    <cellStyle name="40% - Accent6" xfId="2491"/>
    <cellStyle name="40% - Accent6 2" xfId="2492"/>
    <cellStyle name="40% - Accent6 2 2" xfId="2493"/>
    <cellStyle name="40% - Accent6 3" xfId="2494"/>
    <cellStyle name="40% - Accent6 3 2" xfId="2495"/>
    <cellStyle name="40% - Accent6 4" xfId="2496"/>
    <cellStyle name="40% - Accent6_46EE.2011(v1.0)" xfId="2497"/>
    <cellStyle name="40% - Акцент1 10" xfId="2498"/>
    <cellStyle name="40% - Акцент1 11" xfId="2499"/>
    <cellStyle name="40% - Акцент1 12" xfId="2500"/>
    <cellStyle name="40% - Акцент1 13" xfId="2501"/>
    <cellStyle name="40% - Акцент1 14" xfId="2502"/>
    <cellStyle name="40% - Акцент1 14 2" xfId="2503"/>
    <cellStyle name="40% - Акцент1 14 3" xfId="2504"/>
    <cellStyle name="40% - Акцент1 15" xfId="2505"/>
    <cellStyle name="40% - Акцент1 15 2" xfId="2506"/>
    <cellStyle name="40% - Акцент1 15 3" xfId="2507"/>
    <cellStyle name="40% - Акцент1 16" xfId="2508"/>
    <cellStyle name="40% - Акцент1 16 2" xfId="2509"/>
    <cellStyle name="40% - Акцент1 16 3" xfId="2510"/>
    <cellStyle name="40% - Акцент1 17" xfId="2511"/>
    <cellStyle name="40% - Акцент1 17 2" xfId="2512"/>
    <cellStyle name="40% - Акцент1 17 3" xfId="2513"/>
    <cellStyle name="40% - Акцент1 18" xfId="2514"/>
    <cellStyle name="40% - Акцент1 18 2" xfId="2515"/>
    <cellStyle name="40% - Акцент1 18 3" xfId="2516"/>
    <cellStyle name="40% - Акцент1 19" xfId="2517"/>
    <cellStyle name="40% - Акцент1 19 2" xfId="2518"/>
    <cellStyle name="40% - Акцент1 19 3" xfId="2519"/>
    <cellStyle name="40% - Акцент1 2" xfId="2520"/>
    <cellStyle name="40% - Акцент1 2 2" xfId="2521"/>
    <cellStyle name="40% - Акцент1 2 2 2" xfId="2522"/>
    <cellStyle name="40% - Акцент1 2 2 3" xfId="2523"/>
    <cellStyle name="40% - Акцент1 2 3" xfId="2524"/>
    <cellStyle name="40% - Акцент1 2 3 2" xfId="2525"/>
    <cellStyle name="40% - Акцент1 2 4" xfId="2526"/>
    <cellStyle name="40% - Акцент1 2_46EE.2011(v1.0)" xfId="2527"/>
    <cellStyle name="40% - Акцент1 20" xfId="2528"/>
    <cellStyle name="40% - Акцент1 20 2" xfId="2529"/>
    <cellStyle name="40% - Акцент1 20 3" xfId="2530"/>
    <cellStyle name="40% - Акцент1 21" xfId="2531"/>
    <cellStyle name="40% - Акцент1 21 2" xfId="2532"/>
    <cellStyle name="40% - Акцент1 21 3" xfId="2533"/>
    <cellStyle name="40% - Акцент1 22" xfId="2534"/>
    <cellStyle name="40% - Акцент1 22 2" xfId="2535"/>
    <cellStyle name="40% - Акцент1 22 3" xfId="2536"/>
    <cellStyle name="40% - Акцент1 23" xfId="2537"/>
    <cellStyle name="40% - Акцент1 23 2" xfId="2538"/>
    <cellStyle name="40% - Акцент1 23 3" xfId="2539"/>
    <cellStyle name="40% - Акцент1 24" xfId="2540"/>
    <cellStyle name="40% - Акцент1 24 2" xfId="2541"/>
    <cellStyle name="40% - Акцент1 24 3" xfId="2542"/>
    <cellStyle name="40% - Акцент1 25" xfId="2543"/>
    <cellStyle name="40% - Акцент1 25 2" xfId="2544"/>
    <cellStyle name="40% - Акцент1 25 3" xfId="2545"/>
    <cellStyle name="40% - Акцент1 26" xfId="2546"/>
    <cellStyle name="40% - Акцент1 26 2" xfId="2547"/>
    <cellStyle name="40% - Акцент1 26 3" xfId="2548"/>
    <cellStyle name="40% - Акцент1 27" xfId="2549"/>
    <cellStyle name="40% - Акцент1 27 2" xfId="2550"/>
    <cellStyle name="40% - Акцент1 27 3" xfId="2551"/>
    <cellStyle name="40% - Акцент1 28" xfId="2552"/>
    <cellStyle name="40% - Акцент1 28 2" xfId="2553"/>
    <cellStyle name="40% - Акцент1 28 3" xfId="2554"/>
    <cellStyle name="40% - Акцент1 29" xfId="2555"/>
    <cellStyle name="40% - Акцент1 29 2" xfId="2556"/>
    <cellStyle name="40% - Акцент1 29 3" xfId="2557"/>
    <cellStyle name="40% - Акцент1 3" xfId="2558"/>
    <cellStyle name="40% - Акцент1 3 2" xfId="2559"/>
    <cellStyle name="40% - Акцент1 3 3" xfId="2560"/>
    <cellStyle name="40% - Акцент1 3 4" xfId="2561"/>
    <cellStyle name="40% - Акцент1 3_46EE.2011(v1.0)" xfId="2562"/>
    <cellStyle name="40% - Акцент1 30" xfId="2563"/>
    <cellStyle name="40% - Акцент1 30 2" xfId="2564"/>
    <cellStyle name="40% - Акцент1 30 3" xfId="2565"/>
    <cellStyle name="40% - Акцент1 31" xfId="2566"/>
    <cellStyle name="40% - Акцент1 31 2" xfId="2567"/>
    <cellStyle name="40% - Акцент1 31 3" xfId="2568"/>
    <cellStyle name="40% - Акцент1 32" xfId="2569"/>
    <cellStyle name="40% - Акцент1 32 2" xfId="2570"/>
    <cellStyle name="40% - Акцент1 32 3" xfId="2571"/>
    <cellStyle name="40% - Акцент1 33" xfId="2572"/>
    <cellStyle name="40% - Акцент1 33 2" xfId="2573"/>
    <cellStyle name="40% - Акцент1 33 3" xfId="2574"/>
    <cellStyle name="40% - Акцент1 34" xfId="2575"/>
    <cellStyle name="40% - Акцент1 34 2" xfId="2576"/>
    <cellStyle name="40% - Акцент1 34 3" xfId="2577"/>
    <cellStyle name="40% - Акцент1 35" xfId="2578"/>
    <cellStyle name="40% - Акцент1 35 2" xfId="2579"/>
    <cellStyle name="40% - Акцент1 35 3" xfId="2580"/>
    <cellStyle name="40% - Акцент1 36" xfId="2581"/>
    <cellStyle name="40% - Акцент1 37" xfId="2582"/>
    <cellStyle name="40% - Акцент1 38" xfId="2583"/>
    <cellStyle name="40% - Акцент1 39" xfId="2584"/>
    <cellStyle name="40% - Акцент1 4" xfId="2585"/>
    <cellStyle name="40% - Акцент1 4 2" xfId="2586"/>
    <cellStyle name="40% - Акцент1 4 3" xfId="2587"/>
    <cellStyle name="40% - Акцент1 4 4" xfId="2588"/>
    <cellStyle name="40% - Акцент1 4_46EE.2011(v1.0)" xfId="2589"/>
    <cellStyle name="40% - Акцент1 40" xfId="2590"/>
    <cellStyle name="40% - Акцент1 41" xfId="2591"/>
    <cellStyle name="40% - Акцент1 42" xfId="2592"/>
    <cellStyle name="40% - Акцент1 43" xfId="2593"/>
    <cellStyle name="40% - Акцент1 44" xfId="2594"/>
    <cellStyle name="40% - Акцент1 45" xfId="2595"/>
    <cellStyle name="40% - Акцент1 46" xfId="2596"/>
    <cellStyle name="40% - Акцент1 47" xfId="2597"/>
    <cellStyle name="40% - Акцент1 48" xfId="2598"/>
    <cellStyle name="40% - Акцент1 49" xfId="2599"/>
    <cellStyle name="40% - Акцент1 5" xfId="2600"/>
    <cellStyle name="40% - Акцент1 5 2" xfId="2601"/>
    <cellStyle name="40% - Акцент1 5 3" xfId="2602"/>
    <cellStyle name="40% - Акцент1 5 3 2" xfId="2603"/>
    <cellStyle name="40% - Акцент1 5 4" xfId="2604"/>
    <cellStyle name="40% - Акцент1 5_46EE.2011(v1.0)" xfId="2605"/>
    <cellStyle name="40% - Акцент1 50" xfId="2606"/>
    <cellStyle name="40% - Акцент1 51" xfId="2607"/>
    <cellStyle name="40% - Акцент1 52" xfId="2608"/>
    <cellStyle name="40% - Акцент1 53" xfId="2609"/>
    <cellStyle name="40% - Акцент1 54" xfId="2610"/>
    <cellStyle name="40% - Акцент1 55" xfId="2611"/>
    <cellStyle name="40% - Акцент1 56" xfId="2612"/>
    <cellStyle name="40% - Акцент1 57" xfId="2613"/>
    <cellStyle name="40% - Акцент1 6" xfId="2614"/>
    <cellStyle name="40% - Акцент1 6 2" xfId="2615"/>
    <cellStyle name="40% - Акцент1 6 2 2" xfId="2616"/>
    <cellStyle name="40% - Акцент1 6 3" xfId="2617"/>
    <cellStyle name="40% - Акцент1 6 3 2" xfId="2618"/>
    <cellStyle name="40% - Акцент1 6 4" xfId="2619"/>
    <cellStyle name="40% - Акцент1 6 5" xfId="2620"/>
    <cellStyle name="40% - Акцент1 6_46EE.2011(v1.0)" xfId="2621"/>
    <cellStyle name="40% - Акцент1 7" xfId="2622"/>
    <cellStyle name="40% - Акцент1 7 2" xfId="2623"/>
    <cellStyle name="40% - Акцент1 7 3" xfId="2624"/>
    <cellStyle name="40% - Акцент1 7 3 2" xfId="2625"/>
    <cellStyle name="40% - Акцент1 7 4" xfId="2626"/>
    <cellStyle name="40% - Акцент1 7_46EE.2011(v1.0)" xfId="2627"/>
    <cellStyle name="40% - Акцент1 8" xfId="2628"/>
    <cellStyle name="40% - Акцент1 8 2" xfId="2629"/>
    <cellStyle name="40% - Акцент1 8 3" xfId="2630"/>
    <cellStyle name="40% - Акцент1 8 3 2" xfId="2631"/>
    <cellStyle name="40% - Акцент1 8 4" xfId="2632"/>
    <cellStyle name="40% - Акцент1 8_46EE.2011(v1.0)" xfId="2633"/>
    <cellStyle name="40% - Акцент1 9" xfId="2634"/>
    <cellStyle name="40% - Акцент1 9 2" xfId="2635"/>
    <cellStyle name="40% - Акцент1 9 2 2" xfId="2636"/>
    <cellStyle name="40% - Акцент1 9 3" xfId="2637"/>
    <cellStyle name="40% - Акцент1 9 3 2" xfId="2638"/>
    <cellStyle name="40% - Акцент1 9 4" xfId="2639"/>
    <cellStyle name="40% - Акцент1 9 4 2" xfId="2640"/>
    <cellStyle name="40% - Акцент1 9_46EE.2011(v1.0)" xfId="2641"/>
    <cellStyle name="40% - Акцент2 10" xfId="2642"/>
    <cellStyle name="40% - Акцент2 11" xfId="2643"/>
    <cellStyle name="40% - Акцент2 12" xfId="2644"/>
    <cellStyle name="40% - Акцент2 13" xfId="2645"/>
    <cellStyle name="40% - Акцент2 14" xfId="2646"/>
    <cellStyle name="40% - Акцент2 14 2" xfId="2647"/>
    <cellStyle name="40% - Акцент2 14 3" xfId="2648"/>
    <cellStyle name="40% - Акцент2 15" xfId="2649"/>
    <cellStyle name="40% - Акцент2 15 2" xfId="2650"/>
    <cellStyle name="40% - Акцент2 15 3" xfId="2651"/>
    <cellStyle name="40% - Акцент2 16" xfId="2652"/>
    <cellStyle name="40% - Акцент2 16 2" xfId="2653"/>
    <cellStyle name="40% - Акцент2 16 3" xfId="2654"/>
    <cellStyle name="40% - Акцент2 17" xfId="2655"/>
    <cellStyle name="40% - Акцент2 17 2" xfId="2656"/>
    <cellStyle name="40% - Акцент2 17 3" xfId="2657"/>
    <cellStyle name="40% - Акцент2 18" xfId="2658"/>
    <cellStyle name="40% - Акцент2 18 2" xfId="2659"/>
    <cellStyle name="40% - Акцент2 18 3" xfId="2660"/>
    <cellStyle name="40% - Акцент2 19" xfId="2661"/>
    <cellStyle name="40% - Акцент2 19 2" xfId="2662"/>
    <cellStyle name="40% - Акцент2 19 3" xfId="2663"/>
    <cellStyle name="40% - Акцент2 2" xfId="2664"/>
    <cellStyle name="40% - Акцент2 2 2" xfId="2665"/>
    <cellStyle name="40% - Акцент2 2 2 2" xfId="2666"/>
    <cellStyle name="40% - Акцент2 2 2 3" xfId="2667"/>
    <cellStyle name="40% - Акцент2 2 3" xfId="2668"/>
    <cellStyle name="40% - Акцент2 2 3 2" xfId="2669"/>
    <cellStyle name="40% - Акцент2 2 4" xfId="2670"/>
    <cellStyle name="40% - Акцент2 2_46EE.2011(v1.0)" xfId="2671"/>
    <cellStyle name="40% - Акцент2 20" xfId="2672"/>
    <cellStyle name="40% - Акцент2 20 2" xfId="2673"/>
    <cellStyle name="40% - Акцент2 20 3" xfId="2674"/>
    <cellStyle name="40% - Акцент2 21" xfId="2675"/>
    <cellStyle name="40% - Акцент2 21 2" xfId="2676"/>
    <cellStyle name="40% - Акцент2 21 3" xfId="2677"/>
    <cellStyle name="40% - Акцент2 22" xfId="2678"/>
    <cellStyle name="40% - Акцент2 22 2" xfId="2679"/>
    <cellStyle name="40% - Акцент2 22 3" xfId="2680"/>
    <cellStyle name="40% - Акцент2 23" xfId="2681"/>
    <cellStyle name="40% - Акцент2 23 2" xfId="2682"/>
    <cellStyle name="40% - Акцент2 23 3" xfId="2683"/>
    <cellStyle name="40% - Акцент2 24" xfId="2684"/>
    <cellStyle name="40% - Акцент2 24 2" xfId="2685"/>
    <cellStyle name="40% - Акцент2 24 3" xfId="2686"/>
    <cellStyle name="40% - Акцент2 25" xfId="2687"/>
    <cellStyle name="40% - Акцент2 25 2" xfId="2688"/>
    <cellStyle name="40% - Акцент2 25 3" xfId="2689"/>
    <cellStyle name="40% - Акцент2 26" xfId="2690"/>
    <cellStyle name="40% - Акцент2 26 2" xfId="2691"/>
    <cellStyle name="40% - Акцент2 26 3" xfId="2692"/>
    <cellStyle name="40% - Акцент2 27" xfId="2693"/>
    <cellStyle name="40% - Акцент2 27 2" xfId="2694"/>
    <cellStyle name="40% - Акцент2 27 3" xfId="2695"/>
    <cellStyle name="40% - Акцент2 28" xfId="2696"/>
    <cellStyle name="40% - Акцент2 28 2" xfId="2697"/>
    <cellStyle name="40% - Акцент2 28 3" xfId="2698"/>
    <cellStyle name="40% - Акцент2 29" xfId="2699"/>
    <cellStyle name="40% - Акцент2 29 2" xfId="2700"/>
    <cellStyle name="40% - Акцент2 29 3" xfId="2701"/>
    <cellStyle name="40% - Акцент2 3" xfId="2702"/>
    <cellStyle name="40% - Акцент2 3 2" xfId="2703"/>
    <cellStyle name="40% - Акцент2 3 3" xfId="2704"/>
    <cellStyle name="40% - Акцент2 3 4" xfId="2705"/>
    <cellStyle name="40% - Акцент2 3_46EE.2011(v1.0)" xfId="2706"/>
    <cellStyle name="40% - Акцент2 30" xfId="2707"/>
    <cellStyle name="40% - Акцент2 30 2" xfId="2708"/>
    <cellStyle name="40% - Акцент2 30 3" xfId="2709"/>
    <cellStyle name="40% - Акцент2 31" xfId="2710"/>
    <cellStyle name="40% - Акцент2 31 2" xfId="2711"/>
    <cellStyle name="40% - Акцент2 31 3" xfId="2712"/>
    <cellStyle name="40% - Акцент2 32" xfId="2713"/>
    <cellStyle name="40% - Акцент2 32 2" xfId="2714"/>
    <cellStyle name="40% - Акцент2 32 3" xfId="2715"/>
    <cellStyle name="40% - Акцент2 33" xfId="2716"/>
    <cellStyle name="40% - Акцент2 33 2" xfId="2717"/>
    <cellStyle name="40% - Акцент2 33 3" xfId="2718"/>
    <cellStyle name="40% - Акцент2 34" xfId="2719"/>
    <cellStyle name="40% - Акцент2 34 2" xfId="2720"/>
    <cellStyle name="40% - Акцент2 34 3" xfId="2721"/>
    <cellStyle name="40% - Акцент2 35" xfId="2722"/>
    <cellStyle name="40% - Акцент2 35 2" xfId="2723"/>
    <cellStyle name="40% - Акцент2 35 3" xfId="2724"/>
    <cellStyle name="40% - Акцент2 36" xfId="2725"/>
    <cellStyle name="40% - Акцент2 37" xfId="2726"/>
    <cellStyle name="40% - Акцент2 38" xfId="2727"/>
    <cellStyle name="40% - Акцент2 39" xfId="2728"/>
    <cellStyle name="40% - Акцент2 4" xfId="2729"/>
    <cellStyle name="40% - Акцент2 4 2" xfId="2730"/>
    <cellStyle name="40% - Акцент2 4 3" xfId="2731"/>
    <cellStyle name="40% - Акцент2 4 4" xfId="2732"/>
    <cellStyle name="40% - Акцент2 4_46EE.2011(v1.0)" xfId="2733"/>
    <cellStyle name="40% - Акцент2 40" xfId="2734"/>
    <cellStyle name="40% - Акцент2 41" xfId="2735"/>
    <cellStyle name="40% - Акцент2 42" xfId="2736"/>
    <cellStyle name="40% - Акцент2 43" xfId="2737"/>
    <cellStyle name="40% - Акцент2 44" xfId="2738"/>
    <cellStyle name="40% - Акцент2 45" xfId="2739"/>
    <cellStyle name="40% - Акцент2 46" xfId="2740"/>
    <cellStyle name="40% - Акцент2 47" xfId="2741"/>
    <cellStyle name="40% - Акцент2 48" xfId="2742"/>
    <cellStyle name="40% - Акцент2 49" xfId="2743"/>
    <cellStyle name="40% - Акцент2 5" xfId="2744"/>
    <cellStyle name="40% - Акцент2 5 2" xfId="2745"/>
    <cellStyle name="40% - Акцент2 5 3" xfId="2746"/>
    <cellStyle name="40% - Акцент2 5 3 2" xfId="2747"/>
    <cellStyle name="40% - Акцент2 5 4" xfId="2748"/>
    <cellStyle name="40% - Акцент2 5_46EE.2011(v1.0)" xfId="2749"/>
    <cellStyle name="40% - Акцент2 50" xfId="2750"/>
    <cellStyle name="40% - Акцент2 51" xfId="2751"/>
    <cellStyle name="40% - Акцент2 52" xfId="2752"/>
    <cellStyle name="40% - Акцент2 53" xfId="2753"/>
    <cellStyle name="40% - Акцент2 54" xfId="2754"/>
    <cellStyle name="40% - Акцент2 55" xfId="2755"/>
    <cellStyle name="40% - Акцент2 56" xfId="2756"/>
    <cellStyle name="40% - Акцент2 57" xfId="2757"/>
    <cellStyle name="40% - Акцент2 6" xfId="2758"/>
    <cellStyle name="40% - Акцент2 6 2" xfId="2759"/>
    <cellStyle name="40% - Акцент2 6 2 2" xfId="2760"/>
    <cellStyle name="40% - Акцент2 6 3" xfId="2761"/>
    <cellStyle name="40% - Акцент2 6 3 2" xfId="2762"/>
    <cellStyle name="40% - Акцент2 6 4" xfId="2763"/>
    <cellStyle name="40% - Акцент2 6 5" xfId="2764"/>
    <cellStyle name="40% - Акцент2 6_46EE.2011(v1.0)" xfId="2765"/>
    <cellStyle name="40% - Акцент2 7" xfId="2766"/>
    <cellStyle name="40% - Акцент2 7 2" xfId="2767"/>
    <cellStyle name="40% - Акцент2 7 3" xfId="2768"/>
    <cellStyle name="40% - Акцент2 7 3 2" xfId="2769"/>
    <cellStyle name="40% - Акцент2 7 4" xfId="2770"/>
    <cellStyle name="40% - Акцент2 7_46EE.2011(v1.0)" xfId="2771"/>
    <cellStyle name="40% - Акцент2 8" xfId="2772"/>
    <cellStyle name="40% - Акцент2 8 2" xfId="2773"/>
    <cellStyle name="40% - Акцент2 8 3" xfId="2774"/>
    <cellStyle name="40% - Акцент2 8 3 2" xfId="2775"/>
    <cellStyle name="40% - Акцент2 8 4" xfId="2776"/>
    <cellStyle name="40% - Акцент2 8_46EE.2011(v1.0)" xfId="2777"/>
    <cellStyle name="40% - Акцент2 9" xfId="2778"/>
    <cellStyle name="40% - Акцент2 9 2" xfId="2779"/>
    <cellStyle name="40% - Акцент2 9 2 2" xfId="2780"/>
    <cellStyle name="40% - Акцент2 9 3" xfId="2781"/>
    <cellStyle name="40% - Акцент2 9 3 2" xfId="2782"/>
    <cellStyle name="40% - Акцент2 9 4" xfId="2783"/>
    <cellStyle name="40% - Акцент2 9 4 2" xfId="2784"/>
    <cellStyle name="40% - Акцент2 9_46EE.2011(v1.0)" xfId="2785"/>
    <cellStyle name="40% - Акцент3 10" xfId="2786"/>
    <cellStyle name="40% - Акцент3 11" xfId="2787"/>
    <cellStyle name="40% - Акцент3 12" xfId="2788"/>
    <cellStyle name="40% - Акцент3 13" xfId="2789"/>
    <cellStyle name="40% - Акцент3 14" xfId="2790"/>
    <cellStyle name="40% - Акцент3 14 2" xfId="2791"/>
    <cellStyle name="40% - Акцент3 14 3" xfId="2792"/>
    <cellStyle name="40% - Акцент3 15" xfId="2793"/>
    <cellStyle name="40% - Акцент3 15 2" xfId="2794"/>
    <cellStyle name="40% - Акцент3 15 3" xfId="2795"/>
    <cellStyle name="40% - Акцент3 16" xfId="2796"/>
    <cellStyle name="40% - Акцент3 16 2" xfId="2797"/>
    <cellStyle name="40% - Акцент3 16 3" xfId="2798"/>
    <cellStyle name="40% - Акцент3 17" xfId="2799"/>
    <cellStyle name="40% - Акцент3 17 2" xfId="2800"/>
    <cellStyle name="40% - Акцент3 17 3" xfId="2801"/>
    <cellStyle name="40% - Акцент3 18" xfId="2802"/>
    <cellStyle name="40% - Акцент3 18 2" xfId="2803"/>
    <cellStyle name="40% - Акцент3 18 3" xfId="2804"/>
    <cellStyle name="40% - Акцент3 19" xfId="2805"/>
    <cellStyle name="40% - Акцент3 19 2" xfId="2806"/>
    <cellStyle name="40% - Акцент3 19 3" xfId="2807"/>
    <cellStyle name="40% - Акцент3 2" xfId="2808"/>
    <cellStyle name="40% - Акцент3 2 2" xfId="2809"/>
    <cellStyle name="40% - Акцент3 2 2 2" xfId="2810"/>
    <cellStyle name="40% - Акцент3 2 2 3" xfId="2811"/>
    <cellStyle name="40% - Акцент3 2 3" xfId="2812"/>
    <cellStyle name="40% - Акцент3 2 3 2" xfId="2813"/>
    <cellStyle name="40% - Акцент3 2 4" xfId="2814"/>
    <cellStyle name="40% - Акцент3 2_46EE.2011(v1.0)" xfId="2815"/>
    <cellStyle name="40% - Акцент3 20" xfId="2816"/>
    <cellStyle name="40% - Акцент3 20 2" xfId="2817"/>
    <cellStyle name="40% - Акцент3 20 3" xfId="2818"/>
    <cellStyle name="40% - Акцент3 21" xfId="2819"/>
    <cellStyle name="40% - Акцент3 21 2" xfId="2820"/>
    <cellStyle name="40% - Акцент3 21 3" xfId="2821"/>
    <cellStyle name="40% - Акцент3 22" xfId="2822"/>
    <cellStyle name="40% - Акцент3 22 2" xfId="2823"/>
    <cellStyle name="40% - Акцент3 22 3" xfId="2824"/>
    <cellStyle name="40% - Акцент3 23" xfId="2825"/>
    <cellStyle name="40% - Акцент3 23 2" xfId="2826"/>
    <cellStyle name="40% - Акцент3 23 3" xfId="2827"/>
    <cellStyle name="40% - Акцент3 24" xfId="2828"/>
    <cellStyle name="40% - Акцент3 24 2" xfId="2829"/>
    <cellStyle name="40% - Акцент3 24 3" xfId="2830"/>
    <cellStyle name="40% - Акцент3 25" xfId="2831"/>
    <cellStyle name="40% - Акцент3 25 2" xfId="2832"/>
    <cellStyle name="40% - Акцент3 25 3" xfId="2833"/>
    <cellStyle name="40% - Акцент3 26" xfId="2834"/>
    <cellStyle name="40% - Акцент3 26 2" xfId="2835"/>
    <cellStyle name="40% - Акцент3 26 3" xfId="2836"/>
    <cellStyle name="40% - Акцент3 27" xfId="2837"/>
    <cellStyle name="40% - Акцент3 27 2" xfId="2838"/>
    <cellStyle name="40% - Акцент3 27 3" xfId="2839"/>
    <cellStyle name="40% - Акцент3 28" xfId="2840"/>
    <cellStyle name="40% - Акцент3 28 2" xfId="2841"/>
    <cellStyle name="40% - Акцент3 28 3" xfId="2842"/>
    <cellStyle name="40% - Акцент3 29" xfId="2843"/>
    <cellStyle name="40% - Акцент3 29 2" xfId="2844"/>
    <cellStyle name="40% - Акцент3 29 3" xfId="2845"/>
    <cellStyle name="40% - Акцент3 3" xfId="2846"/>
    <cellStyle name="40% - Акцент3 3 2" xfId="2847"/>
    <cellStyle name="40% - Акцент3 3 3" xfId="2848"/>
    <cellStyle name="40% - Акцент3 3 4" xfId="2849"/>
    <cellStyle name="40% - Акцент3 3_46EE.2011(v1.0)" xfId="2850"/>
    <cellStyle name="40% - Акцент3 30" xfId="2851"/>
    <cellStyle name="40% - Акцент3 30 2" xfId="2852"/>
    <cellStyle name="40% - Акцент3 30 3" xfId="2853"/>
    <cellStyle name="40% - Акцент3 31" xfId="2854"/>
    <cellStyle name="40% - Акцент3 31 2" xfId="2855"/>
    <cellStyle name="40% - Акцент3 31 3" xfId="2856"/>
    <cellStyle name="40% - Акцент3 32" xfId="2857"/>
    <cellStyle name="40% - Акцент3 32 2" xfId="2858"/>
    <cellStyle name="40% - Акцент3 32 3" xfId="2859"/>
    <cellStyle name="40% - Акцент3 33" xfId="2860"/>
    <cellStyle name="40% - Акцент3 33 2" xfId="2861"/>
    <cellStyle name="40% - Акцент3 33 3" xfId="2862"/>
    <cellStyle name="40% - Акцент3 34" xfId="2863"/>
    <cellStyle name="40% - Акцент3 34 2" xfId="2864"/>
    <cellStyle name="40% - Акцент3 34 3" xfId="2865"/>
    <cellStyle name="40% - Акцент3 35" xfId="2866"/>
    <cellStyle name="40% - Акцент3 35 2" xfId="2867"/>
    <cellStyle name="40% - Акцент3 35 3" xfId="2868"/>
    <cellStyle name="40% - Акцент3 36" xfId="2869"/>
    <cellStyle name="40% - Акцент3 37" xfId="2870"/>
    <cellStyle name="40% - Акцент3 38" xfId="2871"/>
    <cellStyle name="40% - Акцент3 39" xfId="2872"/>
    <cellStyle name="40% - Акцент3 4" xfId="2873"/>
    <cellStyle name="40% - Акцент3 4 2" xfId="2874"/>
    <cellStyle name="40% - Акцент3 4 3" xfId="2875"/>
    <cellStyle name="40% - Акцент3 4 4" xfId="2876"/>
    <cellStyle name="40% - Акцент3 4_46EE.2011(v1.0)" xfId="2877"/>
    <cellStyle name="40% - Акцент3 40" xfId="2878"/>
    <cellStyle name="40% - Акцент3 41" xfId="2879"/>
    <cellStyle name="40% - Акцент3 42" xfId="2880"/>
    <cellStyle name="40% - Акцент3 43" xfId="2881"/>
    <cellStyle name="40% - Акцент3 44" xfId="2882"/>
    <cellStyle name="40% - Акцент3 45" xfId="2883"/>
    <cellStyle name="40% - Акцент3 46" xfId="2884"/>
    <cellStyle name="40% - Акцент3 47" xfId="2885"/>
    <cellStyle name="40% - Акцент3 48" xfId="2886"/>
    <cellStyle name="40% - Акцент3 49" xfId="2887"/>
    <cellStyle name="40% - Акцент3 5" xfId="2888"/>
    <cellStyle name="40% - Акцент3 5 2" xfId="2889"/>
    <cellStyle name="40% - Акцент3 5 3" xfId="2890"/>
    <cellStyle name="40% - Акцент3 5 3 2" xfId="2891"/>
    <cellStyle name="40% - Акцент3 5 4" xfId="2892"/>
    <cellStyle name="40% - Акцент3 5_46EE.2011(v1.0)" xfId="2893"/>
    <cellStyle name="40% - Акцент3 50" xfId="2894"/>
    <cellStyle name="40% - Акцент3 51" xfId="2895"/>
    <cellStyle name="40% - Акцент3 52" xfId="2896"/>
    <cellStyle name="40% - Акцент3 53" xfId="2897"/>
    <cellStyle name="40% - Акцент3 54" xfId="2898"/>
    <cellStyle name="40% - Акцент3 55" xfId="2899"/>
    <cellStyle name="40% - Акцент3 56" xfId="2900"/>
    <cellStyle name="40% - Акцент3 57" xfId="2901"/>
    <cellStyle name="40% - Акцент3 6" xfId="2902"/>
    <cellStyle name="40% - Акцент3 6 2" xfId="2903"/>
    <cellStyle name="40% - Акцент3 6 2 2" xfId="2904"/>
    <cellStyle name="40% - Акцент3 6 3" xfId="2905"/>
    <cellStyle name="40% - Акцент3 6 3 2" xfId="2906"/>
    <cellStyle name="40% - Акцент3 6 4" xfId="2907"/>
    <cellStyle name="40% - Акцент3 6 5" xfId="2908"/>
    <cellStyle name="40% - Акцент3 6_46EE.2011(v1.0)" xfId="2909"/>
    <cellStyle name="40% - Акцент3 7" xfId="2910"/>
    <cellStyle name="40% - Акцент3 7 2" xfId="2911"/>
    <cellStyle name="40% - Акцент3 7 3" xfId="2912"/>
    <cellStyle name="40% - Акцент3 7 3 2" xfId="2913"/>
    <cellStyle name="40% - Акцент3 7 4" xfId="2914"/>
    <cellStyle name="40% - Акцент3 7_46EE.2011(v1.0)" xfId="2915"/>
    <cellStyle name="40% - Акцент3 8" xfId="2916"/>
    <cellStyle name="40% - Акцент3 8 2" xfId="2917"/>
    <cellStyle name="40% - Акцент3 8 3" xfId="2918"/>
    <cellStyle name="40% - Акцент3 8 3 2" xfId="2919"/>
    <cellStyle name="40% - Акцент3 8 4" xfId="2920"/>
    <cellStyle name="40% - Акцент3 8_46EE.2011(v1.0)" xfId="2921"/>
    <cellStyle name="40% - Акцент3 9" xfId="2922"/>
    <cellStyle name="40% - Акцент3 9 2" xfId="2923"/>
    <cellStyle name="40% - Акцент3 9 2 2" xfId="2924"/>
    <cellStyle name="40% - Акцент3 9 3" xfId="2925"/>
    <cellStyle name="40% - Акцент3 9 3 2" xfId="2926"/>
    <cellStyle name="40% - Акцент3 9 4" xfId="2927"/>
    <cellStyle name="40% - Акцент3 9 4 2" xfId="2928"/>
    <cellStyle name="40% - Акцент3 9_46EE.2011(v1.0)" xfId="2929"/>
    <cellStyle name="40% - Акцент4 10" xfId="2930"/>
    <cellStyle name="40% - Акцент4 11" xfId="2931"/>
    <cellStyle name="40% - Акцент4 12" xfId="2932"/>
    <cellStyle name="40% - Акцент4 13" xfId="2933"/>
    <cellStyle name="40% - Акцент4 14" xfId="2934"/>
    <cellStyle name="40% - Акцент4 14 2" xfId="2935"/>
    <cellStyle name="40% - Акцент4 14 3" xfId="2936"/>
    <cellStyle name="40% - Акцент4 15" xfId="2937"/>
    <cellStyle name="40% - Акцент4 15 2" xfId="2938"/>
    <cellStyle name="40% - Акцент4 15 3" xfId="2939"/>
    <cellStyle name="40% - Акцент4 16" xfId="2940"/>
    <cellStyle name="40% - Акцент4 16 2" xfId="2941"/>
    <cellStyle name="40% - Акцент4 16 3" xfId="2942"/>
    <cellStyle name="40% - Акцент4 17" xfId="2943"/>
    <cellStyle name="40% - Акцент4 17 2" xfId="2944"/>
    <cellStyle name="40% - Акцент4 17 3" xfId="2945"/>
    <cellStyle name="40% - Акцент4 18" xfId="2946"/>
    <cellStyle name="40% - Акцент4 18 2" xfId="2947"/>
    <cellStyle name="40% - Акцент4 18 3" xfId="2948"/>
    <cellStyle name="40% - Акцент4 19" xfId="2949"/>
    <cellStyle name="40% - Акцент4 19 2" xfId="2950"/>
    <cellStyle name="40% - Акцент4 19 3" xfId="2951"/>
    <cellStyle name="40% - Акцент4 2" xfId="2952"/>
    <cellStyle name="40% - Акцент4 2 2" xfId="2953"/>
    <cellStyle name="40% - Акцент4 2 2 2" xfId="2954"/>
    <cellStyle name="40% - Акцент4 2 2 3" xfId="2955"/>
    <cellStyle name="40% - Акцент4 2 3" xfId="2956"/>
    <cellStyle name="40% - Акцент4 2 3 2" xfId="2957"/>
    <cellStyle name="40% - Акцент4 2 4" xfId="2958"/>
    <cellStyle name="40% - Акцент4 2_46EE.2011(v1.0)" xfId="2959"/>
    <cellStyle name="40% - Акцент4 20" xfId="2960"/>
    <cellStyle name="40% - Акцент4 20 2" xfId="2961"/>
    <cellStyle name="40% - Акцент4 20 3" xfId="2962"/>
    <cellStyle name="40% - Акцент4 21" xfId="2963"/>
    <cellStyle name="40% - Акцент4 21 2" xfId="2964"/>
    <cellStyle name="40% - Акцент4 21 3" xfId="2965"/>
    <cellStyle name="40% - Акцент4 22" xfId="2966"/>
    <cellStyle name="40% - Акцент4 22 2" xfId="2967"/>
    <cellStyle name="40% - Акцент4 22 3" xfId="2968"/>
    <cellStyle name="40% - Акцент4 23" xfId="2969"/>
    <cellStyle name="40% - Акцент4 23 2" xfId="2970"/>
    <cellStyle name="40% - Акцент4 23 3" xfId="2971"/>
    <cellStyle name="40% - Акцент4 24" xfId="2972"/>
    <cellStyle name="40% - Акцент4 24 2" xfId="2973"/>
    <cellStyle name="40% - Акцент4 24 3" xfId="2974"/>
    <cellStyle name="40% - Акцент4 25" xfId="2975"/>
    <cellStyle name="40% - Акцент4 25 2" xfId="2976"/>
    <cellStyle name="40% - Акцент4 25 3" xfId="2977"/>
    <cellStyle name="40% - Акцент4 26" xfId="2978"/>
    <cellStyle name="40% - Акцент4 26 2" xfId="2979"/>
    <cellStyle name="40% - Акцент4 26 3" xfId="2980"/>
    <cellStyle name="40% - Акцент4 27" xfId="2981"/>
    <cellStyle name="40% - Акцент4 27 2" xfId="2982"/>
    <cellStyle name="40% - Акцент4 27 3" xfId="2983"/>
    <cellStyle name="40% - Акцент4 28" xfId="2984"/>
    <cellStyle name="40% - Акцент4 28 2" xfId="2985"/>
    <cellStyle name="40% - Акцент4 28 3" xfId="2986"/>
    <cellStyle name="40% - Акцент4 29" xfId="2987"/>
    <cellStyle name="40% - Акцент4 29 2" xfId="2988"/>
    <cellStyle name="40% - Акцент4 29 3" xfId="2989"/>
    <cellStyle name="40% - Акцент4 3" xfId="2990"/>
    <cellStyle name="40% - Акцент4 3 2" xfId="2991"/>
    <cellStyle name="40% - Акцент4 3 3" xfId="2992"/>
    <cellStyle name="40% - Акцент4 3 4" xfId="2993"/>
    <cellStyle name="40% - Акцент4 3_46EE.2011(v1.0)" xfId="2994"/>
    <cellStyle name="40% - Акцент4 30" xfId="2995"/>
    <cellStyle name="40% - Акцент4 30 2" xfId="2996"/>
    <cellStyle name="40% - Акцент4 30 3" xfId="2997"/>
    <cellStyle name="40% - Акцент4 31" xfId="2998"/>
    <cellStyle name="40% - Акцент4 31 2" xfId="2999"/>
    <cellStyle name="40% - Акцент4 31 3" xfId="3000"/>
    <cellStyle name="40% - Акцент4 32" xfId="3001"/>
    <cellStyle name="40% - Акцент4 32 2" xfId="3002"/>
    <cellStyle name="40% - Акцент4 32 3" xfId="3003"/>
    <cellStyle name="40% - Акцент4 33" xfId="3004"/>
    <cellStyle name="40% - Акцент4 33 2" xfId="3005"/>
    <cellStyle name="40% - Акцент4 33 3" xfId="3006"/>
    <cellStyle name="40% - Акцент4 34" xfId="3007"/>
    <cellStyle name="40% - Акцент4 34 2" xfId="3008"/>
    <cellStyle name="40% - Акцент4 34 3" xfId="3009"/>
    <cellStyle name="40% - Акцент4 35" xfId="3010"/>
    <cellStyle name="40% - Акцент4 35 2" xfId="3011"/>
    <cellStyle name="40% - Акцент4 35 3" xfId="3012"/>
    <cellStyle name="40% - Акцент4 36" xfId="3013"/>
    <cellStyle name="40% - Акцент4 37" xfId="3014"/>
    <cellStyle name="40% - Акцент4 38" xfId="3015"/>
    <cellStyle name="40% - Акцент4 39" xfId="3016"/>
    <cellStyle name="40% - Акцент4 4" xfId="3017"/>
    <cellStyle name="40% - Акцент4 4 2" xfId="3018"/>
    <cellStyle name="40% - Акцент4 4 3" xfId="3019"/>
    <cellStyle name="40% - Акцент4 4 4" xfId="3020"/>
    <cellStyle name="40% - Акцент4 4_46EE.2011(v1.0)" xfId="3021"/>
    <cellStyle name="40% - Акцент4 40" xfId="3022"/>
    <cellStyle name="40% - Акцент4 41" xfId="3023"/>
    <cellStyle name="40% - Акцент4 42" xfId="3024"/>
    <cellStyle name="40% - Акцент4 43" xfId="3025"/>
    <cellStyle name="40% - Акцент4 44" xfId="3026"/>
    <cellStyle name="40% - Акцент4 45" xfId="3027"/>
    <cellStyle name="40% - Акцент4 46" xfId="3028"/>
    <cellStyle name="40% - Акцент4 47" xfId="3029"/>
    <cellStyle name="40% - Акцент4 48" xfId="3030"/>
    <cellStyle name="40% - Акцент4 49" xfId="3031"/>
    <cellStyle name="40% - Акцент4 5" xfId="3032"/>
    <cellStyle name="40% - Акцент4 5 2" xfId="3033"/>
    <cellStyle name="40% - Акцент4 5 3" xfId="3034"/>
    <cellStyle name="40% - Акцент4 5 3 2" xfId="3035"/>
    <cellStyle name="40% - Акцент4 5 4" xfId="3036"/>
    <cellStyle name="40% - Акцент4 5_46EE.2011(v1.0)" xfId="3037"/>
    <cellStyle name="40% - Акцент4 50" xfId="3038"/>
    <cellStyle name="40% - Акцент4 51" xfId="3039"/>
    <cellStyle name="40% - Акцент4 52" xfId="3040"/>
    <cellStyle name="40% - Акцент4 53" xfId="3041"/>
    <cellStyle name="40% - Акцент4 54" xfId="3042"/>
    <cellStyle name="40% - Акцент4 55" xfId="3043"/>
    <cellStyle name="40% - Акцент4 56" xfId="3044"/>
    <cellStyle name="40% - Акцент4 57" xfId="3045"/>
    <cellStyle name="40% - Акцент4 6" xfId="3046"/>
    <cellStyle name="40% - Акцент4 6 2" xfId="3047"/>
    <cellStyle name="40% - Акцент4 6 2 2" xfId="3048"/>
    <cellStyle name="40% - Акцент4 6 3" xfId="3049"/>
    <cellStyle name="40% - Акцент4 6 3 2" xfId="3050"/>
    <cellStyle name="40% - Акцент4 6 4" xfId="3051"/>
    <cellStyle name="40% - Акцент4 6 5" xfId="3052"/>
    <cellStyle name="40% - Акцент4 6_46EE.2011(v1.0)" xfId="3053"/>
    <cellStyle name="40% - Акцент4 7" xfId="3054"/>
    <cellStyle name="40% - Акцент4 7 2" xfId="3055"/>
    <cellStyle name="40% - Акцент4 7 3" xfId="3056"/>
    <cellStyle name="40% - Акцент4 7 3 2" xfId="3057"/>
    <cellStyle name="40% - Акцент4 7 4" xfId="3058"/>
    <cellStyle name="40% - Акцент4 7_46EE.2011(v1.0)" xfId="3059"/>
    <cellStyle name="40% - Акцент4 8" xfId="3060"/>
    <cellStyle name="40% - Акцент4 8 2" xfId="3061"/>
    <cellStyle name="40% - Акцент4 8 3" xfId="3062"/>
    <cellStyle name="40% - Акцент4 8 3 2" xfId="3063"/>
    <cellStyle name="40% - Акцент4 8 4" xfId="3064"/>
    <cellStyle name="40% - Акцент4 8_46EE.2011(v1.0)" xfId="3065"/>
    <cellStyle name="40% - Акцент4 9" xfId="3066"/>
    <cellStyle name="40% - Акцент4 9 2" xfId="3067"/>
    <cellStyle name="40% - Акцент4 9 2 2" xfId="3068"/>
    <cellStyle name="40% - Акцент4 9 3" xfId="3069"/>
    <cellStyle name="40% - Акцент4 9 3 2" xfId="3070"/>
    <cellStyle name="40% - Акцент4 9 4" xfId="3071"/>
    <cellStyle name="40% - Акцент4 9 4 2" xfId="3072"/>
    <cellStyle name="40% - Акцент4 9_46EE.2011(v1.0)" xfId="3073"/>
    <cellStyle name="40% - Акцент5 10" xfId="3074"/>
    <cellStyle name="40% - Акцент5 11" xfId="3075"/>
    <cellStyle name="40% - Акцент5 12" xfId="3076"/>
    <cellStyle name="40% - Акцент5 13" xfId="3077"/>
    <cellStyle name="40% - Акцент5 14" xfId="3078"/>
    <cellStyle name="40% - Акцент5 14 2" xfId="3079"/>
    <cellStyle name="40% - Акцент5 14 3" xfId="3080"/>
    <cellStyle name="40% - Акцент5 15" xfId="3081"/>
    <cellStyle name="40% - Акцент5 15 2" xfId="3082"/>
    <cellStyle name="40% - Акцент5 15 3" xfId="3083"/>
    <cellStyle name="40% - Акцент5 16" xfId="3084"/>
    <cellStyle name="40% - Акцент5 16 2" xfId="3085"/>
    <cellStyle name="40% - Акцент5 16 3" xfId="3086"/>
    <cellStyle name="40% - Акцент5 17" xfId="3087"/>
    <cellStyle name="40% - Акцент5 17 2" xfId="3088"/>
    <cellStyle name="40% - Акцент5 17 3" xfId="3089"/>
    <cellStyle name="40% - Акцент5 18" xfId="3090"/>
    <cellStyle name="40% - Акцент5 18 2" xfId="3091"/>
    <cellStyle name="40% - Акцент5 18 3" xfId="3092"/>
    <cellStyle name="40% - Акцент5 19" xfId="3093"/>
    <cellStyle name="40% - Акцент5 19 2" xfId="3094"/>
    <cellStyle name="40% - Акцент5 19 3" xfId="3095"/>
    <cellStyle name="40% - Акцент5 2" xfId="3096"/>
    <cellStyle name="40% - Акцент5 2 2" xfId="3097"/>
    <cellStyle name="40% - Акцент5 2 2 2" xfId="3098"/>
    <cellStyle name="40% - Акцент5 2 2 3" xfId="3099"/>
    <cellStyle name="40% - Акцент5 2 3" xfId="3100"/>
    <cellStyle name="40% - Акцент5 2 3 2" xfId="3101"/>
    <cellStyle name="40% - Акцент5 2 4" xfId="3102"/>
    <cellStyle name="40% - Акцент5 2_46EE.2011(v1.0)" xfId="3103"/>
    <cellStyle name="40% - Акцент5 20" xfId="3104"/>
    <cellStyle name="40% - Акцент5 20 2" xfId="3105"/>
    <cellStyle name="40% - Акцент5 20 3" xfId="3106"/>
    <cellStyle name="40% - Акцент5 21" xfId="3107"/>
    <cellStyle name="40% - Акцент5 21 2" xfId="3108"/>
    <cellStyle name="40% - Акцент5 21 3" xfId="3109"/>
    <cellStyle name="40% - Акцент5 22" xfId="3110"/>
    <cellStyle name="40% - Акцент5 22 2" xfId="3111"/>
    <cellStyle name="40% - Акцент5 22 3" xfId="3112"/>
    <cellStyle name="40% - Акцент5 23" xfId="3113"/>
    <cellStyle name="40% - Акцент5 23 2" xfId="3114"/>
    <cellStyle name="40% - Акцент5 23 3" xfId="3115"/>
    <cellStyle name="40% - Акцент5 24" xfId="3116"/>
    <cellStyle name="40% - Акцент5 24 2" xfId="3117"/>
    <cellStyle name="40% - Акцент5 24 3" xfId="3118"/>
    <cellStyle name="40% - Акцент5 25" xfId="3119"/>
    <cellStyle name="40% - Акцент5 25 2" xfId="3120"/>
    <cellStyle name="40% - Акцент5 25 3" xfId="3121"/>
    <cellStyle name="40% - Акцент5 26" xfId="3122"/>
    <cellStyle name="40% - Акцент5 26 2" xfId="3123"/>
    <cellStyle name="40% - Акцент5 26 3" xfId="3124"/>
    <cellStyle name="40% - Акцент5 27" xfId="3125"/>
    <cellStyle name="40% - Акцент5 27 2" xfId="3126"/>
    <cellStyle name="40% - Акцент5 27 3" xfId="3127"/>
    <cellStyle name="40% - Акцент5 28" xfId="3128"/>
    <cellStyle name="40% - Акцент5 28 2" xfId="3129"/>
    <cellStyle name="40% - Акцент5 28 3" xfId="3130"/>
    <cellStyle name="40% - Акцент5 29" xfId="3131"/>
    <cellStyle name="40% - Акцент5 29 2" xfId="3132"/>
    <cellStyle name="40% - Акцент5 29 3" xfId="3133"/>
    <cellStyle name="40% - Акцент5 3" xfId="3134"/>
    <cellStyle name="40% - Акцент5 3 2" xfId="3135"/>
    <cellStyle name="40% - Акцент5 3 3" xfId="3136"/>
    <cellStyle name="40% - Акцент5 3 4" xfId="3137"/>
    <cellStyle name="40% - Акцент5 3_46EE.2011(v1.0)" xfId="3138"/>
    <cellStyle name="40% - Акцент5 30" xfId="3139"/>
    <cellStyle name="40% - Акцент5 30 2" xfId="3140"/>
    <cellStyle name="40% - Акцент5 30 3" xfId="3141"/>
    <cellStyle name="40% - Акцент5 31" xfId="3142"/>
    <cellStyle name="40% - Акцент5 31 2" xfId="3143"/>
    <cellStyle name="40% - Акцент5 31 3" xfId="3144"/>
    <cellStyle name="40% - Акцент5 32" xfId="3145"/>
    <cellStyle name="40% - Акцент5 32 2" xfId="3146"/>
    <cellStyle name="40% - Акцент5 32 3" xfId="3147"/>
    <cellStyle name="40% - Акцент5 33" xfId="3148"/>
    <cellStyle name="40% - Акцент5 33 2" xfId="3149"/>
    <cellStyle name="40% - Акцент5 33 3" xfId="3150"/>
    <cellStyle name="40% - Акцент5 34" xfId="3151"/>
    <cellStyle name="40% - Акцент5 34 2" xfId="3152"/>
    <cellStyle name="40% - Акцент5 34 3" xfId="3153"/>
    <cellStyle name="40% - Акцент5 35" xfId="3154"/>
    <cellStyle name="40% - Акцент5 35 2" xfId="3155"/>
    <cellStyle name="40% - Акцент5 35 3" xfId="3156"/>
    <cellStyle name="40% - Акцент5 36" xfId="3157"/>
    <cellStyle name="40% - Акцент5 37" xfId="3158"/>
    <cellStyle name="40% - Акцент5 38" xfId="3159"/>
    <cellStyle name="40% - Акцент5 39" xfId="3160"/>
    <cellStyle name="40% - Акцент5 4" xfId="3161"/>
    <cellStyle name="40% - Акцент5 4 2" xfId="3162"/>
    <cellStyle name="40% - Акцент5 4 3" xfId="3163"/>
    <cellStyle name="40% - Акцент5 4 4" xfId="3164"/>
    <cellStyle name="40% - Акцент5 4_46EE.2011(v1.0)" xfId="3165"/>
    <cellStyle name="40% - Акцент5 40" xfId="3166"/>
    <cellStyle name="40% - Акцент5 41" xfId="3167"/>
    <cellStyle name="40% - Акцент5 42" xfId="3168"/>
    <cellStyle name="40% - Акцент5 43" xfId="3169"/>
    <cellStyle name="40% - Акцент5 44" xfId="3170"/>
    <cellStyle name="40% - Акцент5 45" xfId="3171"/>
    <cellStyle name="40% - Акцент5 46" xfId="3172"/>
    <cellStyle name="40% - Акцент5 47" xfId="3173"/>
    <cellStyle name="40% - Акцент5 48" xfId="3174"/>
    <cellStyle name="40% - Акцент5 49" xfId="3175"/>
    <cellStyle name="40% - Акцент5 5" xfId="3176"/>
    <cellStyle name="40% - Акцент5 5 2" xfId="3177"/>
    <cellStyle name="40% - Акцент5 5 3" xfId="3178"/>
    <cellStyle name="40% - Акцент5 5 3 2" xfId="3179"/>
    <cellStyle name="40% - Акцент5 5 4" xfId="3180"/>
    <cellStyle name="40% - Акцент5 5_46EE.2011(v1.0)" xfId="3181"/>
    <cellStyle name="40% - Акцент5 50" xfId="3182"/>
    <cellStyle name="40% - Акцент5 51" xfId="3183"/>
    <cellStyle name="40% - Акцент5 52" xfId="3184"/>
    <cellStyle name="40% - Акцент5 53" xfId="3185"/>
    <cellStyle name="40% - Акцент5 54" xfId="3186"/>
    <cellStyle name="40% - Акцент5 55" xfId="3187"/>
    <cellStyle name="40% - Акцент5 56" xfId="3188"/>
    <cellStyle name="40% - Акцент5 57" xfId="3189"/>
    <cellStyle name="40% - Акцент5 6" xfId="3190"/>
    <cellStyle name="40% - Акцент5 6 2" xfId="3191"/>
    <cellStyle name="40% - Акцент5 6 2 2" xfId="3192"/>
    <cellStyle name="40% - Акцент5 6 3" xfId="3193"/>
    <cellStyle name="40% - Акцент5 6 3 2" xfId="3194"/>
    <cellStyle name="40% - Акцент5 6 4" xfId="3195"/>
    <cellStyle name="40% - Акцент5 6 5" xfId="3196"/>
    <cellStyle name="40% - Акцент5 6_46EE.2011(v1.0)" xfId="3197"/>
    <cellStyle name="40% - Акцент5 7" xfId="3198"/>
    <cellStyle name="40% - Акцент5 7 2" xfId="3199"/>
    <cellStyle name="40% - Акцент5 7 3" xfId="3200"/>
    <cellStyle name="40% - Акцент5 7 3 2" xfId="3201"/>
    <cellStyle name="40% - Акцент5 7 4" xfId="3202"/>
    <cellStyle name="40% - Акцент5 7_46EE.2011(v1.0)" xfId="3203"/>
    <cellStyle name="40% - Акцент5 8" xfId="3204"/>
    <cellStyle name="40% - Акцент5 8 2" xfId="3205"/>
    <cellStyle name="40% - Акцент5 8 3" xfId="3206"/>
    <cellStyle name="40% - Акцент5 8 3 2" xfId="3207"/>
    <cellStyle name="40% - Акцент5 8 4" xfId="3208"/>
    <cellStyle name="40% - Акцент5 8_46EE.2011(v1.0)" xfId="3209"/>
    <cellStyle name="40% - Акцент5 9" xfId="3210"/>
    <cellStyle name="40% - Акцент5 9 2" xfId="3211"/>
    <cellStyle name="40% - Акцент5 9 2 2" xfId="3212"/>
    <cellStyle name="40% - Акцент5 9 3" xfId="3213"/>
    <cellStyle name="40% - Акцент5 9 3 2" xfId="3214"/>
    <cellStyle name="40% - Акцент5 9 4" xfId="3215"/>
    <cellStyle name="40% - Акцент5 9 4 2" xfId="3216"/>
    <cellStyle name="40% - Акцент5 9_46EE.2011(v1.0)" xfId="3217"/>
    <cellStyle name="40% - Акцент6 10" xfId="3218"/>
    <cellStyle name="40% - Акцент6 11" xfId="3219"/>
    <cellStyle name="40% - Акцент6 12" xfId="3220"/>
    <cellStyle name="40% - Акцент6 13" xfId="3221"/>
    <cellStyle name="40% - Акцент6 14" xfId="3222"/>
    <cellStyle name="40% - Акцент6 14 2" xfId="3223"/>
    <cellStyle name="40% - Акцент6 14 3" xfId="3224"/>
    <cellStyle name="40% - Акцент6 15" xfId="3225"/>
    <cellStyle name="40% - Акцент6 15 2" xfId="3226"/>
    <cellStyle name="40% - Акцент6 15 3" xfId="3227"/>
    <cellStyle name="40% - Акцент6 16" xfId="3228"/>
    <cellStyle name="40% - Акцент6 16 2" xfId="3229"/>
    <cellStyle name="40% - Акцент6 16 3" xfId="3230"/>
    <cellStyle name="40% - Акцент6 17" xfId="3231"/>
    <cellStyle name="40% - Акцент6 17 2" xfId="3232"/>
    <cellStyle name="40% - Акцент6 17 3" xfId="3233"/>
    <cellStyle name="40% - Акцент6 18" xfId="3234"/>
    <cellStyle name="40% - Акцент6 18 2" xfId="3235"/>
    <cellStyle name="40% - Акцент6 18 3" xfId="3236"/>
    <cellStyle name="40% - Акцент6 19" xfId="3237"/>
    <cellStyle name="40% - Акцент6 19 2" xfId="3238"/>
    <cellStyle name="40% - Акцент6 19 3" xfId="3239"/>
    <cellStyle name="40% - Акцент6 2" xfId="3240"/>
    <cellStyle name="40% - Акцент6 2 2" xfId="3241"/>
    <cellStyle name="40% - Акцент6 2 2 2" xfId="3242"/>
    <cellStyle name="40% - Акцент6 2 2 3" xfId="3243"/>
    <cellStyle name="40% - Акцент6 2 3" xfId="3244"/>
    <cellStyle name="40% - Акцент6 2 3 2" xfId="3245"/>
    <cellStyle name="40% - Акцент6 2 4" xfId="3246"/>
    <cellStyle name="40% - Акцент6 2_46EE.2011(v1.0)" xfId="3247"/>
    <cellStyle name="40% - Акцент6 20" xfId="3248"/>
    <cellStyle name="40% - Акцент6 20 2" xfId="3249"/>
    <cellStyle name="40% - Акцент6 20 3" xfId="3250"/>
    <cellStyle name="40% - Акцент6 21" xfId="3251"/>
    <cellStyle name="40% - Акцент6 21 2" xfId="3252"/>
    <cellStyle name="40% - Акцент6 21 3" xfId="3253"/>
    <cellStyle name="40% - Акцент6 22" xfId="3254"/>
    <cellStyle name="40% - Акцент6 22 2" xfId="3255"/>
    <cellStyle name="40% - Акцент6 22 3" xfId="3256"/>
    <cellStyle name="40% - Акцент6 23" xfId="3257"/>
    <cellStyle name="40% - Акцент6 23 2" xfId="3258"/>
    <cellStyle name="40% - Акцент6 23 3" xfId="3259"/>
    <cellStyle name="40% - Акцент6 24" xfId="3260"/>
    <cellStyle name="40% - Акцент6 24 2" xfId="3261"/>
    <cellStyle name="40% - Акцент6 24 3" xfId="3262"/>
    <cellStyle name="40% - Акцент6 25" xfId="3263"/>
    <cellStyle name="40% - Акцент6 25 2" xfId="3264"/>
    <cellStyle name="40% - Акцент6 25 3" xfId="3265"/>
    <cellStyle name="40% - Акцент6 26" xfId="3266"/>
    <cellStyle name="40% - Акцент6 26 2" xfId="3267"/>
    <cellStyle name="40% - Акцент6 26 3" xfId="3268"/>
    <cellStyle name="40% - Акцент6 27" xfId="3269"/>
    <cellStyle name="40% - Акцент6 27 2" xfId="3270"/>
    <cellStyle name="40% - Акцент6 27 3" xfId="3271"/>
    <cellStyle name="40% - Акцент6 28" xfId="3272"/>
    <cellStyle name="40% - Акцент6 28 2" xfId="3273"/>
    <cellStyle name="40% - Акцент6 28 3" xfId="3274"/>
    <cellStyle name="40% - Акцент6 29" xfId="3275"/>
    <cellStyle name="40% - Акцент6 29 2" xfId="3276"/>
    <cellStyle name="40% - Акцент6 29 3" xfId="3277"/>
    <cellStyle name="40% - Акцент6 3" xfId="3278"/>
    <cellStyle name="40% - Акцент6 3 2" xfId="3279"/>
    <cellStyle name="40% - Акцент6 3 3" xfId="3280"/>
    <cellStyle name="40% - Акцент6 3 4" xfId="3281"/>
    <cellStyle name="40% - Акцент6 3_46EE.2011(v1.0)" xfId="3282"/>
    <cellStyle name="40% - Акцент6 30" xfId="3283"/>
    <cellStyle name="40% - Акцент6 30 2" xfId="3284"/>
    <cellStyle name="40% - Акцент6 30 3" xfId="3285"/>
    <cellStyle name="40% - Акцент6 31" xfId="3286"/>
    <cellStyle name="40% - Акцент6 31 2" xfId="3287"/>
    <cellStyle name="40% - Акцент6 31 3" xfId="3288"/>
    <cellStyle name="40% - Акцент6 32" xfId="3289"/>
    <cellStyle name="40% - Акцент6 32 2" xfId="3290"/>
    <cellStyle name="40% - Акцент6 32 3" xfId="3291"/>
    <cellStyle name="40% - Акцент6 33" xfId="3292"/>
    <cellStyle name="40% - Акцент6 33 2" xfId="3293"/>
    <cellStyle name="40% - Акцент6 33 3" xfId="3294"/>
    <cellStyle name="40% - Акцент6 34" xfId="3295"/>
    <cellStyle name="40% - Акцент6 34 2" xfId="3296"/>
    <cellStyle name="40% - Акцент6 34 3" xfId="3297"/>
    <cellStyle name="40% - Акцент6 35" xfId="3298"/>
    <cellStyle name="40% - Акцент6 35 2" xfId="3299"/>
    <cellStyle name="40% - Акцент6 35 3" xfId="3300"/>
    <cellStyle name="40% - Акцент6 36" xfId="3301"/>
    <cellStyle name="40% - Акцент6 37" xfId="3302"/>
    <cellStyle name="40% - Акцент6 38" xfId="3303"/>
    <cellStyle name="40% - Акцент6 39" xfId="3304"/>
    <cellStyle name="40% - Акцент6 4" xfId="3305"/>
    <cellStyle name="40% - Акцент6 4 2" xfId="3306"/>
    <cellStyle name="40% - Акцент6 4 3" xfId="3307"/>
    <cellStyle name="40% - Акцент6 4 4" xfId="3308"/>
    <cellStyle name="40% - Акцент6 4_46EE.2011(v1.0)" xfId="3309"/>
    <cellStyle name="40% - Акцент6 40" xfId="3310"/>
    <cellStyle name="40% - Акцент6 41" xfId="3311"/>
    <cellStyle name="40% - Акцент6 42" xfId="3312"/>
    <cellStyle name="40% - Акцент6 43" xfId="3313"/>
    <cellStyle name="40% - Акцент6 44" xfId="3314"/>
    <cellStyle name="40% - Акцент6 45" xfId="3315"/>
    <cellStyle name="40% - Акцент6 46" xfId="3316"/>
    <cellStyle name="40% - Акцент6 47" xfId="3317"/>
    <cellStyle name="40% - Акцент6 48" xfId="3318"/>
    <cellStyle name="40% - Акцент6 49" xfId="3319"/>
    <cellStyle name="40% - Акцент6 5" xfId="3320"/>
    <cellStyle name="40% - Акцент6 5 2" xfId="3321"/>
    <cellStyle name="40% - Акцент6 5 3" xfId="3322"/>
    <cellStyle name="40% - Акцент6 5 3 2" xfId="3323"/>
    <cellStyle name="40% - Акцент6 5 4" xfId="3324"/>
    <cellStyle name="40% - Акцент6 5_46EE.2011(v1.0)" xfId="3325"/>
    <cellStyle name="40% - Акцент6 50" xfId="3326"/>
    <cellStyle name="40% - Акцент6 51" xfId="3327"/>
    <cellStyle name="40% - Акцент6 52" xfId="3328"/>
    <cellStyle name="40% - Акцент6 53" xfId="3329"/>
    <cellStyle name="40% - Акцент6 54" xfId="3330"/>
    <cellStyle name="40% - Акцент6 55" xfId="3331"/>
    <cellStyle name="40% - Акцент6 56" xfId="3332"/>
    <cellStyle name="40% - Акцент6 57" xfId="3333"/>
    <cellStyle name="40% - Акцент6 6" xfId="3334"/>
    <cellStyle name="40% - Акцент6 6 2" xfId="3335"/>
    <cellStyle name="40% - Акцент6 6 2 2" xfId="3336"/>
    <cellStyle name="40% - Акцент6 6 3" xfId="3337"/>
    <cellStyle name="40% - Акцент6 6 3 2" xfId="3338"/>
    <cellStyle name="40% - Акцент6 6 4" xfId="3339"/>
    <cellStyle name="40% - Акцент6 6 5" xfId="3340"/>
    <cellStyle name="40% - Акцент6 6_46EE.2011(v1.0)" xfId="3341"/>
    <cellStyle name="40% - Акцент6 7" xfId="3342"/>
    <cellStyle name="40% - Акцент6 7 2" xfId="3343"/>
    <cellStyle name="40% - Акцент6 7 3" xfId="3344"/>
    <cellStyle name="40% - Акцент6 7 3 2" xfId="3345"/>
    <cellStyle name="40% - Акцент6 7 4" xfId="3346"/>
    <cellStyle name="40% - Акцент6 7_46EE.2011(v1.0)" xfId="3347"/>
    <cellStyle name="40% - Акцент6 8" xfId="3348"/>
    <cellStyle name="40% - Акцент6 8 2" xfId="3349"/>
    <cellStyle name="40% - Акцент6 8 3" xfId="3350"/>
    <cellStyle name="40% - Акцент6 8 3 2" xfId="3351"/>
    <cellStyle name="40% - Акцент6 8 4" xfId="3352"/>
    <cellStyle name="40% - Акцент6 8_46EE.2011(v1.0)" xfId="3353"/>
    <cellStyle name="40% - Акцент6 9" xfId="3354"/>
    <cellStyle name="40% - Акцент6 9 2" xfId="3355"/>
    <cellStyle name="40% - Акцент6 9 2 2" xfId="3356"/>
    <cellStyle name="40% - Акцент6 9 3" xfId="3357"/>
    <cellStyle name="40% - Акцент6 9 3 2" xfId="3358"/>
    <cellStyle name="40% - Акцент6 9 4" xfId="3359"/>
    <cellStyle name="40% - Акцент6 9 4 2" xfId="3360"/>
    <cellStyle name="40% - Акцент6 9_46EE.2011(v1.0)" xfId="3361"/>
    <cellStyle name="50%" xfId="3362"/>
    <cellStyle name="60% - Accent1" xfId="3363"/>
    <cellStyle name="60% - Accent1 2" xfId="3364"/>
    <cellStyle name="60% - Accent2" xfId="3365"/>
    <cellStyle name="60% - Accent2 2" xfId="3366"/>
    <cellStyle name="60% - Accent3" xfId="3367"/>
    <cellStyle name="60% - Accent3 2" xfId="3368"/>
    <cellStyle name="60% - Accent4" xfId="3369"/>
    <cellStyle name="60% - Accent4 2" xfId="3370"/>
    <cellStyle name="60% - Accent5" xfId="3371"/>
    <cellStyle name="60% - Accent5 2" xfId="3372"/>
    <cellStyle name="60% - Accent6" xfId="3373"/>
    <cellStyle name="60% - Accent6 2" xfId="3374"/>
    <cellStyle name="60% - Акцент1 10" xfId="3375"/>
    <cellStyle name="60% - Акцент1 11" xfId="3376"/>
    <cellStyle name="60% - Акцент1 11 2" xfId="3377"/>
    <cellStyle name="60% - Акцент1 12" xfId="3378"/>
    <cellStyle name="60% - Акцент1 13" xfId="3379"/>
    <cellStyle name="60% - Акцент1 14" xfId="3380"/>
    <cellStyle name="60% - Акцент1 15" xfId="3381"/>
    <cellStyle name="60% - Акцент1 16" xfId="3382"/>
    <cellStyle name="60% - Акцент1 17" xfId="3383"/>
    <cellStyle name="60% - Акцент1 18" xfId="3384"/>
    <cellStyle name="60% - Акцент1 19" xfId="3385"/>
    <cellStyle name="60% - Акцент1 2" xfId="3386"/>
    <cellStyle name="60% - Акцент1 2 2" xfId="3387"/>
    <cellStyle name="60% - Акцент1 2 2 2" xfId="3388"/>
    <cellStyle name="60% - Акцент1 2 2 3" xfId="3389"/>
    <cellStyle name="60% - Акцент1 2 3" xfId="3390"/>
    <cellStyle name="60% - Акцент1 2 3 2" xfId="3391"/>
    <cellStyle name="60% - Акцент1 20" xfId="3392"/>
    <cellStyle name="60% - Акцент1 21" xfId="3393"/>
    <cellStyle name="60% - Акцент1 22" xfId="3394"/>
    <cellStyle name="60% - Акцент1 23" xfId="3395"/>
    <cellStyle name="60% - Акцент1 24" xfId="3396"/>
    <cellStyle name="60% - Акцент1 25" xfId="3397"/>
    <cellStyle name="60% - Акцент1 26" xfId="3398"/>
    <cellStyle name="60% - Акцент1 27" xfId="3399"/>
    <cellStyle name="60% - Акцент1 28" xfId="3400"/>
    <cellStyle name="60% - Акцент1 29" xfId="3401"/>
    <cellStyle name="60% - Акцент1 3" xfId="3402"/>
    <cellStyle name="60% - Акцент1 3 2" xfId="3403"/>
    <cellStyle name="60% - Акцент1 3 3" xfId="3404"/>
    <cellStyle name="60% - Акцент1 3 4" xfId="3405"/>
    <cellStyle name="60% - Акцент1 30" xfId="3406"/>
    <cellStyle name="60% - Акцент1 31" xfId="3407"/>
    <cellStyle name="60% - Акцент1 32" xfId="3408"/>
    <cellStyle name="60% - Акцент1 33" xfId="3409"/>
    <cellStyle name="60% - Акцент1 34" xfId="3410"/>
    <cellStyle name="60% - Акцент1 4" xfId="3411"/>
    <cellStyle name="60% - Акцент1 4 2" xfId="3412"/>
    <cellStyle name="60% - Акцент1 4 3" xfId="3413"/>
    <cellStyle name="60% - Акцент1 5" xfId="3414"/>
    <cellStyle name="60% - Акцент1 5 2" xfId="3415"/>
    <cellStyle name="60% - Акцент1 5 3" xfId="3416"/>
    <cellStyle name="60% - Акцент1 6" xfId="3417"/>
    <cellStyle name="60% - Акцент1 6 2" xfId="3418"/>
    <cellStyle name="60% - Акцент1 6 2 2" xfId="3419"/>
    <cellStyle name="60% - Акцент1 6 3" xfId="3420"/>
    <cellStyle name="60% - Акцент1 6 4" xfId="3421"/>
    <cellStyle name="60% - Акцент1 7" xfId="3422"/>
    <cellStyle name="60% - Акцент1 7 2" xfId="3423"/>
    <cellStyle name="60% - Акцент1 7 3" xfId="3424"/>
    <cellStyle name="60% - Акцент1 8" xfId="3425"/>
    <cellStyle name="60% - Акцент1 8 2" xfId="3426"/>
    <cellStyle name="60% - Акцент1 8 2 2" xfId="3427"/>
    <cellStyle name="60% - Акцент1 8 3" xfId="3428"/>
    <cellStyle name="60% - Акцент1 9" xfId="3429"/>
    <cellStyle name="60% - Акцент1 9 2" xfId="3430"/>
    <cellStyle name="60% - Акцент1 9 2 2" xfId="3431"/>
    <cellStyle name="60% - Акцент1 9 3" xfId="3432"/>
    <cellStyle name="60% - Акцент1 9 3 2" xfId="3433"/>
    <cellStyle name="60% - Акцент2 10" xfId="3434"/>
    <cellStyle name="60% - Акцент2 11" xfId="3435"/>
    <cellStyle name="60% - Акцент2 11 2" xfId="3436"/>
    <cellStyle name="60% - Акцент2 12" xfId="3437"/>
    <cellStyle name="60% - Акцент2 13" xfId="3438"/>
    <cellStyle name="60% - Акцент2 14" xfId="3439"/>
    <cellStyle name="60% - Акцент2 15" xfId="3440"/>
    <cellStyle name="60% - Акцент2 16" xfId="3441"/>
    <cellStyle name="60% - Акцент2 17" xfId="3442"/>
    <cellStyle name="60% - Акцент2 18" xfId="3443"/>
    <cellStyle name="60% - Акцент2 19" xfId="3444"/>
    <cellStyle name="60% - Акцент2 2" xfId="3445"/>
    <cellStyle name="60% - Акцент2 2 2" xfId="3446"/>
    <cellStyle name="60% - Акцент2 2 2 2" xfId="3447"/>
    <cellStyle name="60% - Акцент2 2 2 3" xfId="3448"/>
    <cellStyle name="60% - Акцент2 2 3" xfId="3449"/>
    <cellStyle name="60% - Акцент2 2 3 2" xfId="3450"/>
    <cellStyle name="60% - Акцент2 20" xfId="3451"/>
    <cellStyle name="60% - Акцент2 21" xfId="3452"/>
    <cellStyle name="60% - Акцент2 22" xfId="3453"/>
    <cellStyle name="60% - Акцент2 23" xfId="3454"/>
    <cellStyle name="60% - Акцент2 24" xfId="3455"/>
    <cellStyle name="60% - Акцент2 25" xfId="3456"/>
    <cellStyle name="60% - Акцент2 26" xfId="3457"/>
    <cellStyle name="60% - Акцент2 27" xfId="3458"/>
    <cellStyle name="60% - Акцент2 28" xfId="3459"/>
    <cellStyle name="60% - Акцент2 29" xfId="3460"/>
    <cellStyle name="60% - Акцент2 3" xfId="3461"/>
    <cellStyle name="60% - Акцент2 3 2" xfId="3462"/>
    <cellStyle name="60% - Акцент2 3 3" xfId="3463"/>
    <cellStyle name="60% - Акцент2 3 4" xfId="3464"/>
    <cellStyle name="60% - Акцент2 30" xfId="3465"/>
    <cellStyle name="60% - Акцент2 31" xfId="3466"/>
    <cellStyle name="60% - Акцент2 32" xfId="3467"/>
    <cellStyle name="60% - Акцент2 33" xfId="3468"/>
    <cellStyle name="60% - Акцент2 34" xfId="3469"/>
    <cellStyle name="60% - Акцент2 4" xfId="3470"/>
    <cellStyle name="60% - Акцент2 4 2" xfId="3471"/>
    <cellStyle name="60% - Акцент2 4 3" xfId="3472"/>
    <cellStyle name="60% - Акцент2 5" xfId="3473"/>
    <cellStyle name="60% - Акцент2 5 2" xfId="3474"/>
    <cellStyle name="60% - Акцент2 5 3" xfId="3475"/>
    <cellStyle name="60% - Акцент2 6" xfId="3476"/>
    <cellStyle name="60% - Акцент2 6 2" xfId="3477"/>
    <cellStyle name="60% - Акцент2 6 2 2" xfId="3478"/>
    <cellStyle name="60% - Акцент2 6 3" xfId="3479"/>
    <cellStyle name="60% - Акцент2 6 4" xfId="3480"/>
    <cellStyle name="60% - Акцент2 7" xfId="3481"/>
    <cellStyle name="60% - Акцент2 7 2" xfId="3482"/>
    <cellStyle name="60% - Акцент2 7 3" xfId="3483"/>
    <cellStyle name="60% - Акцент2 8" xfId="3484"/>
    <cellStyle name="60% - Акцент2 8 2" xfId="3485"/>
    <cellStyle name="60% - Акцент2 8 2 2" xfId="3486"/>
    <cellStyle name="60% - Акцент2 8 3" xfId="3487"/>
    <cellStyle name="60% - Акцент2 9" xfId="3488"/>
    <cellStyle name="60% - Акцент2 9 2" xfId="3489"/>
    <cellStyle name="60% - Акцент2 9 2 2" xfId="3490"/>
    <cellStyle name="60% - Акцент2 9 3" xfId="3491"/>
    <cellStyle name="60% - Акцент2 9 3 2" xfId="3492"/>
    <cellStyle name="60% - Акцент3 10" xfId="3493"/>
    <cellStyle name="60% - Акцент3 11" xfId="3494"/>
    <cellStyle name="60% - Акцент3 11 2" xfId="3495"/>
    <cellStyle name="60% - Акцент3 12" xfId="3496"/>
    <cellStyle name="60% - Акцент3 13" xfId="3497"/>
    <cellStyle name="60% - Акцент3 14" xfId="3498"/>
    <cellStyle name="60% - Акцент3 15" xfId="3499"/>
    <cellStyle name="60% - Акцент3 16" xfId="3500"/>
    <cellStyle name="60% - Акцент3 17" xfId="3501"/>
    <cellStyle name="60% - Акцент3 18" xfId="3502"/>
    <cellStyle name="60% - Акцент3 19" xfId="3503"/>
    <cellStyle name="60% - Акцент3 2" xfId="3504"/>
    <cellStyle name="60% - Акцент3 2 2" xfId="3505"/>
    <cellStyle name="60% - Акцент3 2 2 2" xfId="3506"/>
    <cellStyle name="60% - Акцент3 2 2 3" xfId="3507"/>
    <cellStyle name="60% - Акцент3 2 3" xfId="3508"/>
    <cellStyle name="60% - Акцент3 2 3 2" xfId="3509"/>
    <cellStyle name="60% - Акцент3 20" xfId="3510"/>
    <cellStyle name="60% - Акцент3 21" xfId="3511"/>
    <cellStyle name="60% - Акцент3 22" xfId="3512"/>
    <cellStyle name="60% - Акцент3 23" xfId="3513"/>
    <cellStyle name="60% - Акцент3 24" xfId="3514"/>
    <cellStyle name="60% - Акцент3 25" xfId="3515"/>
    <cellStyle name="60% - Акцент3 26" xfId="3516"/>
    <cellStyle name="60% - Акцент3 27" xfId="3517"/>
    <cellStyle name="60% - Акцент3 28" xfId="3518"/>
    <cellStyle name="60% - Акцент3 29" xfId="3519"/>
    <cellStyle name="60% - Акцент3 3" xfId="3520"/>
    <cellStyle name="60% - Акцент3 3 2" xfId="3521"/>
    <cellStyle name="60% - Акцент3 3 3" xfId="3522"/>
    <cellStyle name="60% - Акцент3 3 4" xfId="3523"/>
    <cellStyle name="60% - Акцент3 30" xfId="3524"/>
    <cellStyle name="60% - Акцент3 31" xfId="3525"/>
    <cellStyle name="60% - Акцент3 32" xfId="3526"/>
    <cellStyle name="60% - Акцент3 33" xfId="3527"/>
    <cellStyle name="60% - Акцент3 34" xfId="3528"/>
    <cellStyle name="60% - Акцент3 4" xfId="3529"/>
    <cellStyle name="60% - Акцент3 4 2" xfId="3530"/>
    <cellStyle name="60% - Акцент3 4 3" xfId="3531"/>
    <cellStyle name="60% - Акцент3 5" xfId="3532"/>
    <cellStyle name="60% - Акцент3 5 2" xfId="3533"/>
    <cellStyle name="60% - Акцент3 5 3" xfId="3534"/>
    <cellStyle name="60% - Акцент3 6" xfId="3535"/>
    <cellStyle name="60% - Акцент3 6 2" xfId="3536"/>
    <cellStyle name="60% - Акцент3 6 2 2" xfId="3537"/>
    <cellStyle name="60% - Акцент3 6 3" xfId="3538"/>
    <cellStyle name="60% - Акцент3 6 4" xfId="3539"/>
    <cellStyle name="60% - Акцент3 7" xfId="3540"/>
    <cellStyle name="60% - Акцент3 7 2" xfId="3541"/>
    <cellStyle name="60% - Акцент3 7 3" xfId="3542"/>
    <cellStyle name="60% - Акцент3 8" xfId="3543"/>
    <cellStyle name="60% - Акцент3 8 2" xfId="3544"/>
    <cellStyle name="60% - Акцент3 8 2 2" xfId="3545"/>
    <cellStyle name="60% - Акцент3 8 3" xfId="3546"/>
    <cellStyle name="60% - Акцент3 9" xfId="3547"/>
    <cellStyle name="60% - Акцент3 9 2" xfId="3548"/>
    <cellStyle name="60% - Акцент3 9 2 2" xfId="3549"/>
    <cellStyle name="60% - Акцент3 9 3" xfId="3550"/>
    <cellStyle name="60% - Акцент3 9 3 2" xfId="3551"/>
    <cellStyle name="60% - Акцент4 10" xfId="3552"/>
    <cellStyle name="60% - Акцент4 11" xfId="3553"/>
    <cellStyle name="60% - Акцент4 11 2" xfId="3554"/>
    <cellStyle name="60% - Акцент4 12" xfId="3555"/>
    <cellStyle name="60% - Акцент4 13" xfId="3556"/>
    <cellStyle name="60% - Акцент4 14" xfId="3557"/>
    <cellStyle name="60% - Акцент4 15" xfId="3558"/>
    <cellStyle name="60% - Акцент4 16" xfId="3559"/>
    <cellStyle name="60% - Акцент4 17" xfId="3560"/>
    <cellStyle name="60% - Акцент4 18" xfId="3561"/>
    <cellStyle name="60% - Акцент4 19" xfId="3562"/>
    <cellStyle name="60% - Акцент4 2" xfId="3563"/>
    <cellStyle name="60% - Акцент4 2 2" xfId="3564"/>
    <cellStyle name="60% - Акцент4 2 2 2" xfId="3565"/>
    <cellStyle name="60% - Акцент4 2 2 3" xfId="3566"/>
    <cellStyle name="60% - Акцент4 2 3" xfId="3567"/>
    <cellStyle name="60% - Акцент4 2 3 2" xfId="3568"/>
    <cellStyle name="60% - Акцент4 20" xfId="3569"/>
    <cellStyle name="60% - Акцент4 21" xfId="3570"/>
    <cellStyle name="60% - Акцент4 22" xfId="3571"/>
    <cellStyle name="60% - Акцент4 23" xfId="3572"/>
    <cellStyle name="60% - Акцент4 24" xfId="3573"/>
    <cellStyle name="60% - Акцент4 25" xfId="3574"/>
    <cellStyle name="60% - Акцент4 26" xfId="3575"/>
    <cellStyle name="60% - Акцент4 27" xfId="3576"/>
    <cellStyle name="60% - Акцент4 28" xfId="3577"/>
    <cellStyle name="60% - Акцент4 29" xfId="3578"/>
    <cellStyle name="60% - Акцент4 3" xfId="3579"/>
    <cellStyle name="60% - Акцент4 3 2" xfId="3580"/>
    <cellStyle name="60% - Акцент4 3 3" xfId="3581"/>
    <cellStyle name="60% - Акцент4 3 4" xfId="3582"/>
    <cellStyle name="60% - Акцент4 30" xfId="3583"/>
    <cellStyle name="60% - Акцент4 31" xfId="3584"/>
    <cellStyle name="60% - Акцент4 32" xfId="3585"/>
    <cellStyle name="60% - Акцент4 33" xfId="3586"/>
    <cellStyle name="60% - Акцент4 34" xfId="3587"/>
    <cellStyle name="60% - Акцент4 4" xfId="3588"/>
    <cellStyle name="60% - Акцент4 4 2" xfId="3589"/>
    <cellStyle name="60% - Акцент4 4 3" xfId="3590"/>
    <cellStyle name="60% - Акцент4 5" xfId="3591"/>
    <cellStyle name="60% - Акцент4 5 2" xfId="3592"/>
    <cellStyle name="60% - Акцент4 5 3" xfId="3593"/>
    <cellStyle name="60% - Акцент4 6" xfId="3594"/>
    <cellStyle name="60% - Акцент4 6 2" xfId="3595"/>
    <cellStyle name="60% - Акцент4 6 2 2" xfId="3596"/>
    <cellStyle name="60% - Акцент4 6 3" xfId="3597"/>
    <cellStyle name="60% - Акцент4 6 4" xfId="3598"/>
    <cellStyle name="60% - Акцент4 7" xfId="3599"/>
    <cellStyle name="60% - Акцент4 7 2" xfId="3600"/>
    <cellStyle name="60% - Акцент4 7 3" xfId="3601"/>
    <cellStyle name="60% - Акцент4 8" xfId="3602"/>
    <cellStyle name="60% - Акцент4 8 2" xfId="3603"/>
    <cellStyle name="60% - Акцент4 8 2 2" xfId="3604"/>
    <cellStyle name="60% - Акцент4 8 3" xfId="3605"/>
    <cellStyle name="60% - Акцент4 9" xfId="3606"/>
    <cellStyle name="60% - Акцент4 9 2" xfId="3607"/>
    <cellStyle name="60% - Акцент4 9 2 2" xfId="3608"/>
    <cellStyle name="60% - Акцент4 9 3" xfId="3609"/>
    <cellStyle name="60% - Акцент4 9 3 2" xfId="3610"/>
    <cellStyle name="60% - Акцент5 10" xfId="3611"/>
    <cellStyle name="60% - Акцент5 11" xfId="3612"/>
    <cellStyle name="60% - Акцент5 11 2" xfId="3613"/>
    <cellStyle name="60% - Акцент5 12" xfId="3614"/>
    <cellStyle name="60% - Акцент5 13" xfId="3615"/>
    <cellStyle name="60% - Акцент5 14" xfId="3616"/>
    <cellStyle name="60% - Акцент5 15" xfId="3617"/>
    <cellStyle name="60% - Акцент5 16" xfId="3618"/>
    <cellStyle name="60% - Акцент5 17" xfId="3619"/>
    <cellStyle name="60% - Акцент5 18" xfId="3620"/>
    <cellStyle name="60% - Акцент5 19" xfId="3621"/>
    <cellStyle name="60% - Акцент5 2" xfId="3622"/>
    <cellStyle name="60% - Акцент5 2 2" xfId="3623"/>
    <cellStyle name="60% - Акцент5 2 2 2" xfId="3624"/>
    <cellStyle name="60% - Акцент5 2 2 3" xfId="3625"/>
    <cellStyle name="60% - Акцент5 2 3" xfId="3626"/>
    <cellStyle name="60% - Акцент5 2 3 2" xfId="3627"/>
    <cellStyle name="60% - Акцент5 20" xfId="3628"/>
    <cellStyle name="60% - Акцент5 21" xfId="3629"/>
    <cellStyle name="60% - Акцент5 22" xfId="3630"/>
    <cellStyle name="60% - Акцент5 23" xfId="3631"/>
    <cellStyle name="60% - Акцент5 24" xfId="3632"/>
    <cellStyle name="60% - Акцент5 25" xfId="3633"/>
    <cellStyle name="60% - Акцент5 26" xfId="3634"/>
    <cellStyle name="60% - Акцент5 27" xfId="3635"/>
    <cellStyle name="60% - Акцент5 28" xfId="3636"/>
    <cellStyle name="60% - Акцент5 29" xfId="3637"/>
    <cellStyle name="60% - Акцент5 3" xfId="3638"/>
    <cellStyle name="60% - Акцент5 3 2" xfId="3639"/>
    <cellStyle name="60% - Акцент5 3 3" xfId="3640"/>
    <cellStyle name="60% - Акцент5 3 4" xfId="3641"/>
    <cellStyle name="60% - Акцент5 30" xfId="3642"/>
    <cellStyle name="60% - Акцент5 31" xfId="3643"/>
    <cellStyle name="60% - Акцент5 32" xfId="3644"/>
    <cellStyle name="60% - Акцент5 33" xfId="3645"/>
    <cellStyle name="60% - Акцент5 34" xfId="3646"/>
    <cellStyle name="60% - Акцент5 4" xfId="3647"/>
    <cellStyle name="60% - Акцент5 4 2" xfId="3648"/>
    <cellStyle name="60% - Акцент5 4 3" xfId="3649"/>
    <cellStyle name="60% - Акцент5 5" xfId="3650"/>
    <cellStyle name="60% - Акцент5 5 2" xfId="3651"/>
    <cellStyle name="60% - Акцент5 5 3" xfId="3652"/>
    <cellStyle name="60% - Акцент5 6" xfId="3653"/>
    <cellStyle name="60% - Акцент5 6 2" xfId="3654"/>
    <cellStyle name="60% - Акцент5 6 2 2" xfId="3655"/>
    <cellStyle name="60% - Акцент5 6 3" xfId="3656"/>
    <cellStyle name="60% - Акцент5 6 4" xfId="3657"/>
    <cellStyle name="60% - Акцент5 7" xfId="3658"/>
    <cellStyle name="60% - Акцент5 7 2" xfId="3659"/>
    <cellStyle name="60% - Акцент5 7 3" xfId="3660"/>
    <cellStyle name="60% - Акцент5 8" xfId="3661"/>
    <cellStyle name="60% - Акцент5 8 2" xfId="3662"/>
    <cellStyle name="60% - Акцент5 8 2 2" xfId="3663"/>
    <cellStyle name="60% - Акцент5 8 3" xfId="3664"/>
    <cellStyle name="60% - Акцент5 9" xfId="3665"/>
    <cellStyle name="60% - Акцент5 9 2" xfId="3666"/>
    <cellStyle name="60% - Акцент5 9 2 2" xfId="3667"/>
    <cellStyle name="60% - Акцент5 9 3" xfId="3668"/>
    <cellStyle name="60% - Акцент5 9 3 2" xfId="3669"/>
    <cellStyle name="60% - Акцент6 10" xfId="3670"/>
    <cellStyle name="60% - Акцент6 11" xfId="3671"/>
    <cellStyle name="60% - Акцент6 11 2" xfId="3672"/>
    <cellStyle name="60% - Акцент6 12" xfId="3673"/>
    <cellStyle name="60% - Акцент6 13" xfId="3674"/>
    <cellStyle name="60% - Акцент6 14" xfId="3675"/>
    <cellStyle name="60% - Акцент6 15" xfId="3676"/>
    <cellStyle name="60% - Акцент6 16" xfId="3677"/>
    <cellStyle name="60% - Акцент6 17" xfId="3678"/>
    <cellStyle name="60% - Акцент6 18" xfId="3679"/>
    <cellStyle name="60% - Акцент6 19" xfId="3680"/>
    <cellStyle name="60% - Акцент6 2" xfId="3681"/>
    <cellStyle name="60% - Акцент6 2 2" xfId="3682"/>
    <cellStyle name="60% - Акцент6 2 2 2" xfId="3683"/>
    <cellStyle name="60% - Акцент6 2 2 3" xfId="3684"/>
    <cellStyle name="60% - Акцент6 2 3" xfId="3685"/>
    <cellStyle name="60% - Акцент6 2 3 2" xfId="3686"/>
    <cellStyle name="60% - Акцент6 20" xfId="3687"/>
    <cellStyle name="60% - Акцент6 21" xfId="3688"/>
    <cellStyle name="60% - Акцент6 22" xfId="3689"/>
    <cellStyle name="60% - Акцент6 23" xfId="3690"/>
    <cellStyle name="60% - Акцент6 24" xfId="3691"/>
    <cellStyle name="60% - Акцент6 25" xfId="3692"/>
    <cellStyle name="60% - Акцент6 26" xfId="3693"/>
    <cellStyle name="60% - Акцент6 27" xfId="3694"/>
    <cellStyle name="60% - Акцент6 28" xfId="3695"/>
    <cellStyle name="60% - Акцент6 29" xfId="3696"/>
    <cellStyle name="60% - Акцент6 3" xfId="3697"/>
    <cellStyle name="60% - Акцент6 3 2" xfId="3698"/>
    <cellStyle name="60% - Акцент6 3 3" xfId="3699"/>
    <cellStyle name="60% - Акцент6 3 4" xfId="3700"/>
    <cellStyle name="60% - Акцент6 30" xfId="3701"/>
    <cellStyle name="60% - Акцент6 31" xfId="3702"/>
    <cellStyle name="60% - Акцент6 32" xfId="3703"/>
    <cellStyle name="60% - Акцент6 33" xfId="3704"/>
    <cellStyle name="60% - Акцент6 34" xfId="3705"/>
    <cellStyle name="60% - Акцент6 4" xfId="3706"/>
    <cellStyle name="60% - Акцент6 4 2" xfId="3707"/>
    <cellStyle name="60% - Акцент6 4 3" xfId="3708"/>
    <cellStyle name="60% - Акцент6 5" xfId="3709"/>
    <cellStyle name="60% - Акцент6 5 2" xfId="3710"/>
    <cellStyle name="60% - Акцент6 5 3" xfId="3711"/>
    <cellStyle name="60% - Акцент6 6" xfId="3712"/>
    <cellStyle name="60% - Акцент6 6 2" xfId="3713"/>
    <cellStyle name="60% - Акцент6 6 2 2" xfId="3714"/>
    <cellStyle name="60% - Акцент6 6 3" xfId="3715"/>
    <cellStyle name="60% - Акцент6 6 4" xfId="3716"/>
    <cellStyle name="60% - Акцент6 7" xfId="3717"/>
    <cellStyle name="60% - Акцент6 7 2" xfId="3718"/>
    <cellStyle name="60% - Акцент6 7 3" xfId="3719"/>
    <cellStyle name="60% - Акцент6 8" xfId="3720"/>
    <cellStyle name="60% - Акцент6 8 2" xfId="3721"/>
    <cellStyle name="60% - Акцент6 8 2 2" xfId="3722"/>
    <cellStyle name="60% - Акцент6 8 3" xfId="3723"/>
    <cellStyle name="60% - Акцент6 9" xfId="3724"/>
    <cellStyle name="60% - Акцент6 9 2" xfId="3725"/>
    <cellStyle name="60% - Акцент6 9 2 2" xfId="3726"/>
    <cellStyle name="60% - Акцент6 9 3" xfId="3727"/>
    <cellStyle name="60% - Акцент6 9 3 2" xfId="3728"/>
    <cellStyle name="6Code" xfId="3729"/>
    <cellStyle name="75%" xfId="3730"/>
    <cellStyle name="8pt" xfId="3731"/>
    <cellStyle name="Aaia?iue [0]_?anoiau" xfId="3732"/>
    <cellStyle name="Aaia?iue_?anoiau" xfId="3733"/>
    <cellStyle name="Accent1" xfId="3734"/>
    <cellStyle name="Accent1 - 20%" xfId="3735"/>
    <cellStyle name="Accent1 - 20% 2" xfId="3736"/>
    <cellStyle name="Accent1 - 20% 3" xfId="3737"/>
    <cellStyle name="Accent1 - 20% 4" xfId="3738"/>
    <cellStyle name="Accent1 - 20% 5" xfId="3739"/>
    <cellStyle name="Accent1 - 20% 6" xfId="3740"/>
    <cellStyle name="Accent1 - 20% 7" xfId="3741"/>
    <cellStyle name="Accent1 - 20% 8" xfId="3742"/>
    <cellStyle name="Accent1 - 40%" xfId="3743"/>
    <cellStyle name="Accent1 - 40% 2" xfId="3744"/>
    <cellStyle name="Accent1 - 40% 3" xfId="3745"/>
    <cellStyle name="Accent1 - 40% 4" xfId="3746"/>
    <cellStyle name="Accent1 - 40% 5" xfId="3747"/>
    <cellStyle name="Accent1 - 40% 6" xfId="3748"/>
    <cellStyle name="Accent1 - 40% 7" xfId="3749"/>
    <cellStyle name="Accent1 - 40% 8" xfId="3750"/>
    <cellStyle name="Accent1 - 60%" xfId="3751"/>
    <cellStyle name="Accent1 - 60% 2" xfId="3752"/>
    <cellStyle name="Accent1 - 60% 3" xfId="3753"/>
    <cellStyle name="Accent1 - 60% 4" xfId="3754"/>
    <cellStyle name="Accent1 - 60% 5" xfId="3755"/>
    <cellStyle name="Accent1 - 60% 6" xfId="3756"/>
    <cellStyle name="Accent1 - 60% 7" xfId="3757"/>
    <cellStyle name="Accent1 - 60% 8" xfId="3758"/>
    <cellStyle name="Accent1 2" xfId="3759"/>
    <cellStyle name="Accent1_акции по годам 2009-2012" xfId="3760"/>
    <cellStyle name="Accent2" xfId="3761"/>
    <cellStyle name="Accent2 - 20%" xfId="3762"/>
    <cellStyle name="Accent2 - 20% 2" xfId="3763"/>
    <cellStyle name="Accent2 - 20% 3" xfId="3764"/>
    <cellStyle name="Accent2 - 20% 4" xfId="3765"/>
    <cellStyle name="Accent2 - 20% 5" xfId="3766"/>
    <cellStyle name="Accent2 - 20% 6" xfId="3767"/>
    <cellStyle name="Accent2 - 20% 7" xfId="3768"/>
    <cellStyle name="Accent2 - 20% 8" xfId="3769"/>
    <cellStyle name="Accent2 - 40%" xfId="3770"/>
    <cellStyle name="Accent2 - 40% 2" xfId="3771"/>
    <cellStyle name="Accent2 - 40% 3" xfId="3772"/>
    <cellStyle name="Accent2 - 40% 4" xfId="3773"/>
    <cellStyle name="Accent2 - 40% 5" xfId="3774"/>
    <cellStyle name="Accent2 - 40% 6" xfId="3775"/>
    <cellStyle name="Accent2 - 40% 7" xfId="3776"/>
    <cellStyle name="Accent2 - 40% 8" xfId="3777"/>
    <cellStyle name="Accent2 - 60%" xfId="3778"/>
    <cellStyle name="Accent2 - 60% 2" xfId="3779"/>
    <cellStyle name="Accent2 - 60% 3" xfId="3780"/>
    <cellStyle name="Accent2 - 60% 4" xfId="3781"/>
    <cellStyle name="Accent2 - 60% 5" xfId="3782"/>
    <cellStyle name="Accent2 - 60% 6" xfId="3783"/>
    <cellStyle name="Accent2 - 60% 7" xfId="3784"/>
    <cellStyle name="Accent2 - 60% 8" xfId="3785"/>
    <cellStyle name="Accent2 2" xfId="3786"/>
    <cellStyle name="Accent2_акции по годам 2009-2012" xfId="3787"/>
    <cellStyle name="Accent3" xfId="3788"/>
    <cellStyle name="Accent3 - 20%" xfId="3789"/>
    <cellStyle name="Accent3 - 20% 2" xfId="3790"/>
    <cellStyle name="Accent3 - 20% 3" xfId="3791"/>
    <cellStyle name="Accent3 - 20% 4" xfId="3792"/>
    <cellStyle name="Accent3 - 20% 5" xfId="3793"/>
    <cellStyle name="Accent3 - 20% 6" xfId="3794"/>
    <cellStyle name="Accent3 - 20% 7" xfId="3795"/>
    <cellStyle name="Accent3 - 20% 8" xfId="3796"/>
    <cellStyle name="Accent3 - 40%" xfId="3797"/>
    <cellStyle name="Accent3 - 40% 2" xfId="3798"/>
    <cellStyle name="Accent3 - 40% 3" xfId="3799"/>
    <cellStyle name="Accent3 - 40% 4" xfId="3800"/>
    <cellStyle name="Accent3 - 40% 5" xfId="3801"/>
    <cellStyle name="Accent3 - 40% 6" xfId="3802"/>
    <cellStyle name="Accent3 - 40% 7" xfId="3803"/>
    <cellStyle name="Accent3 - 40% 8" xfId="3804"/>
    <cellStyle name="Accent3 - 60%" xfId="3805"/>
    <cellStyle name="Accent3 - 60% 2" xfId="3806"/>
    <cellStyle name="Accent3 - 60% 3" xfId="3807"/>
    <cellStyle name="Accent3 - 60% 4" xfId="3808"/>
    <cellStyle name="Accent3 - 60% 5" xfId="3809"/>
    <cellStyle name="Accent3 - 60% 6" xfId="3810"/>
    <cellStyle name="Accent3 - 60% 7" xfId="3811"/>
    <cellStyle name="Accent3 - 60% 8" xfId="3812"/>
    <cellStyle name="Accent3 2" xfId="3813"/>
    <cellStyle name="Accent3_7-р" xfId="3814"/>
    <cellStyle name="Accent4" xfId="3815"/>
    <cellStyle name="Accent4 - 20%" xfId="3816"/>
    <cellStyle name="Accent4 - 20% 2" xfId="3817"/>
    <cellStyle name="Accent4 - 20% 3" xfId="3818"/>
    <cellStyle name="Accent4 - 20% 4" xfId="3819"/>
    <cellStyle name="Accent4 - 20% 5" xfId="3820"/>
    <cellStyle name="Accent4 - 20% 6" xfId="3821"/>
    <cellStyle name="Accent4 - 20% 7" xfId="3822"/>
    <cellStyle name="Accent4 - 20% 8" xfId="3823"/>
    <cellStyle name="Accent4 - 40%" xfId="3824"/>
    <cellStyle name="Accent4 - 40% 2" xfId="3825"/>
    <cellStyle name="Accent4 - 40% 3" xfId="3826"/>
    <cellStyle name="Accent4 - 40% 4" xfId="3827"/>
    <cellStyle name="Accent4 - 40% 5" xfId="3828"/>
    <cellStyle name="Accent4 - 40% 6" xfId="3829"/>
    <cellStyle name="Accent4 - 40% 7" xfId="3830"/>
    <cellStyle name="Accent4 - 40% 8" xfId="3831"/>
    <cellStyle name="Accent4 - 60%" xfId="3832"/>
    <cellStyle name="Accent4 - 60% 2" xfId="3833"/>
    <cellStyle name="Accent4 - 60% 3" xfId="3834"/>
    <cellStyle name="Accent4 - 60% 4" xfId="3835"/>
    <cellStyle name="Accent4 - 60% 5" xfId="3836"/>
    <cellStyle name="Accent4 - 60% 6" xfId="3837"/>
    <cellStyle name="Accent4 - 60% 7" xfId="3838"/>
    <cellStyle name="Accent4 - 60% 8" xfId="3839"/>
    <cellStyle name="Accent4 2" xfId="3840"/>
    <cellStyle name="Accent4_7-р" xfId="3841"/>
    <cellStyle name="Accent5" xfId="3842"/>
    <cellStyle name="Accent5 - 20%" xfId="3843"/>
    <cellStyle name="Accent5 - 20% 2" xfId="3844"/>
    <cellStyle name="Accent5 - 20% 3" xfId="3845"/>
    <cellStyle name="Accent5 - 20% 4" xfId="3846"/>
    <cellStyle name="Accent5 - 20% 5" xfId="3847"/>
    <cellStyle name="Accent5 - 20% 6" xfId="3848"/>
    <cellStyle name="Accent5 - 20% 7" xfId="3849"/>
    <cellStyle name="Accent5 - 20% 8" xfId="3850"/>
    <cellStyle name="Accent5 - 40%" xfId="3851"/>
    <cellStyle name="Accent5 - 40% 2" xfId="3852"/>
    <cellStyle name="Accent5 - 40% 3" xfId="3853"/>
    <cellStyle name="Accent5 - 60%" xfId="3854"/>
    <cellStyle name="Accent5 - 60% 2" xfId="3855"/>
    <cellStyle name="Accent5 - 60% 3" xfId="3856"/>
    <cellStyle name="Accent5 - 60% 4" xfId="3857"/>
    <cellStyle name="Accent5 - 60% 5" xfId="3858"/>
    <cellStyle name="Accent5 - 60% 6" xfId="3859"/>
    <cellStyle name="Accent5 - 60% 7" xfId="3860"/>
    <cellStyle name="Accent5 - 60% 8" xfId="3861"/>
    <cellStyle name="Accent5 2" xfId="3862"/>
    <cellStyle name="Accent5_7-р" xfId="3863"/>
    <cellStyle name="Accent6" xfId="3864"/>
    <cellStyle name="Accent6 - 20%" xfId="3865"/>
    <cellStyle name="Accent6 - 20% 2" xfId="3866"/>
    <cellStyle name="Accent6 - 20% 3" xfId="3867"/>
    <cellStyle name="Accent6 - 40%" xfId="3868"/>
    <cellStyle name="Accent6 - 40% 2" xfId="3869"/>
    <cellStyle name="Accent6 - 40% 3" xfId="3870"/>
    <cellStyle name="Accent6 - 40% 4" xfId="3871"/>
    <cellStyle name="Accent6 - 40% 5" xfId="3872"/>
    <cellStyle name="Accent6 - 40% 6" xfId="3873"/>
    <cellStyle name="Accent6 - 40% 7" xfId="3874"/>
    <cellStyle name="Accent6 - 40% 8" xfId="3875"/>
    <cellStyle name="Accent6 - 60%" xfId="3876"/>
    <cellStyle name="Accent6 - 60% 2" xfId="3877"/>
    <cellStyle name="Accent6 - 60% 3" xfId="3878"/>
    <cellStyle name="Accent6 - 60% 4" xfId="3879"/>
    <cellStyle name="Accent6 - 60% 5" xfId="3880"/>
    <cellStyle name="Accent6 - 60% 6" xfId="3881"/>
    <cellStyle name="Accent6 - 60% 7" xfId="3882"/>
    <cellStyle name="Accent6 - 60% 8" xfId="3883"/>
    <cellStyle name="Accent6 2" xfId="3884"/>
    <cellStyle name="Accent6_7-р" xfId="3885"/>
    <cellStyle name="account" xfId="3886"/>
    <cellStyle name="Accounting" xfId="3887"/>
    <cellStyle name="Ăčďĺđńńűëęŕ" xfId="3888"/>
    <cellStyle name="Ăčďĺđńńűëęŕ 2" xfId="3889"/>
    <cellStyle name="Action" xfId="3890"/>
    <cellStyle name="Aeia?nnueea" xfId="3891"/>
    <cellStyle name="Aeia?nnueea 2" xfId="3892"/>
    <cellStyle name="Aeia?nnueea 3" xfId="3893"/>
    <cellStyle name="AFE" xfId="3894"/>
    <cellStyle name="AFE 2" xfId="3895"/>
    <cellStyle name="Áĺççŕůčňíűé" xfId="3896"/>
    <cellStyle name="Áĺççŕůčňíűé 2" xfId="3897"/>
    <cellStyle name="Äĺíĺćíűé [0]_(ňŕá 3č)" xfId="3898"/>
    <cellStyle name="Äĺíĺćíűé_(ňŕá 3č)" xfId="3899"/>
    <cellStyle name="alternate" xfId="3900"/>
    <cellStyle name="Anna" xfId="3901"/>
    <cellStyle name="Annotations Cell - PerformancePoint" xfId="3902"/>
    <cellStyle name="AP_AR_UPS" xfId="3903"/>
    <cellStyle name="Arial007000001514155735" xfId="3904"/>
    <cellStyle name="Arial007000001514155735 2" xfId="3905"/>
    <cellStyle name="Arial0070000015536870911" xfId="3906"/>
    <cellStyle name="Arial0070000015536870911 2" xfId="3907"/>
    <cellStyle name="Arial007000001565535" xfId="3908"/>
    <cellStyle name="Arial007000001565535 2" xfId="3909"/>
    <cellStyle name="Arial0110010000536870911" xfId="3910"/>
    <cellStyle name="Arial01101000015536870911" xfId="3911"/>
    <cellStyle name="Arial017010000536870911" xfId="3912"/>
    <cellStyle name="Arial018000000536870911" xfId="3913"/>
    <cellStyle name="Arial10170100015536870911" xfId="3914"/>
    <cellStyle name="Arial10170100015536870911 2" xfId="3915"/>
    <cellStyle name="Arial107000000536870911" xfId="3916"/>
    <cellStyle name="Arial107000001514155735" xfId="3917"/>
    <cellStyle name="Arial107000001514155735 2" xfId="3918"/>
    <cellStyle name="Arial107000001514155735FMT" xfId="3919"/>
    <cellStyle name="Arial107000001514155735FMT 2" xfId="3920"/>
    <cellStyle name="Arial1070000015536870911" xfId="3921"/>
    <cellStyle name="Arial1070000015536870911 2" xfId="3922"/>
    <cellStyle name="Arial1070000015536870911FMT" xfId="3923"/>
    <cellStyle name="Arial1070000015536870911FMT 2" xfId="3924"/>
    <cellStyle name="Arial107000001565535" xfId="3925"/>
    <cellStyle name="Arial107000001565535 2" xfId="3926"/>
    <cellStyle name="Arial107000001565535FMT" xfId="3927"/>
    <cellStyle name="Arial107000001565535FMT 2" xfId="3928"/>
    <cellStyle name="Arial117100000536870911" xfId="3929"/>
    <cellStyle name="Arial118000000536870911" xfId="3930"/>
    <cellStyle name="Arial2110100000536870911" xfId="3931"/>
    <cellStyle name="Arial21101000015536870911" xfId="3932"/>
    <cellStyle name="Arial2170000015536870911" xfId="3933"/>
    <cellStyle name="Arial2170000015536870911 2" xfId="3934"/>
    <cellStyle name="Arial2170000015536870911FMT" xfId="3935"/>
    <cellStyle name="Arial2170000015536870911FMT 2" xfId="3936"/>
    <cellStyle name="BackGround_General" xfId="3937"/>
    <cellStyle name="Bad" xfId="3938"/>
    <cellStyle name="Bad 2" xfId="3939"/>
    <cellStyle name="blank" xfId="3940"/>
    <cellStyle name="Blue" xfId="3941"/>
    <cellStyle name="Blue 2" xfId="3942"/>
    <cellStyle name="Body_$Dollars" xfId="3943"/>
    <cellStyle name="Calc Currency (0)" xfId="3944"/>
    <cellStyle name="Calc Currency (0) 2" xfId="3945"/>
    <cellStyle name="Calc Currency (0) 2 2" xfId="3946"/>
    <cellStyle name="Calc Currency (0) 2 3" xfId="3947"/>
    <cellStyle name="Calc Currency (0) 3" xfId="3948"/>
    <cellStyle name="Calc Currency (0) 4" xfId="3949"/>
    <cellStyle name="Calc Currency (2)" xfId="3950"/>
    <cellStyle name="Calc Currency (2) 2" xfId="3951"/>
    <cellStyle name="Calc Percent (0)" xfId="3952"/>
    <cellStyle name="Calc Percent (0) 2" xfId="3953"/>
    <cellStyle name="Calc Percent (1)" xfId="3954"/>
    <cellStyle name="Calc Percent (1) 2" xfId="3955"/>
    <cellStyle name="Calc Percent (2)" xfId="3956"/>
    <cellStyle name="Calc Percent (2) 2" xfId="3957"/>
    <cellStyle name="Calc Units (0)" xfId="3958"/>
    <cellStyle name="Calc Units (0) 2" xfId="3959"/>
    <cellStyle name="Calc Units (1)" xfId="3960"/>
    <cellStyle name="Calc Units (1) 2" xfId="3961"/>
    <cellStyle name="Calc Units (2)" xfId="3962"/>
    <cellStyle name="Calc Units (2) 2" xfId="3963"/>
    <cellStyle name="Calculation" xfId="3964"/>
    <cellStyle name="Calculation 2" xfId="3965"/>
    <cellStyle name="Cells" xfId="3966"/>
    <cellStyle name="Cells 2" xfId="3967"/>
    <cellStyle name="Characteristic" xfId="3968"/>
    <cellStyle name="CharactNote" xfId="3969"/>
    <cellStyle name="CharactType" xfId="3970"/>
    <cellStyle name="CharactValue" xfId="3971"/>
    <cellStyle name="CharactValueNote" xfId="3972"/>
    <cellStyle name="CharShortType" xfId="3973"/>
    <cellStyle name="Check" xfId="3974"/>
    <cellStyle name="Check Cell" xfId="3975"/>
    <cellStyle name="Check Cell 2" xfId="3976"/>
    <cellStyle name="Chek" xfId="3977"/>
    <cellStyle name="Chek 2" xfId="3978"/>
    <cellStyle name="Code" xfId="3979"/>
    <cellStyle name="Com " xfId="3980"/>
    <cellStyle name="Comma [0]_#6 Temps &amp; Contractors" xfId="3981"/>
    <cellStyle name="Comma [00]" xfId="3982"/>
    <cellStyle name="Comma [00] 2" xfId="3983"/>
    <cellStyle name="Comma 0" xfId="3984"/>
    <cellStyle name="Comma 0 2" xfId="3985"/>
    <cellStyle name="Comma 0*" xfId="3986"/>
    <cellStyle name="Comma 0* 2" xfId="3987"/>
    <cellStyle name="Comma 2" xfId="3988"/>
    <cellStyle name="Comma 2 2" xfId="3989"/>
    <cellStyle name="Comma 2 3" xfId="3990"/>
    <cellStyle name="Comma 3" xfId="3991"/>
    <cellStyle name="Comma 3*" xfId="3992"/>
    <cellStyle name="Comma 3* 2" xfId="3993"/>
    <cellStyle name="Comma_#6 Temps &amp; Contractors" xfId="3994"/>
    <cellStyle name="Comma0" xfId="3995"/>
    <cellStyle name="Comma0 2" xfId="3996"/>
    <cellStyle name="Comments" xfId="3997"/>
    <cellStyle name="Condition" xfId="3998"/>
    <cellStyle name="CondMandatory" xfId="3999"/>
    <cellStyle name="Content1" xfId="4000"/>
    <cellStyle name="Content2" xfId="4001"/>
    <cellStyle name="Content3" xfId="4002"/>
    <cellStyle name="Çŕůčňíűé" xfId="4003"/>
    <cellStyle name="Çŕůčňíűé 2" xfId="4004"/>
    <cellStyle name="Currency [0]" xfId="4005"/>
    <cellStyle name="Currency [0] 2" xfId="4006"/>
    <cellStyle name="Currency [0] 2 10" xfId="4007"/>
    <cellStyle name="Currency [0] 2 11" xfId="4008"/>
    <cellStyle name="Currency [0] 2 12" xfId="4009"/>
    <cellStyle name="Currency [0] 2 2" xfId="4010"/>
    <cellStyle name="Currency [0] 2 2 2" xfId="4011"/>
    <cellStyle name="Currency [0] 2 2 3" xfId="4012"/>
    <cellStyle name="Currency [0] 2 2 4" xfId="4013"/>
    <cellStyle name="Currency [0] 2 2 5" xfId="4014"/>
    <cellStyle name="Currency [0] 2 3" xfId="4015"/>
    <cellStyle name="Currency [0] 2 3 2" xfId="4016"/>
    <cellStyle name="Currency [0] 2 3 3" xfId="4017"/>
    <cellStyle name="Currency [0] 2 3 4" xfId="4018"/>
    <cellStyle name="Currency [0] 2 4" xfId="4019"/>
    <cellStyle name="Currency [0] 2 4 2" xfId="4020"/>
    <cellStyle name="Currency [0] 2 4 3" xfId="4021"/>
    <cellStyle name="Currency [0] 2 4 4" xfId="4022"/>
    <cellStyle name="Currency [0] 2 5" xfId="4023"/>
    <cellStyle name="Currency [0] 2 5 2" xfId="4024"/>
    <cellStyle name="Currency [0] 2 5 3" xfId="4025"/>
    <cellStyle name="Currency [0] 2 5 4" xfId="4026"/>
    <cellStyle name="Currency [0] 2 6" xfId="4027"/>
    <cellStyle name="Currency [0] 2 6 2" xfId="4028"/>
    <cellStyle name="Currency [0] 2 6 3" xfId="4029"/>
    <cellStyle name="Currency [0] 2 6 4" xfId="4030"/>
    <cellStyle name="Currency [0] 2 7" xfId="4031"/>
    <cellStyle name="Currency [0] 2 7 2" xfId="4032"/>
    <cellStyle name="Currency [0] 2 7 3" xfId="4033"/>
    <cellStyle name="Currency [0] 2 7 4" xfId="4034"/>
    <cellStyle name="Currency [0] 2 8" xfId="4035"/>
    <cellStyle name="Currency [0] 2 8 2" xfId="4036"/>
    <cellStyle name="Currency [0] 2 8 3" xfId="4037"/>
    <cellStyle name="Currency [0] 2 8 4" xfId="4038"/>
    <cellStyle name="Currency [0] 2 9" xfId="4039"/>
    <cellStyle name="Currency [0] 3" xfId="4040"/>
    <cellStyle name="Currency [0] 3 10" xfId="4041"/>
    <cellStyle name="Currency [0] 3 11" xfId="4042"/>
    <cellStyle name="Currency [0] 3 12" xfId="4043"/>
    <cellStyle name="Currency [0] 3 2" xfId="4044"/>
    <cellStyle name="Currency [0] 3 2 2" xfId="4045"/>
    <cellStyle name="Currency [0] 3 2 3" xfId="4046"/>
    <cellStyle name="Currency [0] 3 2 4" xfId="4047"/>
    <cellStyle name="Currency [0] 3 3" xfId="4048"/>
    <cellStyle name="Currency [0] 3 3 2" xfId="4049"/>
    <cellStyle name="Currency [0] 3 3 3" xfId="4050"/>
    <cellStyle name="Currency [0] 3 3 4" xfId="4051"/>
    <cellStyle name="Currency [0] 3 4" xfId="4052"/>
    <cellStyle name="Currency [0] 3 4 2" xfId="4053"/>
    <cellStyle name="Currency [0] 3 4 3" xfId="4054"/>
    <cellStyle name="Currency [0] 3 4 4" xfId="4055"/>
    <cellStyle name="Currency [0] 3 5" xfId="4056"/>
    <cellStyle name="Currency [0] 3 5 2" xfId="4057"/>
    <cellStyle name="Currency [0] 3 5 3" xfId="4058"/>
    <cellStyle name="Currency [0] 3 5 4" xfId="4059"/>
    <cellStyle name="Currency [0] 3 6" xfId="4060"/>
    <cellStyle name="Currency [0] 3 6 2" xfId="4061"/>
    <cellStyle name="Currency [0] 3 6 3" xfId="4062"/>
    <cellStyle name="Currency [0] 3 6 4" xfId="4063"/>
    <cellStyle name="Currency [0] 3 7" xfId="4064"/>
    <cellStyle name="Currency [0] 3 7 2" xfId="4065"/>
    <cellStyle name="Currency [0] 3 7 3" xfId="4066"/>
    <cellStyle name="Currency [0] 3 7 4" xfId="4067"/>
    <cellStyle name="Currency [0] 3 8" xfId="4068"/>
    <cellStyle name="Currency [0] 3 8 2" xfId="4069"/>
    <cellStyle name="Currency [0] 3 8 3" xfId="4070"/>
    <cellStyle name="Currency [0] 3 8 4" xfId="4071"/>
    <cellStyle name="Currency [0] 3 9" xfId="4072"/>
    <cellStyle name="Currency [0] 4" xfId="4073"/>
    <cellStyle name="Currency [0] 4 10" xfId="4074"/>
    <cellStyle name="Currency [0] 4 11" xfId="4075"/>
    <cellStyle name="Currency [0] 4 2" xfId="4076"/>
    <cellStyle name="Currency [0] 4 2 2" xfId="4077"/>
    <cellStyle name="Currency [0] 4 2 3" xfId="4078"/>
    <cellStyle name="Currency [0] 4 2 4" xfId="4079"/>
    <cellStyle name="Currency [0] 4 3" xfId="4080"/>
    <cellStyle name="Currency [0] 4 3 2" xfId="4081"/>
    <cellStyle name="Currency [0] 4 3 3" xfId="4082"/>
    <cellStyle name="Currency [0] 4 3 4" xfId="4083"/>
    <cellStyle name="Currency [0] 4 4" xfId="4084"/>
    <cellStyle name="Currency [0] 4 4 2" xfId="4085"/>
    <cellStyle name="Currency [0] 4 4 3" xfId="4086"/>
    <cellStyle name="Currency [0] 4 4 4" xfId="4087"/>
    <cellStyle name="Currency [0] 4 5" xfId="4088"/>
    <cellStyle name="Currency [0] 4 5 2" xfId="4089"/>
    <cellStyle name="Currency [0] 4 5 3" xfId="4090"/>
    <cellStyle name="Currency [0] 4 5 4" xfId="4091"/>
    <cellStyle name="Currency [0] 4 6" xfId="4092"/>
    <cellStyle name="Currency [0] 4 6 2" xfId="4093"/>
    <cellStyle name="Currency [0] 4 6 3" xfId="4094"/>
    <cellStyle name="Currency [0] 4 6 4" xfId="4095"/>
    <cellStyle name="Currency [0] 4 7" xfId="4096"/>
    <cellStyle name="Currency [0] 4 7 2" xfId="4097"/>
    <cellStyle name="Currency [0] 4 7 3" xfId="4098"/>
    <cellStyle name="Currency [0] 4 7 4" xfId="4099"/>
    <cellStyle name="Currency [0] 4 8" xfId="4100"/>
    <cellStyle name="Currency [0] 4 8 2" xfId="4101"/>
    <cellStyle name="Currency [0] 4 8 3" xfId="4102"/>
    <cellStyle name="Currency [0] 4 8 4" xfId="4103"/>
    <cellStyle name="Currency [0] 4 9" xfId="4104"/>
    <cellStyle name="Currency [0] 4 9 2" xfId="4105"/>
    <cellStyle name="Currency [0] 5" xfId="4106"/>
    <cellStyle name="Currency [0] 5 10" xfId="4107"/>
    <cellStyle name="Currency [0] 5 11" xfId="4108"/>
    <cellStyle name="Currency [0] 5 2" xfId="4109"/>
    <cellStyle name="Currency [0] 5 2 2" xfId="4110"/>
    <cellStyle name="Currency [0] 5 2 3" xfId="4111"/>
    <cellStyle name="Currency [0] 5 2 4" xfId="4112"/>
    <cellStyle name="Currency [0] 5 3" xfId="4113"/>
    <cellStyle name="Currency [0] 5 3 2" xfId="4114"/>
    <cellStyle name="Currency [0] 5 3 3" xfId="4115"/>
    <cellStyle name="Currency [0] 5 3 4" xfId="4116"/>
    <cellStyle name="Currency [0] 5 4" xfId="4117"/>
    <cellStyle name="Currency [0] 5 4 2" xfId="4118"/>
    <cellStyle name="Currency [0] 5 4 3" xfId="4119"/>
    <cellStyle name="Currency [0] 5 4 4" xfId="4120"/>
    <cellStyle name="Currency [0] 5 5" xfId="4121"/>
    <cellStyle name="Currency [0] 5 5 2" xfId="4122"/>
    <cellStyle name="Currency [0] 5 5 3" xfId="4123"/>
    <cellStyle name="Currency [0] 5 5 4" xfId="4124"/>
    <cellStyle name="Currency [0] 5 6" xfId="4125"/>
    <cellStyle name="Currency [0] 5 6 2" xfId="4126"/>
    <cellStyle name="Currency [0] 5 6 3" xfId="4127"/>
    <cellStyle name="Currency [0] 5 6 4" xfId="4128"/>
    <cellStyle name="Currency [0] 5 7" xfId="4129"/>
    <cellStyle name="Currency [0] 5 7 2" xfId="4130"/>
    <cellStyle name="Currency [0] 5 7 3" xfId="4131"/>
    <cellStyle name="Currency [0] 5 7 4" xfId="4132"/>
    <cellStyle name="Currency [0] 5 8" xfId="4133"/>
    <cellStyle name="Currency [0] 5 8 2" xfId="4134"/>
    <cellStyle name="Currency [0] 5 8 3" xfId="4135"/>
    <cellStyle name="Currency [0] 5 8 4" xfId="4136"/>
    <cellStyle name="Currency [0] 5 9" xfId="4137"/>
    <cellStyle name="Currency [0] 5 9 2" xfId="4138"/>
    <cellStyle name="Currency [0] 6" xfId="4139"/>
    <cellStyle name="Currency [0] 6 2" xfId="4140"/>
    <cellStyle name="Currency [0] 6 3" xfId="4141"/>
    <cellStyle name="Currency [0] 6 3 2" xfId="4142"/>
    <cellStyle name="Currency [0] 6 4" xfId="4143"/>
    <cellStyle name="Currency [0] 7" xfId="4144"/>
    <cellStyle name="Currency [0] 7 2" xfId="4145"/>
    <cellStyle name="Currency [0] 7 2 2" xfId="4146"/>
    <cellStyle name="Currency [0] 7 3" xfId="4147"/>
    <cellStyle name="Currency [0] 7 3 2" xfId="4148"/>
    <cellStyle name="Currency [0] 7 4" xfId="4149"/>
    <cellStyle name="Currency [0] 8" xfId="4150"/>
    <cellStyle name="Currency [0] 8 2" xfId="4151"/>
    <cellStyle name="Currency [0] 8 2 2" xfId="4152"/>
    <cellStyle name="Currency [0] 8 3" xfId="4153"/>
    <cellStyle name="Currency [0] 8 3 2" xfId="4154"/>
    <cellStyle name="Currency [0] 8 4" xfId="4155"/>
    <cellStyle name="Currency [0] 8 4 2" xfId="4156"/>
    <cellStyle name="Currency [0]_Mod1" xfId="4157"/>
    <cellStyle name="Currency [00]" xfId="4158"/>
    <cellStyle name="Currency [00] 2" xfId="4159"/>
    <cellStyle name="Currency 0" xfId="4160"/>
    <cellStyle name="Currency 0 2" xfId="4161"/>
    <cellStyle name="Currency 2" xfId="4162"/>
    <cellStyle name="Currency 2 2" xfId="4163"/>
    <cellStyle name="Currency EN" xfId="4164"/>
    <cellStyle name="Currency RU" xfId="4165"/>
    <cellStyle name="Currency RU calc" xfId="4166"/>
    <cellStyle name="Currency RU_CP-P (2)" xfId="4167"/>
    <cellStyle name="Currency_#6 Temps &amp; Contractors" xfId="4168"/>
    <cellStyle name="Currency0" xfId="4169"/>
    <cellStyle name="Currency0 2" xfId="4170"/>
    <cellStyle name="Currency0 2 2" xfId="4171"/>
    <cellStyle name="currency1" xfId="4172"/>
    <cellStyle name="Currency2" xfId="4173"/>
    <cellStyle name="Currency2 2" xfId="4174"/>
    <cellStyle name="Currency2 3" xfId="4175"/>
    <cellStyle name="currency3" xfId="4176"/>
    <cellStyle name="currency4" xfId="4177"/>
    <cellStyle name="Đ" xfId="4178"/>
    <cellStyle name="Đ_x0010_" xfId="4179"/>
    <cellStyle name="Đ_x0010_ 10" xfId="4180"/>
    <cellStyle name="Đ_x0010_ 2" xfId="4181"/>
    <cellStyle name="Đ_x0010_ 2 2" xfId="4182"/>
    <cellStyle name="Đ_x0010_ 3" xfId="4183"/>
    <cellStyle name="Đ_x0010_ 3 2" xfId="4184"/>
    <cellStyle name="Đ_x0010_ 4" xfId="4185"/>
    <cellStyle name="Đ_x0010_ 4 2" xfId="4186"/>
    <cellStyle name="Đ_x0010_ 5" xfId="4187"/>
    <cellStyle name="Đ_x0010_ 5 2" xfId="4188"/>
    <cellStyle name="Đ_x0010_ 6" xfId="4189"/>
    <cellStyle name="Đ_x0010_ 6 2" xfId="4190"/>
    <cellStyle name="Đ_x0010_ 7" xfId="4191"/>
    <cellStyle name="Đ_x0010_ 7 2" xfId="4192"/>
    <cellStyle name="Đ_x0010_ 8" xfId="4193"/>
    <cellStyle name="Đ_x0010_ 8 2" xfId="4194"/>
    <cellStyle name="Đ_x0010_ 9" xfId="4195"/>
    <cellStyle name="Đ_x0010_ 9 2" xfId="4196"/>
    <cellStyle name="Đ?䥘Ȏ⤀጖ē??䆈Ȏ⬀ጘē?䦄Ȏ" xfId="4197"/>
    <cellStyle name="Đ_x0010_?䥘Ȏ_x0013_⤀጖ē??䆈Ȏ_x0013_⬀ጘē_x0010_?䦄Ȏ" xfId="4198"/>
    <cellStyle name="Đ?䥘Ȏ⤀጖ē??䆈Ȏ⬀ጘē?䦄Ȏ 1" xfId="4199"/>
    <cellStyle name="Đ_x0010_?䥘Ȏ_x0013_⤀጖ē??䆈Ȏ_x0013_⬀ጘē_x0010_?䦄Ȏ 1" xfId="4200"/>
    <cellStyle name="Đ_x0010_?䥘Ȏ_x0013_⤀጖ē??䆈Ȏ_x0013_⬀ጘē_x0010_?䦄Ȏ 1 10" xfId="4201"/>
    <cellStyle name="Đ_x0010_?䥘Ȏ_x0013_⤀጖ē??䆈Ȏ_x0013_⬀ጘē_x0010_?䦄Ȏ 1 2" xfId="4202"/>
    <cellStyle name="Đ_x0010_?䥘Ȏ_x0013_⤀጖ē??䆈Ȏ_x0013_⬀ጘē_x0010_?䦄Ȏ 1 2 2" xfId="4203"/>
    <cellStyle name="Đ_x0010_?䥘Ȏ_x0013_⤀጖ē??䆈Ȏ_x0013_⬀ጘē_x0010_?䦄Ȏ 1 3" xfId="4204"/>
    <cellStyle name="Đ_x0010_?䥘Ȏ_x0013_⤀጖ē??䆈Ȏ_x0013_⬀ጘē_x0010_?䦄Ȏ 1 3 2" xfId="4205"/>
    <cellStyle name="Đ_x0010_?䥘Ȏ_x0013_⤀጖ē??䆈Ȏ_x0013_⬀ጘē_x0010_?䦄Ȏ 1 4" xfId="4206"/>
    <cellStyle name="Đ_x0010_?䥘Ȏ_x0013_⤀጖ē??䆈Ȏ_x0013_⬀ጘē_x0010_?䦄Ȏ 1 4 2" xfId="4207"/>
    <cellStyle name="Đ_x0010_?䥘Ȏ_x0013_⤀጖ē??䆈Ȏ_x0013_⬀ጘē_x0010_?䦄Ȏ 1 5" xfId="4208"/>
    <cellStyle name="Đ_x0010_?䥘Ȏ_x0013_⤀጖ē??䆈Ȏ_x0013_⬀ጘē_x0010_?䦄Ȏ 1 5 2" xfId="4209"/>
    <cellStyle name="Đ_x0010_?䥘Ȏ_x0013_⤀጖ē??䆈Ȏ_x0013_⬀ጘē_x0010_?䦄Ȏ 1 6" xfId="4210"/>
    <cellStyle name="Đ_x0010_?䥘Ȏ_x0013_⤀጖ē??䆈Ȏ_x0013_⬀ጘē_x0010_?䦄Ȏ 1 6 2" xfId="4211"/>
    <cellStyle name="Đ_x0010_?䥘Ȏ_x0013_⤀጖ē??䆈Ȏ_x0013_⬀ጘē_x0010_?䦄Ȏ 1 7" xfId="4212"/>
    <cellStyle name="Đ_x0010_?䥘Ȏ_x0013_⤀጖ē??䆈Ȏ_x0013_⬀ጘē_x0010_?䦄Ȏ 1 7 2" xfId="4213"/>
    <cellStyle name="Đ_x0010_?䥘Ȏ_x0013_⤀጖ē??䆈Ȏ_x0013_⬀ጘē_x0010_?䦄Ȏ 1 8" xfId="4214"/>
    <cellStyle name="Đ_x0010_?䥘Ȏ_x0013_⤀጖ē??䆈Ȏ_x0013_⬀ጘē_x0010_?䦄Ȏ 1 8 2" xfId="4215"/>
    <cellStyle name="Đ_x0010_?䥘Ȏ_x0013_⤀጖ē??䆈Ȏ_x0013_⬀ጘē_x0010_?䦄Ȏ 1 9" xfId="4216"/>
    <cellStyle name="Đ_x0010_?䥘Ȏ_x0013_⤀጖ē??䆈Ȏ_x0013_⬀ጘē_x0010_?䦄Ȏ 1 9 2" xfId="4217"/>
    <cellStyle name="Đ_x0010_?䥘Ȏ_x0013_⤀጖ē??䆈Ȏ_x0013_⬀ጘē_x0010_?䦄Ȏ 10" xfId="4218"/>
    <cellStyle name="Đ_x0010_?䥘Ȏ_x0013_⤀጖ē??䆈Ȏ_x0013_⬀ጘē_x0010_?䦄Ȏ 11" xfId="4219"/>
    <cellStyle name="Đ_x0010_?䥘Ȏ_x0013_⤀጖ē??䆈Ȏ_x0013_⬀ጘē_x0010_?䦄Ȏ 2" xfId="4220"/>
    <cellStyle name="Đ_x0010_?䥘Ȏ_x0013_⤀጖ē??䆈Ȏ_x0013_⬀ጘē_x0010_?䦄Ȏ 2 2" xfId="4221"/>
    <cellStyle name="Đ_x0010_?䥘Ȏ_x0013_⤀጖ē??䆈Ȏ_x0013_⬀ጘē_x0010_?䦄Ȏ 2 3" xfId="4222"/>
    <cellStyle name="Đ_x0010_?䥘Ȏ_x0013_⤀጖ē??䆈Ȏ_x0013_⬀ጘē_x0010_?䦄Ȏ 3" xfId="4223"/>
    <cellStyle name="Đ_x0010_?䥘Ȏ_x0013_⤀጖ē??䆈Ȏ_x0013_⬀ጘē_x0010_?䦄Ȏ 3 2" xfId="4224"/>
    <cellStyle name="Đ_x0010_?䥘Ȏ_x0013_⤀጖ē??䆈Ȏ_x0013_⬀ጘē_x0010_?䦄Ȏ 4" xfId="4225"/>
    <cellStyle name="Đ_x0010_?䥘Ȏ_x0013_⤀጖ē??䆈Ȏ_x0013_⬀ጘē_x0010_?䦄Ȏ 4 2" xfId="4226"/>
    <cellStyle name="Đ_x0010_?䥘Ȏ_x0013_⤀጖ē??䆈Ȏ_x0013_⬀ጘē_x0010_?䦄Ȏ 5" xfId="4227"/>
    <cellStyle name="Đ_x0010_?䥘Ȏ_x0013_⤀጖ē??䆈Ȏ_x0013_⬀ጘē_x0010_?䦄Ȏ 5 2" xfId="4228"/>
    <cellStyle name="Đ_x0010_?䥘Ȏ_x0013_⤀጖ē??䆈Ȏ_x0013_⬀ጘē_x0010_?䦄Ȏ 6" xfId="4229"/>
    <cellStyle name="Đ_x0010_?䥘Ȏ_x0013_⤀጖ē??䆈Ȏ_x0013_⬀ጘē_x0010_?䦄Ȏ 6 2" xfId="4230"/>
    <cellStyle name="Đ_x0010_?䥘Ȏ_x0013_⤀጖ē??䆈Ȏ_x0013_⬀ጘē_x0010_?䦄Ȏ 7" xfId="4231"/>
    <cellStyle name="Đ_x0010_?䥘Ȏ_x0013_⤀጖ē??䆈Ȏ_x0013_⬀ጘē_x0010_?䦄Ȏ 7 2" xfId="4232"/>
    <cellStyle name="Đ_x0010_?䥘Ȏ_x0013_⤀጖ē??䆈Ȏ_x0013_⬀ጘē_x0010_?䦄Ȏ 8" xfId="4233"/>
    <cellStyle name="Đ_x0010_?䥘Ȏ_x0013_⤀጖ē??䆈Ȏ_x0013_⬀ጘē_x0010_?䦄Ȏ 8 2" xfId="4234"/>
    <cellStyle name="Đ_x0010_?䥘Ȏ_x0013_⤀጖ē??䆈Ȏ_x0013_⬀ጘē_x0010_?䦄Ȏ 9" xfId="4235"/>
    <cellStyle name="Đ_x0010_?䥘Ȏ_x0013_⤀጖ē??䆈Ȏ_x0013_⬀ጘē_x0010_?䦄Ȏ 9 2" xfId="4236"/>
    <cellStyle name="Đ_x0010_?䥘Ȏ_x0013_⤀጖ē??䆈Ȏ_x0013_⬀ጘē_x0010_?䦄Ȏ_Баланс 2008г (вода) 07.02.08" xfId="4237"/>
    <cellStyle name="Đ_x0010__Баланс 2008г (вода) 07.02.08" xfId="4238"/>
    <cellStyle name="Data Cell - PerformancePoint" xfId="4239"/>
    <cellStyle name="Data Entry Cell - PerformancePoint" xfId="4240"/>
    <cellStyle name="Date" xfId="4241"/>
    <cellStyle name="Date 2" xfId="4242"/>
    <cellStyle name="Date Aligned" xfId="4243"/>
    <cellStyle name="Date Aligned 2" xfId="4244"/>
    <cellStyle name="Date EN" xfId="4245"/>
    <cellStyle name="Date RU" xfId="4246"/>
    <cellStyle name="Date Short" xfId="4247"/>
    <cellStyle name="Date Short 2" xfId="4248"/>
    <cellStyle name="Dates" xfId="4249"/>
    <cellStyle name="Dates 2" xfId="4250"/>
    <cellStyle name="DblClick" xfId="4251"/>
    <cellStyle name="Default" xfId="4252"/>
    <cellStyle name="DELTA" xfId="4253"/>
    <cellStyle name="Dezimal [0]_Compiling Utility Macros" xfId="4254"/>
    <cellStyle name="Dezimal_Compiling Utility Macros" xfId="4255"/>
    <cellStyle name="DistributionType" xfId="4256"/>
    <cellStyle name="done" xfId="4257"/>
    <cellStyle name="Dotted Line" xfId="4258"/>
    <cellStyle name="Dotted Line 2" xfId="4259"/>
    <cellStyle name="Dziesiêtny [0]_1" xfId="4260"/>
    <cellStyle name="Dziesiêtny_1" xfId="4261"/>
    <cellStyle name="E&amp;Y House" xfId="4262"/>
    <cellStyle name="E&amp;Y House 2" xfId="4263"/>
    <cellStyle name="E-mail" xfId="4264"/>
    <cellStyle name="E-mail 2" xfId="4265"/>
    <cellStyle name="E-mail 2 2" xfId="4266"/>
    <cellStyle name="E-mail 3" xfId="4267"/>
    <cellStyle name="E-mail 3 2" xfId="4268"/>
    <cellStyle name="E-mail 4" xfId="4269"/>
    <cellStyle name="E-mail_46EP.2011(v2.0)" xfId="4270"/>
    <cellStyle name="Emphasis 1" xfId="4271"/>
    <cellStyle name="Emphasis 1 2" xfId="4272"/>
    <cellStyle name="Emphasis 1 3" xfId="4273"/>
    <cellStyle name="Emphasis 1 4" xfId="4274"/>
    <cellStyle name="Emphasis 1 5" xfId="4275"/>
    <cellStyle name="Emphasis 1 6" xfId="4276"/>
    <cellStyle name="Emphasis 1 7" xfId="4277"/>
    <cellStyle name="Emphasis 1 8" xfId="4278"/>
    <cellStyle name="Emphasis 2" xfId="4279"/>
    <cellStyle name="Emphasis 2 2" xfId="4280"/>
    <cellStyle name="Emphasis 2 3" xfId="4281"/>
    <cellStyle name="Emphasis 2 4" xfId="4282"/>
    <cellStyle name="Emphasis 2 5" xfId="4283"/>
    <cellStyle name="Emphasis 2 6" xfId="4284"/>
    <cellStyle name="Emphasis 2 7" xfId="4285"/>
    <cellStyle name="Emphasis 2 8" xfId="4286"/>
    <cellStyle name="Emphasis 3" xfId="4287"/>
    <cellStyle name="Emphasis 3 2" xfId="4288"/>
    <cellStyle name="Emphasis 3 3" xfId="4289"/>
    <cellStyle name="Enter Currency (0)" xfId="4290"/>
    <cellStyle name="Enter Currency (0) 2" xfId="4291"/>
    <cellStyle name="Enter Currency (2)" xfId="4292"/>
    <cellStyle name="Enter Currency (2) 2" xfId="4293"/>
    <cellStyle name="Enter Units (0)" xfId="4294"/>
    <cellStyle name="Enter Units (0) 2" xfId="4295"/>
    <cellStyle name="Enter Units (1)" xfId="4296"/>
    <cellStyle name="Enter Units (1) 2" xfId="4297"/>
    <cellStyle name="Enter Units (2)" xfId="4298"/>
    <cellStyle name="Enter Units (2) 2" xfId="4299"/>
    <cellStyle name="Euro" xfId="4300"/>
    <cellStyle name="Euro 2" xfId="4301"/>
    <cellStyle name="Euro 2 2" xfId="4302"/>
    <cellStyle name="Euro 2 2 2" xfId="4303"/>
    <cellStyle name="Euro 2 3" xfId="4304"/>
    <cellStyle name="Euro 2 4" xfId="4305"/>
    <cellStyle name="Euro 3" xfId="4306"/>
    <cellStyle name="Euro 3 2" xfId="4307"/>
    <cellStyle name="Euro 3 3" xfId="4308"/>
    <cellStyle name="Euro 4" xfId="4309"/>
    <cellStyle name="ew" xfId="4310"/>
    <cellStyle name="ew 2" xfId="4311"/>
    <cellStyle name="Excel Built-in _Final_Book_010301_Nsi_140(Зах)" xfId="4312"/>
    <cellStyle name="Excel Built-in Normal" xfId="4313"/>
    <cellStyle name="Excel Built-in Normal 2" xfId="4314"/>
    <cellStyle name="Excel Built-in Percent" xfId="4315"/>
    <cellStyle name="Excel Built-in TableStyleLight1" xfId="4316"/>
    <cellStyle name="Excel Built-in Обычный_дебиторы 01.07.2005" xfId="4317"/>
    <cellStyle name="Explanatory Text" xfId="4318"/>
    <cellStyle name="Explanatory Text 2" xfId="4319"/>
    <cellStyle name="F2" xfId="4320"/>
    <cellStyle name="F2 2" xfId="4321"/>
    <cellStyle name="F2 2 2" xfId="4322"/>
    <cellStyle name="F2 2 2 2" xfId="4323"/>
    <cellStyle name="F2 2 3" xfId="4324"/>
    <cellStyle name="F2 2 4" xfId="4325"/>
    <cellStyle name="F2 3" xfId="4326"/>
    <cellStyle name="F2 4" xfId="4327"/>
    <cellStyle name="F2 4 2" xfId="4328"/>
    <cellStyle name="F3" xfId="4329"/>
    <cellStyle name="F3 2" xfId="4330"/>
    <cellStyle name="F3 2 2" xfId="4331"/>
    <cellStyle name="F3 2 2 2" xfId="4332"/>
    <cellStyle name="F3 2 3" xfId="4333"/>
    <cellStyle name="F3 2 4" xfId="4334"/>
    <cellStyle name="F3 3" xfId="4335"/>
    <cellStyle name="F3 4" xfId="4336"/>
    <cellStyle name="F3 4 2" xfId="4337"/>
    <cellStyle name="F4" xfId="4338"/>
    <cellStyle name="F4 2" xfId="4339"/>
    <cellStyle name="F4 2 2" xfId="4340"/>
    <cellStyle name="F4 2 2 2" xfId="4341"/>
    <cellStyle name="F4 2 3" xfId="4342"/>
    <cellStyle name="F4 2 4" xfId="4343"/>
    <cellStyle name="F4 3" xfId="4344"/>
    <cellStyle name="F4 4" xfId="4345"/>
    <cellStyle name="F4 4 2" xfId="4346"/>
    <cellStyle name="F5" xfId="4347"/>
    <cellStyle name="F5 2" xfId="4348"/>
    <cellStyle name="F5 2 2" xfId="4349"/>
    <cellStyle name="F5 2 2 2" xfId="4350"/>
    <cellStyle name="F5 2 3" xfId="4351"/>
    <cellStyle name="F5 2 4" xfId="4352"/>
    <cellStyle name="F5 3" xfId="4353"/>
    <cellStyle name="F5 4" xfId="4354"/>
    <cellStyle name="F5 4 2" xfId="4355"/>
    <cellStyle name="F6" xfId="4356"/>
    <cellStyle name="F6 2" xfId="4357"/>
    <cellStyle name="F6 2 2" xfId="4358"/>
    <cellStyle name="F6 2 2 2" xfId="4359"/>
    <cellStyle name="F6 2 3" xfId="4360"/>
    <cellStyle name="F6 2 4" xfId="4361"/>
    <cellStyle name="F6 3" xfId="4362"/>
    <cellStyle name="F6 4" xfId="4363"/>
    <cellStyle name="F6 4 2" xfId="4364"/>
    <cellStyle name="F7" xfId="4365"/>
    <cellStyle name="F7 2" xfId="4366"/>
    <cellStyle name="F7 2 2" xfId="4367"/>
    <cellStyle name="F7 2 2 2" xfId="4368"/>
    <cellStyle name="F7 2 3" xfId="4369"/>
    <cellStyle name="F7 2 4" xfId="4370"/>
    <cellStyle name="F7 3" xfId="4371"/>
    <cellStyle name="F7 4" xfId="4372"/>
    <cellStyle name="F7 4 2" xfId="4373"/>
    <cellStyle name="F8" xfId="4374"/>
    <cellStyle name="F8 2" xfId="4375"/>
    <cellStyle name="F8 2 2" xfId="4376"/>
    <cellStyle name="F8 2 2 2" xfId="4377"/>
    <cellStyle name="F8 2 3" xfId="4378"/>
    <cellStyle name="F8 2 4" xfId="4379"/>
    <cellStyle name="F8 3" xfId="4380"/>
    <cellStyle name="F8 4" xfId="4381"/>
    <cellStyle name="F8 4 2" xfId="4382"/>
    <cellStyle name="fghdfhgvhgvhOR" xfId="4383"/>
    <cellStyle name="fghdfhgvhgvhOR 2" xfId="4384"/>
    <cellStyle name="Fixed" xfId="4385"/>
    <cellStyle name="Fixed 2" xfId="4386"/>
    <cellStyle name="Flag" xfId="4387"/>
    <cellStyle name="Flag 2" xfId="4388"/>
    <cellStyle name="fo]_x000d__x000a_UserName=Murat Zelef_x000d__x000a_UserCompany=Bumerang_x000d__x000a__x000d__x000a_[File Paths]_x000d__x000a_WorkingDirectory=C:\EQUIS\DLWIN_x000d__x000a_DownLoader=C" xfId="4389"/>
    <cellStyle name="fo]_x000d__x000a_UserName=Murat Zelef_x000d__x000a_UserCompany=Bumerang_x000d__x000a__x000d__x000a_[File Paths]_x000d__x000a_WorkingDirectory=C:\EQUIS\DLWIN_x000d__x000a_DownLoader=C 2" xfId="4390"/>
    <cellStyle name="Followed Hyperlink" xfId="4391"/>
    <cellStyle name="Followed Hyperlink 2" xfId="4392"/>
    <cellStyle name="Followed Hyperlink 2 2" xfId="4393"/>
    <cellStyle name="Followed Hyperlink 2 3" xfId="4394"/>
    <cellStyle name="Followed Hyperlink 2 4" xfId="4395"/>
    <cellStyle name="Followed Hyperlink 3" xfId="4396"/>
    <cellStyle name="Followed Hyperlink 3 2" xfId="4397"/>
    <cellStyle name="Followed Hyperlink 4" xfId="4398"/>
    <cellStyle name="Fonts" xfId="4399"/>
    <cellStyle name="Footnote" xfId="4400"/>
    <cellStyle name="Footnote 2" xfId="4401"/>
    <cellStyle name="Footnotes" xfId="4402"/>
    <cellStyle name="Formuls" xfId="4403"/>
    <cellStyle name="General_Ledger" xfId="4404"/>
    <cellStyle name="Good" xfId="4405"/>
    <cellStyle name="Good 2" xfId="4406"/>
    <cellStyle name="Good 2 2" xfId="4407"/>
    <cellStyle name="Good 3" xfId="4408"/>
    <cellStyle name="Good 4" xfId="4409"/>
    <cellStyle name="Good_7-р_Из_Системы" xfId="4410"/>
    <cellStyle name="Green" xfId="4411"/>
    <cellStyle name="Grey" xfId="4412"/>
    <cellStyle name="Group" xfId="4413"/>
    <cellStyle name="GroupNote" xfId="4414"/>
    <cellStyle name="hard no" xfId="4415"/>
    <cellStyle name="hard no 2" xfId="4416"/>
    <cellStyle name="Hard Percent" xfId="4417"/>
    <cellStyle name="Hard Percent 2" xfId="4418"/>
    <cellStyle name="hardno" xfId="4419"/>
    <cellStyle name="hardno 2" xfId="4420"/>
    <cellStyle name="Header" xfId="4421"/>
    <cellStyle name="Header 2" xfId="4422"/>
    <cellStyle name="Header 3" xfId="4423"/>
    <cellStyle name="Header1" xfId="4424"/>
    <cellStyle name="Header1 2" xfId="4425"/>
    <cellStyle name="Header1 2 2" xfId="4426"/>
    <cellStyle name="Header1 2 3" xfId="4427"/>
    <cellStyle name="Header1 3" xfId="4428"/>
    <cellStyle name="Header1 4" xfId="4429"/>
    <cellStyle name="Header2" xfId="4430"/>
    <cellStyle name="Header2 2" xfId="4431"/>
    <cellStyle name="Header2 2 2" xfId="4432"/>
    <cellStyle name="Header2 2 3" xfId="4433"/>
    <cellStyle name="Header2 3" xfId="4434"/>
    <cellStyle name="Header2 4" xfId="4435"/>
    <cellStyle name="Heading" xfId="4436"/>
    <cellStyle name="Heading 1" xfId="4437"/>
    <cellStyle name="Heading 1 2" xfId="4438"/>
    <cellStyle name="Heading 1 2 2" xfId="4439"/>
    <cellStyle name="Heading 1 2 3" xfId="4440"/>
    <cellStyle name="Heading 1 3" xfId="4441"/>
    <cellStyle name="Heading 1 3 2" xfId="4442"/>
    <cellStyle name="Heading 1 3 3" xfId="4443"/>
    <cellStyle name="Heading 2" xfId="4444"/>
    <cellStyle name="Heading 2 2" xfId="4445"/>
    <cellStyle name="Heading 2 3" xfId="4446"/>
    <cellStyle name="Heading 2 3 2" xfId="4447"/>
    <cellStyle name="Heading 3" xfId="4448"/>
    <cellStyle name="Heading 3 2" xfId="4449"/>
    <cellStyle name="Heading 4" xfId="4450"/>
    <cellStyle name="Heading 4 2" xfId="4451"/>
    <cellStyle name="Heading 5" xfId="4452"/>
    <cellStyle name="Heading_GP.ITOG.4.78(v1.0) - для разделения" xfId="4453"/>
    <cellStyle name="Heading1" xfId="4454"/>
    <cellStyle name="Heading1 2" xfId="4455"/>
    <cellStyle name="Heading2" xfId="4456"/>
    <cellStyle name="Heading2 2" xfId="4457"/>
    <cellStyle name="Heading2 2 2" xfId="4458"/>
    <cellStyle name="Heading2 3" xfId="4459"/>
    <cellStyle name="Heading2 3 2" xfId="4460"/>
    <cellStyle name="Heading2 4" xfId="4461"/>
    <cellStyle name="Heading2_46EP.2011(v2.0)" xfId="4462"/>
    <cellStyle name="Heading3" xfId="4463"/>
    <cellStyle name="Heading4" xfId="4464"/>
    <cellStyle name="Heading5" xfId="4465"/>
    <cellStyle name="Heading6" xfId="4466"/>
    <cellStyle name="Hidden" xfId="4467"/>
    <cellStyle name="Horizontal" xfId="4468"/>
    <cellStyle name="Hyperlink" xfId="4469"/>
    <cellStyle name="Hyperlink 2" xfId="4470"/>
    <cellStyle name="Hyperlink 2 2" xfId="4471"/>
    <cellStyle name="Hyperlink 2 3" xfId="4472"/>
    <cellStyle name="Hyperlink 2 4" xfId="4473"/>
    <cellStyle name="Hyperlink 3" xfId="4474"/>
    <cellStyle name="Hyperlink 3 2" xfId="4475"/>
    <cellStyle name="Hyperlink 4" xfId="4476"/>
    <cellStyle name="Iau?iue_?anoiau" xfId="4477"/>
    <cellStyle name="Iau?iue1" xfId="4478"/>
    <cellStyle name="Îáű÷íűé__FES" xfId="4479"/>
    <cellStyle name="Îáû÷íûé_cogs" xfId="4480"/>
    <cellStyle name="Îáű÷íűé_ŃâŃěĺňŕÇŕňđĐĺě  (2)" xfId="4481"/>
    <cellStyle name="Îňęđűâŕâřŕ˙ń˙ ăčďĺđńńűëęŕ" xfId="4482"/>
    <cellStyle name="Îňęđűâŕâřŕ˙ń˙ ăčďĺđńńűëęŕ 2" xfId="4483"/>
    <cellStyle name="Îňęđűâŕâřŕ˙ń˙ ăčďĺđńńűëęŕ 2 2" xfId="4484"/>
    <cellStyle name="Info" xfId="4485"/>
    <cellStyle name="Info 2" xfId="4486"/>
    <cellStyle name="Input" xfId="4487"/>
    <cellStyle name="Input [yellow]" xfId="4488"/>
    <cellStyle name="Input 10" xfId="4489"/>
    <cellStyle name="Input 11" xfId="4490"/>
    <cellStyle name="Input 12" xfId="4491"/>
    <cellStyle name="Input 13" xfId="4492"/>
    <cellStyle name="Input 14" xfId="4493"/>
    <cellStyle name="Input 15" xfId="4494"/>
    <cellStyle name="Input 16" xfId="4495"/>
    <cellStyle name="Input 2" xfId="4496"/>
    <cellStyle name="Input 2 2" xfId="4497"/>
    <cellStyle name="Input 2 3" xfId="4498"/>
    <cellStyle name="Input 2 4" xfId="4499"/>
    <cellStyle name="Input 3" xfId="4500"/>
    <cellStyle name="Input 3 2" xfId="4501"/>
    <cellStyle name="Input 4" xfId="4502"/>
    <cellStyle name="Input 5" xfId="4503"/>
    <cellStyle name="Input 6" xfId="4504"/>
    <cellStyle name="Input 7" xfId="4505"/>
    <cellStyle name="Input 8" xfId="4506"/>
    <cellStyle name="Input 9" xfId="4507"/>
    <cellStyle name="InputCurrency" xfId="4508"/>
    <cellStyle name="InputCurrency 2" xfId="4509"/>
    <cellStyle name="InputCurrency2" xfId="4510"/>
    <cellStyle name="InputCurrency2 2" xfId="4511"/>
    <cellStyle name="InputMultiple1" xfId="4512"/>
    <cellStyle name="InputMultiple1 2" xfId="4513"/>
    <cellStyle name="InputPercent1" xfId="4514"/>
    <cellStyle name="InputPercent1 2" xfId="4515"/>
    <cellStyle name="Inputs" xfId="4516"/>
    <cellStyle name="Inputs (const)" xfId="4517"/>
    <cellStyle name="Inputs (const) 2" xfId="4518"/>
    <cellStyle name="Inputs (const) 2 2" xfId="4519"/>
    <cellStyle name="Inputs (const) 3" xfId="4520"/>
    <cellStyle name="Inputs (const) 3 2" xfId="4521"/>
    <cellStyle name="Inputs (const) 4" xfId="4522"/>
    <cellStyle name="Inputs (const)_46EP.2011(v2.0)" xfId="4523"/>
    <cellStyle name="Inputs 2" xfId="4524"/>
    <cellStyle name="Inputs 2 2" xfId="4525"/>
    <cellStyle name="Inputs 3" xfId="4526"/>
    <cellStyle name="Inputs 3 2" xfId="4527"/>
    <cellStyle name="Inputs 3 3" xfId="4528"/>
    <cellStyle name="Inputs 4" xfId="4529"/>
    <cellStyle name="Inputs 4 2" xfId="4530"/>
    <cellStyle name="Inputs 5" xfId="4531"/>
    <cellStyle name="Inputs 6" xfId="4532"/>
    <cellStyle name="Inputs Co" xfId="4533"/>
    <cellStyle name="Inputs Co 2" xfId="4534"/>
    <cellStyle name="Inputs_46EE.2011(v1.0)" xfId="4535"/>
    <cellStyle name="Ioe?uaaaoayny aeia?nnueea" xfId="4536"/>
    <cellStyle name="Ioe?uaaaoayny aeia?nnueea 10" xfId="4537"/>
    <cellStyle name="Ioe?uaaaoayny aeia?nnueea 2" xfId="4538"/>
    <cellStyle name="Ioe?uaaaoayny aeia?nnueea 2 2" xfId="4539"/>
    <cellStyle name="Ioe?uaaaoayny aeia?nnueea 3" xfId="4540"/>
    <cellStyle name="Ioe?uaaaoayny aeia?nnueea 4" xfId="4541"/>
    <cellStyle name="Ioe?uaaaoayny aeia?nnueea 5" xfId="4542"/>
    <cellStyle name="Ioe?uaaaoayny aeia?nnueea 6" xfId="4543"/>
    <cellStyle name="Ioe?uaaaoayny aeia?nnueea 7" xfId="4544"/>
    <cellStyle name="Ioe?uaaaoayny aeia?nnueea 8" xfId="4545"/>
    <cellStyle name="Ioe?uaaaoayny aeia?nnueea 9" xfId="4546"/>
    <cellStyle name="ISO" xfId="4547"/>
    <cellStyle name="ISO 2" xfId="4548"/>
    <cellStyle name="ISO 2 2" xfId="4549"/>
    <cellStyle name="ISO 3" xfId="4550"/>
    <cellStyle name="JR Cells No Values" xfId="4551"/>
    <cellStyle name="JR Cells No Values 2" xfId="4552"/>
    <cellStyle name="JR Cells No Values 2 2" xfId="4553"/>
    <cellStyle name="JR Cells No Values 3" xfId="4554"/>
    <cellStyle name="JR_ formula" xfId="4555"/>
    <cellStyle name="JRchapeau" xfId="4556"/>
    <cellStyle name="JRchapeau 2" xfId="4557"/>
    <cellStyle name="JRchapeau 2 2" xfId="4558"/>
    <cellStyle name="JRchapeau 3" xfId="4559"/>
    <cellStyle name="Just_Table" xfId="4560"/>
    <cellStyle name="LeftTitle" xfId="4561"/>
    <cellStyle name="Level" xfId="4562"/>
    <cellStyle name="Link Currency (0)" xfId="4563"/>
    <cellStyle name="Link Currency (0) 2" xfId="4564"/>
    <cellStyle name="Link Currency (2)" xfId="4565"/>
    <cellStyle name="Link Currency (2) 2" xfId="4566"/>
    <cellStyle name="Link Units (0)" xfId="4567"/>
    <cellStyle name="Link Units (0) 2" xfId="4568"/>
    <cellStyle name="Link Units (1)" xfId="4569"/>
    <cellStyle name="Link Units (1) 2" xfId="4570"/>
    <cellStyle name="Link Units (2)" xfId="4571"/>
    <cellStyle name="Link Units (2) 2" xfId="4572"/>
    <cellStyle name="Linked Cell" xfId="4573"/>
    <cellStyle name="Linked Cell 2" xfId="4574"/>
    <cellStyle name="Locked Cell - PerformancePoint" xfId="4575"/>
    <cellStyle name="Matrix" xfId="4576"/>
    <cellStyle name="Millares [0]_RESULTS" xfId="4577"/>
    <cellStyle name="Millares_RESULTS" xfId="4578"/>
    <cellStyle name="Milliers [0]_RESULTS" xfId="4579"/>
    <cellStyle name="Milliers_FA_JUIN_2004" xfId="4580"/>
    <cellStyle name="mnb" xfId="4581"/>
    <cellStyle name="mnb 2" xfId="4582"/>
    <cellStyle name="Moneda [0]_RESULTS" xfId="4583"/>
    <cellStyle name="Moneda_RESULTS" xfId="4584"/>
    <cellStyle name="Monétaire [0]_RESULTS" xfId="4585"/>
    <cellStyle name="Monétaire_RESULTS" xfId="4586"/>
    <cellStyle name="Monйtaire [0]_Conversion Summary" xfId="4587"/>
    <cellStyle name="Monйtaire_Conversion Summary" xfId="4588"/>
    <cellStyle name="Multiple" xfId="4589"/>
    <cellStyle name="Multiple 2" xfId="4590"/>
    <cellStyle name="Multiple1" xfId="4591"/>
    <cellStyle name="Multiple1 2" xfId="4592"/>
    <cellStyle name="MultipleBelow" xfId="4593"/>
    <cellStyle name="MultipleBelow 2" xfId="4594"/>
    <cellStyle name="namber" xfId="4595"/>
    <cellStyle name="namber 2" xfId="4596"/>
    <cellStyle name="Neutral" xfId="4597"/>
    <cellStyle name="Neutral 2" xfId="4598"/>
    <cellStyle name="Neutral 2 2" xfId="4599"/>
    <cellStyle name="Neutral 3" xfId="4600"/>
    <cellStyle name="Neutral 4" xfId="4601"/>
    <cellStyle name="Neutral_7-р_Из_Системы" xfId="4602"/>
    <cellStyle name="No_Input" xfId="4603"/>
    <cellStyle name="Norma11l" xfId="4604"/>
    <cellStyle name="Norma11l 2" xfId="4605"/>
    <cellStyle name="Norma11l 3" xfId="4606"/>
    <cellStyle name="normal" xfId="4607"/>
    <cellStyle name="Normal - Style1" xfId="4608"/>
    <cellStyle name="Normal - Style1 2" xfId="4609"/>
    <cellStyle name="normal 10" xfId="4610"/>
    <cellStyle name="normal 10 2" xfId="4611"/>
    <cellStyle name="normal 11" xfId="4612"/>
    <cellStyle name="normal 12" xfId="4613"/>
    <cellStyle name="normal 12 2" xfId="4614"/>
    <cellStyle name="normal 13" xfId="4615"/>
    <cellStyle name="normal 14" xfId="4616"/>
    <cellStyle name="normal 15" xfId="4617"/>
    <cellStyle name="normal 16" xfId="4618"/>
    <cellStyle name="normal 17" xfId="4619"/>
    <cellStyle name="normal 18" xfId="4620"/>
    <cellStyle name="normal 19" xfId="4621"/>
    <cellStyle name="Normal 2" xfId="4622"/>
    <cellStyle name="Normal 2 2" xfId="4623"/>
    <cellStyle name="Normal 2 2 2" xfId="4624"/>
    <cellStyle name="Normal 2 2 3" xfId="4625"/>
    <cellStyle name="Normal 2 3" xfId="4626"/>
    <cellStyle name="Normal 2 3 2" xfId="4627"/>
    <cellStyle name="Normal 2 4" xfId="4628"/>
    <cellStyle name="Normal 2 4 2" xfId="4629"/>
    <cellStyle name="Normal 2 5" xfId="4630"/>
    <cellStyle name="Normal 2_Общехоз." xfId="4631"/>
    <cellStyle name="normal 20" xfId="4632"/>
    <cellStyle name="normal 21" xfId="4633"/>
    <cellStyle name="normal 22" xfId="4634"/>
    <cellStyle name="normal 23" xfId="4635"/>
    <cellStyle name="normal 24" xfId="4636"/>
    <cellStyle name="normal 25" xfId="4637"/>
    <cellStyle name="normal 26" xfId="4638"/>
    <cellStyle name="Normal 27" xfId="4639"/>
    <cellStyle name="Normal 28" xfId="4640"/>
    <cellStyle name="Normal 29" xfId="4641"/>
    <cellStyle name="normal 3" xfId="4642"/>
    <cellStyle name="Normal 3 2" xfId="4643"/>
    <cellStyle name="Normal 30" xfId="4644"/>
    <cellStyle name="Normal 31" xfId="4645"/>
    <cellStyle name="Normal 32" xfId="4646"/>
    <cellStyle name="Normal 33" xfId="4647"/>
    <cellStyle name="normal 4" xfId="4648"/>
    <cellStyle name="Normal 4 2" xfId="4649"/>
    <cellStyle name="normal 5" xfId="4650"/>
    <cellStyle name="Normal 5 2" xfId="4651"/>
    <cellStyle name="normal 6" xfId="4652"/>
    <cellStyle name="normal 7" xfId="4653"/>
    <cellStyle name="normal 7 2" xfId="4654"/>
    <cellStyle name="normal 8" xfId="4655"/>
    <cellStyle name="normal 8 2" xfId="4656"/>
    <cellStyle name="normal 9" xfId="4657"/>
    <cellStyle name="normal 9 2" xfId="4658"/>
    <cellStyle name="Normal." xfId="4659"/>
    <cellStyle name="Normal. 2" xfId="4660"/>
    <cellStyle name="Normal_# 41-Market &amp;Trends" xfId="4661"/>
    <cellStyle name="Normal1" xfId="4662"/>
    <cellStyle name="Normal1 2" xfId="4663"/>
    <cellStyle name="Normal1 3" xfId="4664"/>
    <cellStyle name="Normal2" xfId="4665"/>
    <cellStyle name="Normal2 2" xfId="4666"/>
    <cellStyle name="Normal2 3" xfId="4667"/>
    <cellStyle name="NormalGB" xfId="4668"/>
    <cellStyle name="NormalGB 2" xfId="4669"/>
    <cellStyle name="normální_Rozvaha - aktiva" xfId="4670"/>
    <cellStyle name="Normalny_0" xfId="4671"/>
    <cellStyle name="normбlnм_laroux" xfId="4672"/>
    <cellStyle name="normбlnн_laroux" xfId="4673"/>
    <cellStyle name="Note" xfId="4674"/>
    <cellStyle name="Note 2" xfId="4675"/>
    <cellStyle name="Note 2 2" xfId="4676"/>
    <cellStyle name="Note 2 3" xfId="4677"/>
    <cellStyle name="Note 3" xfId="4678"/>
    <cellStyle name="Note 3 2" xfId="4679"/>
    <cellStyle name="Note 4" xfId="4680"/>
    <cellStyle name="Note 4 2" xfId="4681"/>
    <cellStyle name="Note 5" xfId="4682"/>
    <cellStyle name="Note_7-р_Из_Системы" xfId="4683"/>
    <cellStyle name="number" xfId="4684"/>
    <cellStyle name="number 2" xfId="4685"/>
    <cellStyle name="Nun??c [0]_Ecnn1" xfId="4686"/>
    <cellStyle name="Nun??c_Ecnn1" xfId="4687"/>
    <cellStyle name="Ôčíŕíńîâűé [0]_(ňŕá 3č)" xfId="4688"/>
    <cellStyle name="Ociriniaue [0]_5-C" xfId="4689"/>
    <cellStyle name="Ôčíŕíńîâűé_(ňŕá 3č)" xfId="4690"/>
    <cellStyle name="Ociriniaue_5-C" xfId="4691"/>
    <cellStyle name="Oeiainiaue [0]_?anoiau" xfId="4692"/>
    <cellStyle name="Oeiainiaue_?anoiau" xfId="4693"/>
    <cellStyle name="Option" xfId="4694"/>
    <cellStyle name="Option 2" xfId="4695"/>
    <cellStyle name="OptionHeading" xfId="4696"/>
    <cellStyle name="OptionHeading2" xfId="4697"/>
    <cellStyle name="Ouny?e [0]_?anoiau" xfId="4698"/>
    <cellStyle name="Ouny?e_?anoiau" xfId="4699"/>
    <cellStyle name="Òûñÿ÷è [0]_cogs" xfId="4700"/>
    <cellStyle name="Òûñÿ÷è_cogs" xfId="4701"/>
    <cellStyle name="Output" xfId="4702"/>
    <cellStyle name="Output 2" xfId="4703"/>
    <cellStyle name="Paaotsikko" xfId="4704"/>
    <cellStyle name="Paaotsikko 2" xfId="4705"/>
    <cellStyle name="Paaotsikko 2 2" xfId="4706"/>
    <cellStyle name="Paaotsikko 3" xfId="4707"/>
    <cellStyle name="Page Number" xfId="4708"/>
    <cellStyle name="Page Number 2" xfId="4709"/>
    <cellStyle name="PageHeading" xfId="4710"/>
    <cellStyle name="pb_page_heading_LS" xfId="4711"/>
    <cellStyle name="Percent [0]" xfId="4712"/>
    <cellStyle name="Percent [0] 2" xfId="4713"/>
    <cellStyle name="Percent [00]" xfId="4714"/>
    <cellStyle name="Percent [00] 2" xfId="4715"/>
    <cellStyle name="Percent [2]" xfId="4716"/>
    <cellStyle name="Percent 2" xfId="4717"/>
    <cellStyle name="Percent 2 2" xfId="4718"/>
    <cellStyle name="Percent 3" xfId="4719"/>
    <cellStyle name="Percent_#6 Temps &amp; Contractors" xfId="4720"/>
    <cellStyle name="Percent1" xfId="4721"/>
    <cellStyle name="Percent1 2" xfId="4722"/>
    <cellStyle name="Percent1 3" xfId="4723"/>
    <cellStyle name="Piug" xfId="4724"/>
    <cellStyle name="Piug 2" xfId="4725"/>
    <cellStyle name="Plug" xfId="4726"/>
    <cellStyle name="Plug 2" xfId="4727"/>
    <cellStyle name="PrePop Currency (0)" xfId="4728"/>
    <cellStyle name="PrePop Currency (0) 2" xfId="4729"/>
    <cellStyle name="PrePop Currency (2)" xfId="4730"/>
    <cellStyle name="PrePop Currency (2) 2" xfId="4731"/>
    <cellStyle name="PrePop Units (0)" xfId="4732"/>
    <cellStyle name="PrePop Units (0) 2" xfId="4733"/>
    <cellStyle name="PrePop Units (1)" xfId="4734"/>
    <cellStyle name="PrePop Units (1) 2" xfId="4735"/>
    <cellStyle name="PrePop Units (2)" xfId="4736"/>
    <cellStyle name="PrePop Units (2) 2" xfId="4737"/>
    <cellStyle name="Price" xfId="4738"/>
    <cellStyle name="prochrek" xfId="4739"/>
    <cellStyle name="prochrek 2" xfId="4740"/>
    <cellStyle name="ProductClass" xfId="4741"/>
    <cellStyle name="ProductType" xfId="4742"/>
    <cellStyle name="protect" xfId="4743"/>
    <cellStyle name="protect 10" xfId="4744"/>
    <cellStyle name="protect 2" xfId="4745"/>
    <cellStyle name="protect 2 2" xfId="4746"/>
    <cellStyle name="protect 2 2 2" xfId="4747"/>
    <cellStyle name="protect 2 2 3" xfId="4748"/>
    <cellStyle name="protect 2 3" xfId="4749"/>
    <cellStyle name="protect 3" xfId="4750"/>
    <cellStyle name="protect 3 2" xfId="4751"/>
    <cellStyle name="protect 4" xfId="4752"/>
    <cellStyle name="protect 4 2" xfId="4753"/>
    <cellStyle name="protect 5" xfId="4754"/>
    <cellStyle name="protect 5 2" xfId="4755"/>
    <cellStyle name="protect 6" xfId="4756"/>
    <cellStyle name="protect 6 2" xfId="4757"/>
    <cellStyle name="protect 7" xfId="4758"/>
    <cellStyle name="protect 7 2" xfId="4759"/>
    <cellStyle name="protect 8" xfId="4760"/>
    <cellStyle name="protect 8 2" xfId="4761"/>
    <cellStyle name="protect 9" xfId="4762"/>
    <cellStyle name="protect 9 2" xfId="4763"/>
    <cellStyle name="Protected" xfId="4764"/>
    <cellStyle name="Protected 2" xfId="4765"/>
    <cellStyle name="Pддotsikko" xfId="4766"/>
    <cellStyle name="Pддotsikko 2" xfId="4767"/>
    <cellStyle name="Pддotsikko 2 2" xfId="4768"/>
    <cellStyle name="Pддotsikko 3" xfId="4769"/>
    <cellStyle name="QTitle" xfId="4770"/>
    <cellStyle name="QTitle 2" xfId="4771"/>
    <cellStyle name="QTitle 2 2" xfId="4772"/>
    <cellStyle name="QTitle 3" xfId="4773"/>
    <cellStyle name="QTitle 4" xfId="4774"/>
    <cellStyle name="QTitle 5" xfId="4775"/>
    <cellStyle name="range" xfId="4776"/>
    <cellStyle name="range 10" xfId="4777"/>
    <cellStyle name="range 10 2" xfId="4778"/>
    <cellStyle name="range 11" xfId="4779"/>
    <cellStyle name="range 12" xfId="4780"/>
    <cellStyle name="range 13" xfId="4781"/>
    <cellStyle name="range 2" xfId="4782"/>
    <cellStyle name="range 2 2" xfId="4783"/>
    <cellStyle name="range 3" xfId="4784"/>
    <cellStyle name="range 3 2" xfId="4785"/>
    <cellStyle name="range 4" xfId="4786"/>
    <cellStyle name="range 4 2" xfId="4787"/>
    <cellStyle name="range 5" xfId="4788"/>
    <cellStyle name="range 5 2" xfId="4789"/>
    <cellStyle name="range 6" xfId="4790"/>
    <cellStyle name="range 6 2" xfId="4791"/>
    <cellStyle name="range 7" xfId="4792"/>
    <cellStyle name="range 7 2" xfId="4793"/>
    <cellStyle name="range 8" xfId="4794"/>
    <cellStyle name="range 8 2" xfId="4795"/>
    <cellStyle name="range 9" xfId="4796"/>
    <cellStyle name="range 9 2" xfId="4797"/>
    <cellStyle name="range_БИЗНЕС_ПЛАН 2012 (Гусь-Хрустальный)" xfId="4798"/>
    <cellStyle name="RebateValue" xfId="4799"/>
    <cellStyle name="ResellerType" xfId="4800"/>
    <cellStyle name="Result" xfId="4801"/>
    <cellStyle name="Result2" xfId="4802"/>
    <cellStyle name="Rubles" xfId="4803"/>
    <cellStyle name="S6" xfId="4804"/>
    <cellStyle name="Salomon Logo" xfId="4805"/>
    <cellStyle name="Salomon Logo 2" xfId="4806"/>
    <cellStyle name="Sample" xfId="4807"/>
    <cellStyle name="SAPBEXaggData" xfId="4808"/>
    <cellStyle name="SAPBEXaggData 2" xfId="4809"/>
    <cellStyle name="SAPBEXaggData 2 2" xfId="4810"/>
    <cellStyle name="SAPBEXaggData 3" xfId="4811"/>
    <cellStyle name="SAPBEXaggData 4" xfId="4812"/>
    <cellStyle name="SAPBEXaggData 5" xfId="4813"/>
    <cellStyle name="SAPBEXaggData 6" xfId="4814"/>
    <cellStyle name="SAPBEXaggDataEmph" xfId="4815"/>
    <cellStyle name="SAPBEXaggDataEmph 2" xfId="4816"/>
    <cellStyle name="SAPBEXaggDataEmph 2 2" xfId="4817"/>
    <cellStyle name="SAPBEXaggDataEmph 3" xfId="4818"/>
    <cellStyle name="SAPBEXaggDataEmph 4" xfId="4819"/>
    <cellStyle name="SAPBEXaggDataEmph 5" xfId="4820"/>
    <cellStyle name="SAPBEXaggDataEmph 6" xfId="4821"/>
    <cellStyle name="SAPBEXaggItem" xfId="4822"/>
    <cellStyle name="SAPBEXaggItem 2" xfId="4823"/>
    <cellStyle name="SAPBEXaggItem 2 2" xfId="4824"/>
    <cellStyle name="SAPBEXaggItem 3" xfId="4825"/>
    <cellStyle name="SAPBEXaggItem 4" xfId="4826"/>
    <cellStyle name="SAPBEXaggItem 5" xfId="4827"/>
    <cellStyle name="SAPBEXaggItem 6" xfId="4828"/>
    <cellStyle name="SAPBEXaggItemX" xfId="4829"/>
    <cellStyle name="SAPBEXaggItemX 2" xfId="4830"/>
    <cellStyle name="SAPBEXaggItemX 2 2" xfId="4831"/>
    <cellStyle name="SAPBEXaggItemX 3" xfId="4832"/>
    <cellStyle name="SAPBEXaggItemX 4" xfId="4833"/>
    <cellStyle name="SAPBEXaggItemX 5" xfId="4834"/>
    <cellStyle name="SAPBEXaggItemX 6" xfId="4835"/>
    <cellStyle name="SAPBEXchaText" xfId="4836"/>
    <cellStyle name="SAPBEXchaText 2" xfId="4837"/>
    <cellStyle name="SAPBEXchaText 2 2" xfId="4838"/>
    <cellStyle name="SAPBEXchaText 3" xfId="4839"/>
    <cellStyle name="SAPBEXchaText 4" xfId="4840"/>
    <cellStyle name="SAPBEXchaText 5" xfId="4841"/>
    <cellStyle name="SAPBEXchaText 6" xfId="4842"/>
    <cellStyle name="SAPBEXchaText 7" xfId="4843"/>
    <cellStyle name="SAPBEXchaText_Приложение_1_к_7-у-о_2009_Кв_1_ФСТ" xfId="4844"/>
    <cellStyle name="SAPBEXexcBad7" xfId="4845"/>
    <cellStyle name="SAPBEXexcBad7 2" xfId="4846"/>
    <cellStyle name="SAPBEXexcBad7 2 2" xfId="4847"/>
    <cellStyle name="SAPBEXexcBad7 3" xfId="4848"/>
    <cellStyle name="SAPBEXexcBad7 4" xfId="4849"/>
    <cellStyle name="SAPBEXexcBad7 5" xfId="4850"/>
    <cellStyle name="SAPBEXexcBad7 6" xfId="4851"/>
    <cellStyle name="SAPBEXexcBad8" xfId="4852"/>
    <cellStyle name="SAPBEXexcBad8 2" xfId="4853"/>
    <cellStyle name="SAPBEXexcBad8 2 2" xfId="4854"/>
    <cellStyle name="SAPBEXexcBad8 3" xfId="4855"/>
    <cellStyle name="SAPBEXexcBad8 4" xfId="4856"/>
    <cellStyle name="SAPBEXexcBad8 5" xfId="4857"/>
    <cellStyle name="SAPBEXexcBad8 6" xfId="4858"/>
    <cellStyle name="SAPBEXexcBad9" xfId="4859"/>
    <cellStyle name="SAPBEXexcBad9 2" xfId="4860"/>
    <cellStyle name="SAPBEXexcBad9 2 2" xfId="4861"/>
    <cellStyle name="SAPBEXexcBad9 3" xfId="4862"/>
    <cellStyle name="SAPBEXexcBad9 4" xfId="4863"/>
    <cellStyle name="SAPBEXexcBad9 5" xfId="4864"/>
    <cellStyle name="SAPBEXexcBad9 6" xfId="4865"/>
    <cellStyle name="SAPBEXexcCritical4" xfId="4866"/>
    <cellStyle name="SAPBEXexcCritical4 2" xfId="4867"/>
    <cellStyle name="SAPBEXexcCritical4 2 2" xfId="4868"/>
    <cellStyle name="SAPBEXexcCritical4 3" xfId="4869"/>
    <cellStyle name="SAPBEXexcCritical4 4" xfId="4870"/>
    <cellStyle name="SAPBEXexcCritical4 5" xfId="4871"/>
    <cellStyle name="SAPBEXexcCritical4 6" xfId="4872"/>
    <cellStyle name="SAPBEXexcCritical5" xfId="4873"/>
    <cellStyle name="SAPBEXexcCritical5 2" xfId="4874"/>
    <cellStyle name="SAPBEXexcCritical5 2 2" xfId="4875"/>
    <cellStyle name="SAPBEXexcCritical5 3" xfId="4876"/>
    <cellStyle name="SAPBEXexcCritical5 4" xfId="4877"/>
    <cellStyle name="SAPBEXexcCritical5 5" xfId="4878"/>
    <cellStyle name="SAPBEXexcCritical5 6" xfId="4879"/>
    <cellStyle name="SAPBEXexcCritical6" xfId="4880"/>
    <cellStyle name="SAPBEXexcCritical6 2" xfId="4881"/>
    <cellStyle name="SAPBEXexcCritical6 2 2" xfId="4882"/>
    <cellStyle name="SAPBEXexcCritical6 3" xfId="4883"/>
    <cellStyle name="SAPBEXexcCritical6 4" xfId="4884"/>
    <cellStyle name="SAPBEXexcCritical6 5" xfId="4885"/>
    <cellStyle name="SAPBEXexcCritical6 6" xfId="4886"/>
    <cellStyle name="SAPBEXexcGood1" xfId="4887"/>
    <cellStyle name="SAPBEXexcGood1 2" xfId="4888"/>
    <cellStyle name="SAPBEXexcGood1 2 2" xfId="4889"/>
    <cellStyle name="SAPBEXexcGood1 3" xfId="4890"/>
    <cellStyle name="SAPBEXexcGood1 4" xfId="4891"/>
    <cellStyle name="SAPBEXexcGood1 5" xfId="4892"/>
    <cellStyle name="SAPBEXexcGood1 6" xfId="4893"/>
    <cellStyle name="SAPBEXexcGood2" xfId="4894"/>
    <cellStyle name="SAPBEXexcGood2 2" xfId="4895"/>
    <cellStyle name="SAPBEXexcGood2 2 2" xfId="4896"/>
    <cellStyle name="SAPBEXexcGood2 3" xfId="4897"/>
    <cellStyle name="SAPBEXexcGood2 4" xfId="4898"/>
    <cellStyle name="SAPBEXexcGood2 5" xfId="4899"/>
    <cellStyle name="SAPBEXexcGood2 6" xfId="4900"/>
    <cellStyle name="SAPBEXexcGood3" xfId="4901"/>
    <cellStyle name="SAPBEXexcGood3 2" xfId="4902"/>
    <cellStyle name="SAPBEXexcGood3 2 2" xfId="4903"/>
    <cellStyle name="SAPBEXexcGood3 3" xfId="4904"/>
    <cellStyle name="SAPBEXexcGood3 4" xfId="4905"/>
    <cellStyle name="SAPBEXexcGood3 5" xfId="4906"/>
    <cellStyle name="SAPBEXexcGood3 6" xfId="4907"/>
    <cellStyle name="SAPBEXfilterDrill" xfId="4908"/>
    <cellStyle name="SAPBEXfilterDrill 2" xfId="4909"/>
    <cellStyle name="SAPBEXfilterDrill 2 2" xfId="4910"/>
    <cellStyle name="SAPBEXfilterDrill 3" xfId="4911"/>
    <cellStyle name="SAPBEXfilterDrill 4" xfId="4912"/>
    <cellStyle name="SAPBEXfilterDrill 5" xfId="4913"/>
    <cellStyle name="SAPBEXfilterDrill 6" xfId="4914"/>
    <cellStyle name="SAPBEXfilterItem" xfId="4915"/>
    <cellStyle name="SAPBEXfilterItem 2" xfId="4916"/>
    <cellStyle name="SAPBEXfilterItem 2 2" xfId="4917"/>
    <cellStyle name="SAPBEXfilterItem 3" xfId="4918"/>
    <cellStyle name="SAPBEXfilterItem 4" xfId="4919"/>
    <cellStyle name="SAPBEXfilterItem 5" xfId="4920"/>
    <cellStyle name="SAPBEXfilterItem 6" xfId="4921"/>
    <cellStyle name="SAPBEXfilterText" xfId="4922"/>
    <cellStyle name="SAPBEXfilterText 2" xfId="4923"/>
    <cellStyle name="SAPBEXfilterText 2 2" xfId="4924"/>
    <cellStyle name="SAPBEXfilterText 3" xfId="4925"/>
    <cellStyle name="SAPBEXfilterText 4" xfId="4926"/>
    <cellStyle name="SAPBEXfilterText 5" xfId="4927"/>
    <cellStyle name="SAPBEXfilterText 6" xfId="4928"/>
    <cellStyle name="SAPBEXformats" xfId="4929"/>
    <cellStyle name="SAPBEXformats 2" xfId="4930"/>
    <cellStyle name="SAPBEXformats 2 2" xfId="4931"/>
    <cellStyle name="SAPBEXformats 3" xfId="4932"/>
    <cellStyle name="SAPBEXformats 4" xfId="4933"/>
    <cellStyle name="SAPBEXformats 5" xfId="4934"/>
    <cellStyle name="SAPBEXformats 6" xfId="4935"/>
    <cellStyle name="SAPBEXformats 7" xfId="4936"/>
    <cellStyle name="SAPBEXheaderItem" xfId="4937"/>
    <cellStyle name="SAPBEXheaderItem 2" xfId="4938"/>
    <cellStyle name="SAPBEXheaderItem 2 2" xfId="4939"/>
    <cellStyle name="SAPBEXheaderItem 3" xfId="4940"/>
    <cellStyle name="SAPBEXheaderItem 4" xfId="4941"/>
    <cellStyle name="SAPBEXheaderItem 5" xfId="4942"/>
    <cellStyle name="SAPBEXheaderItem 6" xfId="4943"/>
    <cellStyle name="SAPBEXheaderItem 7" xfId="4944"/>
    <cellStyle name="SAPBEXheaderText" xfId="4945"/>
    <cellStyle name="SAPBEXheaderText 2" xfId="4946"/>
    <cellStyle name="SAPBEXheaderText 2 2" xfId="4947"/>
    <cellStyle name="SAPBEXheaderText 3" xfId="4948"/>
    <cellStyle name="SAPBEXheaderText 4" xfId="4949"/>
    <cellStyle name="SAPBEXheaderText 5" xfId="4950"/>
    <cellStyle name="SAPBEXheaderText 6" xfId="4951"/>
    <cellStyle name="SAPBEXheaderText 7" xfId="4952"/>
    <cellStyle name="SAPBEXHLevel0" xfId="4953"/>
    <cellStyle name="SAPBEXHLevel0 2" xfId="4954"/>
    <cellStyle name="SAPBEXHLevel0 2 2" xfId="4955"/>
    <cellStyle name="SAPBEXHLevel0 3" xfId="4956"/>
    <cellStyle name="SAPBEXHLevel0 4" xfId="4957"/>
    <cellStyle name="SAPBEXHLevel0 5" xfId="4958"/>
    <cellStyle name="SAPBEXHLevel0 6" xfId="4959"/>
    <cellStyle name="SAPBEXHLevel0 7" xfId="4960"/>
    <cellStyle name="SAPBEXHLevel0 8" xfId="4961"/>
    <cellStyle name="SAPBEXHLevel0_7y-отчетная_РЖД_2009_04" xfId="4962"/>
    <cellStyle name="SAPBEXHLevel0X" xfId="4963"/>
    <cellStyle name="SAPBEXHLevel0X 10" xfId="4964"/>
    <cellStyle name="SAPBEXHLevel0X 2" xfId="4965"/>
    <cellStyle name="SAPBEXHLevel0X 2 2" xfId="4966"/>
    <cellStyle name="SAPBEXHLevel0X 3" xfId="4967"/>
    <cellStyle name="SAPBEXHLevel0X 4" xfId="4968"/>
    <cellStyle name="SAPBEXHLevel0X 5" xfId="4969"/>
    <cellStyle name="SAPBEXHLevel0X 6" xfId="4970"/>
    <cellStyle name="SAPBEXHLevel0X 7" xfId="4971"/>
    <cellStyle name="SAPBEXHLevel0X 8" xfId="4972"/>
    <cellStyle name="SAPBEXHLevel0X 9" xfId="4973"/>
    <cellStyle name="SAPBEXHLevel0X_7-р_Из_Системы" xfId="4974"/>
    <cellStyle name="SAPBEXHLevel1" xfId="4975"/>
    <cellStyle name="SAPBEXHLevel1 2" xfId="4976"/>
    <cellStyle name="SAPBEXHLevel1 2 2" xfId="4977"/>
    <cellStyle name="SAPBEXHLevel1 3" xfId="4978"/>
    <cellStyle name="SAPBEXHLevel1 4" xfId="4979"/>
    <cellStyle name="SAPBEXHLevel1 5" xfId="4980"/>
    <cellStyle name="SAPBEXHLevel1 6" xfId="4981"/>
    <cellStyle name="SAPBEXHLevel1 7" xfId="4982"/>
    <cellStyle name="SAPBEXHLevel1 8" xfId="4983"/>
    <cellStyle name="SAPBEXHLevel1_7y-отчетная_РЖД_2009_04" xfId="4984"/>
    <cellStyle name="SAPBEXHLevel1X" xfId="4985"/>
    <cellStyle name="SAPBEXHLevel1X 10" xfId="4986"/>
    <cellStyle name="SAPBEXHLevel1X 2" xfId="4987"/>
    <cellStyle name="SAPBEXHLevel1X 2 2" xfId="4988"/>
    <cellStyle name="SAPBEXHLevel1X 3" xfId="4989"/>
    <cellStyle name="SAPBEXHLevel1X 4" xfId="4990"/>
    <cellStyle name="SAPBEXHLevel1X 5" xfId="4991"/>
    <cellStyle name="SAPBEXHLevel1X 6" xfId="4992"/>
    <cellStyle name="SAPBEXHLevel1X 7" xfId="4993"/>
    <cellStyle name="SAPBEXHLevel1X 8" xfId="4994"/>
    <cellStyle name="SAPBEXHLevel1X 9" xfId="4995"/>
    <cellStyle name="SAPBEXHLevel1X_7-р_Из_Системы" xfId="4996"/>
    <cellStyle name="SAPBEXHLevel2" xfId="4997"/>
    <cellStyle name="SAPBEXHLevel2 2" xfId="4998"/>
    <cellStyle name="SAPBEXHLevel2 2 2" xfId="4999"/>
    <cellStyle name="SAPBEXHLevel2 3" xfId="5000"/>
    <cellStyle name="SAPBEXHLevel2 4" xfId="5001"/>
    <cellStyle name="SAPBEXHLevel2 5" xfId="5002"/>
    <cellStyle name="SAPBEXHLevel2 6" xfId="5003"/>
    <cellStyle name="SAPBEXHLevel2 7" xfId="5004"/>
    <cellStyle name="SAPBEXHLevel2_Приложение_1_к_7-у-о_2009_Кв_1_ФСТ" xfId="5005"/>
    <cellStyle name="SAPBEXHLevel2X" xfId="5006"/>
    <cellStyle name="SAPBEXHLevel2X 2" xfId="5007"/>
    <cellStyle name="SAPBEXHLevel2X 2 2" xfId="5008"/>
    <cellStyle name="SAPBEXHLevel2X 3" xfId="5009"/>
    <cellStyle name="SAPBEXHLevel2X 4" xfId="5010"/>
    <cellStyle name="SAPBEXHLevel2X 5" xfId="5011"/>
    <cellStyle name="SAPBEXHLevel2X 6" xfId="5012"/>
    <cellStyle name="SAPBEXHLevel2X 7" xfId="5013"/>
    <cellStyle name="SAPBEXHLevel2X 8" xfId="5014"/>
    <cellStyle name="SAPBEXHLevel2X 9" xfId="5015"/>
    <cellStyle name="SAPBEXHLevel2X_7-р_Из_Системы" xfId="5016"/>
    <cellStyle name="SAPBEXHLevel3" xfId="5017"/>
    <cellStyle name="SAPBEXHLevel3 2" xfId="5018"/>
    <cellStyle name="SAPBEXHLevel3 2 2" xfId="5019"/>
    <cellStyle name="SAPBEXHLevel3 3" xfId="5020"/>
    <cellStyle name="SAPBEXHLevel3 4" xfId="5021"/>
    <cellStyle name="SAPBEXHLevel3 5" xfId="5022"/>
    <cellStyle name="SAPBEXHLevel3 6" xfId="5023"/>
    <cellStyle name="SAPBEXHLevel3 7" xfId="5024"/>
    <cellStyle name="SAPBEXHLevel3_Приложение_1_к_7-у-о_2009_Кв_1_ФСТ" xfId="5025"/>
    <cellStyle name="SAPBEXHLevel3X" xfId="5026"/>
    <cellStyle name="SAPBEXHLevel3X 2" xfId="5027"/>
    <cellStyle name="SAPBEXHLevel3X 2 2" xfId="5028"/>
    <cellStyle name="SAPBEXHLevel3X 3" xfId="5029"/>
    <cellStyle name="SAPBEXHLevel3X 4" xfId="5030"/>
    <cellStyle name="SAPBEXHLevel3X 5" xfId="5031"/>
    <cellStyle name="SAPBEXHLevel3X 6" xfId="5032"/>
    <cellStyle name="SAPBEXHLevel3X 7" xfId="5033"/>
    <cellStyle name="SAPBEXHLevel3X 8" xfId="5034"/>
    <cellStyle name="SAPBEXHLevel3X 9" xfId="5035"/>
    <cellStyle name="SAPBEXHLevel3X_7-р_Из_Системы" xfId="5036"/>
    <cellStyle name="SAPBEXinputData" xfId="5037"/>
    <cellStyle name="SAPBEXinputData 10" xfId="5038"/>
    <cellStyle name="SAPBEXinputData 11" xfId="5039"/>
    <cellStyle name="SAPBEXinputData 2" xfId="5040"/>
    <cellStyle name="SAPBEXinputData 2 2" xfId="5041"/>
    <cellStyle name="SAPBEXinputData 2 3" xfId="5042"/>
    <cellStyle name="SAPBEXinputData 3" xfId="5043"/>
    <cellStyle name="SAPBEXinputData 3 2" xfId="5044"/>
    <cellStyle name="SAPBEXinputData 4" xfId="5045"/>
    <cellStyle name="SAPBEXinputData 4 2" xfId="5046"/>
    <cellStyle name="SAPBEXinputData 5" xfId="5047"/>
    <cellStyle name="SAPBEXinputData 6" xfId="5048"/>
    <cellStyle name="SAPBEXinputData 7" xfId="5049"/>
    <cellStyle name="SAPBEXinputData 8" xfId="5050"/>
    <cellStyle name="SAPBEXinputData 9" xfId="5051"/>
    <cellStyle name="SAPBEXinputData_7-р_Из_Системы" xfId="5052"/>
    <cellStyle name="SAPBEXItemHeader" xfId="5053"/>
    <cellStyle name="SAPBEXresData" xfId="5054"/>
    <cellStyle name="SAPBEXresData 2" xfId="5055"/>
    <cellStyle name="SAPBEXresData 2 2" xfId="5056"/>
    <cellStyle name="SAPBEXresData 3" xfId="5057"/>
    <cellStyle name="SAPBEXresData 4" xfId="5058"/>
    <cellStyle name="SAPBEXresData 5" xfId="5059"/>
    <cellStyle name="SAPBEXresData 6" xfId="5060"/>
    <cellStyle name="SAPBEXresDataEmph" xfId="5061"/>
    <cellStyle name="SAPBEXresDataEmph 2" xfId="5062"/>
    <cellStyle name="SAPBEXresDataEmph 2 2" xfId="5063"/>
    <cellStyle name="SAPBEXresDataEmph 2 3" xfId="5064"/>
    <cellStyle name="SAPBEXresDataEmph 3" xfId="5065"/>
    <cellStyle name="SAPBEXresDataEmph 3 2" xfId="5066"/>
    <cellStyle name="SAPBEXresDataEmph 4" xfId="5067"/>
    <cellStyle name="SAPBEXresDataEmph 4 2" xfId="5068"/>
    <cellStyle name="SAPBEXresDataEmph 5" xfId="5069"/>
    <cellStyle name="SAPBEXresDataEmph 5 2" xfId="5070"/>
    <cellStyle name="SAPBEXresDataEmph 6" xfId="5071"/>
    <cellStyle name="SAPBEXresDataEmph 6 2" xfId="5072"/>
    <cellStyle name="SAPBEXresItem" xfId="5073"/>
    <cellStyle name="SAPBEXresItem 2" xfId="5074"/>
    <cellStyle name="SAPBEXresItem 2 2" xfId="5075"/>
    <cellStyle name="SAPBEXresItem 3" xfId="5076"/>
    <cellStyle name="SAPBEXresItem 4" xfId="5077"/>
    <cellStyle name="SAPBEXresItem 5" xfId="5078"/>
    <cellStyle name="SAPBEXresItem 6" xfId="5079"/>
    <cellStyle name="SAPBEXresItemX" xfId="5080"/>
    <cellStyle name="SAPBEXresItemX 2" xfId="5081"/>
    <cellStyle name="SAPBEXresItemX 2 2" xfId="5082"/>
    <cellStyle name="SAPBEXresItemX 3" xfId="5083"/>
    <cellStyle name="SAPBEXresItemX 4" xfId="5084"/>
    <cellStyle name="SAPBEXresItemX 5" xfId="5085"/>
    <cellStyle name="SAPBEXresItemX 6" xfId="5086"/>
    <cellStyle name="SAPBEXstdData" xfId="5087"/>
    <cellStyle name="SAPBEXstdData 2" xfId="5088"/>
    <cellStyle name="SAPBEXstdData 2 2" xfId="5089"/>
    <cellStyle name="SAPBEXstdData 3" xfId="5090"/>
    <cellStyle name="SAPBEXstdData 4" xfId="5091"/>
    <cellStyle name="SAPBEXstdData 5" xfId="5092"/>
    <cellStyle name="SAPBEXstdData 6" xfId="5093"/>
    <cellStyle name="SAPBEXstdData_Приложение_1_к_7-у-о_2009_Кв_1_ФСТ" xfId="5094"/>
    <cellStyle name="SAPBEXstdDataEmph" xfId="5095"/>
    <cellStyle name="SAPBEXstdDataEmph 2" xfId="5096"/>
    <cellStyle name="SAPBEXstdDataEmph 2 2" xfId="5097"/>
    <cellStyle name="SAPBEXstdDataEmph 3" xfId="5098"/>
    <cellStyle name="SAPBEXstdDataEmph 4" xfId="5099"/>
    <cellStyle name="SAPBEXstdDataEmph 5" xfId="5100"/>
    <cellStyle name="SAPBEXstdDataEmph 6" xfId="5101"/>
    <cellStyle name="SAPBEXstdItem" xfId="5102"/>
    <cellStyle name="SAPBEXstdItem 2" xfId="5103"/>
    <cellStyle name="SAPBEXstdItem 2 2" xfId="5104"/>
    <cellStyle name="SAPBEXstdItem 3" xfId="5105"/>
    <cellStyle name="SAPBEXstdItem 4" xfId="5106"/>
    <cellStyle name="SAPBEXstdItem 5" xfId="5107"/>
    <cellStyle name="SAPBEXstdItem 6" xfId="5108"/>
    <cellStyle name="SAPBEXstdItem 7" xfId="5109"/>
    <cellStyle name="SAPBEXstdItem 8" xfId="5110"/>
    <cellStyle name="SAPBEXstdItem_7-р" xfId="5111"/>
    <cellStyle name="SAPBEXstdItemX" xfId="5112"/>
    <cellStyle name="SAPBEXstdItemX 2" xfId="5113"/>
    <cellStyle name="SAPBEXstdItemX 2 2" xfId="5114"/>
    <cellStyle name="SAPBEXstdItemX 3" xfId="5115"/>
    <cellStyle name="SAPBEXstdItemX 4" xfId="5116"/>
    <cellStyle name="SAPBEXstdItemX 5" xfId="5117"/>
    <cellStyle name="SAPBEXstdItemX 6" xfId="5118"/>
    <cellStyle name="SAPBEXstdItemX 7" xfId="5119"/>
    <cellStyle name="SAPBEXtitle" xfId="5120"/>
    <cellStyle name="SAPBEXtitle 2" xfId="5121"/>
    <cellStyle name="SAPBEXtitle 2 2" xfId="5122"/>
    <cellStyle name="SAPBEXtitle 2 3" xfId="5123"/>
    <cellStyle name="SAPBEXtitle 3" xfId="5124"/>
    <cellStyle name="SAPBEXtitle 4" xfId="5125"/>
    <cellStyle name="SAPBEXtitle 5" xfId="5126"/>
    <cellStyle name="SAPBEXtitle 6" xfId="5127"/>
    <cellStyle name="SAPBEXtitle 7" xfId="5128"/>
    <cellStyle name="SAPBEXunassignedItem" xfId="5129"/>
    <cellStyle name="SAPBEXunassignedItem 2" xfId="5130"/>
    <cellStyle name="SAPBEXundefined" xfId="5131"/>
    <cellStyle name="SAPBEXundefined 2" xfId="5132"/>
    <cellStyle name="SAPBEXundefined 2 2" xfId="5133"/>
    <cellStyle name="SAPBEXundefined 3" xfId="5134"/>
    <cellStyle name="SAPBEXundefined 4" xfId="5135"/>
    <cellStyle name="SAPBEXundefined 5" xfId="5136"/>
    <cellStyle name="SAPBEXundefined 6" xfId="5137"/>
    <cellStyle name="SEM-BPS-data" xfId="5138"/>
    <cellStyle name="SEM-BPS-head" xfId="5139"/>
    <cellStyle name="SEM-BPS-headdata" xfId="5140"/>
    <cellStyle name="SEM-BPS-headkey" xfId="5141"/>
    <cellStyle name="SEM-BPS-input-on" xfId="5142"/>
    <cellStyle name="SEM-BPS-key" xfId="5143"/>
    <cellStyle name="SEM-BPS-sub1" xfId="5144"/>
    <cellStyle name="SEM-BPS-sub2" xfId="5145"/>
    <cellStyle name="SEM-BPS-total" xfId="5146"/>
    <cellStyle name="Sheet Title" xfId="5147"/>
    <cellStyle name="Sheet Title 2" xfId="5148"/>
    <cellStyle name="Sheet Title 3" xfId="5149"/>
    <cellStyle name="Short $" xfId="5150"/>
    <cellStyle name="Show_Sell" xfId="5151"/>
    <cellStyle name="Size" xfId="5152"/>
    <cellStyle name="small" xfId="5153"/>
    <cellStyle name="st1" xfId="5154"/>
    <cellStyle name="st1 2" xfId="5155"/>
    <cellStyle name="stand_bord" xfId="5156"/>
    <cellStyle name="Standard_Anpassen der Amortisation" xfId="5157"/>
    <cellStyle name="Style 1" xfId="5158"/>
    <cellStyle name="Style 1 2" xfId="5159"/>
    <cellStyle name="STYLE1 - Style1" xfId="5160"/>
    <cellStyle name="styleColumnTitles" xfId="5161"/>
    <cellStyle name="styleDateRange" xfId="5162"/>
    <cellStyle name="styleHidden" xfId="5163"/>
    <cellStyle name="styleNormal" xfId="5164"/>
    <cellStyle name="Styles" xfId="5165"/>
    <cellStyle name="styleSeriesAttributes" xfId="5166"/>
    <cellStyle name="styleSeriesData" xfId="5167"/>
    <cellStyle name="styleSeriesDataForecast" xfId="5168"/>
    <cellStyle name="styleSeriesDataForecastNA" xfId="5169"/>
    <cellStyle name="styleSeriesDataNA" xfId="5170"/>
    <cellStyle name="t2" xfId="5171"/>
    <cellStyle name="t2 10" xfId="5172"/>
    <cellStyle name="t2 2" xfId="5173"/>
    <cellStyle name="t2 2 2" xfId="5174"/>
    <cellStyle name="t2 2 2 2" xfId="5175"/>
    <cellStyle name="t2 2 2 3" xfId="5176"/>
    <cellStyle name="t2 2 3" xfId="5177"/>
    <cellStyle name="t2 3" xfId="5178"/>
    <cellStyle name="t2 3 2" xfId="5179"/>
    <cellStyle name="t2 4" xfId="5180"/>
    <cellStyle name="t2 4 2" xfId="5181"/>
    <cellStyle name="t2 5" xfId="5182"/>
    <cellStyle name="t2 5 2" xfId="5183"/>
    <cellStyle name="t2 6" xfId="5184"/>
    <cellStyle name="t2 6 2" xfId="5185"/>
    <cellStyle name="t2 7" xfId="5186"/>
    <cellStyle name="t2 7 2" xfId="5187"/>
    <cellStyle name="t2 8" xfId="5188"/>
    <cellStyle name="t2 8 2" xfId="5189"/>
    <cellStyle name="t2 9" xfId="5190"/>
    <cellStyle name="t2 9 2" xfId="5191"/>
    <cellStyle name="tabel" xfId="5192"/>
    <cellStyle name="Table" xfId="5193"/>
    <cellStyle name="Table Head" xfId="5194"/>
    <cellStyle name="Table Head 2" xfId="5195"/>
    <cellStyle name="Table Head Aligned" xfId="5196"/>
    <cellStyle name="Table Head Aligned 2" xfId="5197"/>
    <cellStyle name="Table Head Blue" xfId="5198"/>
    <cellStyle name="Table Head Blue 2" xfId="5199"/>
    <cellStyle name="Table Head Green" xfId="5200"/>
    <cellStyle name="Table Head Green 2" xfId="5201"/>
    <cellStyle name="Table Head_Val_Sum_Graph" xfId="5202"/>
    <cellStyle name="Table Heading" xfId="5203"/>
    <cellStyle name="Table Heading 2" xfId="5204"/>
    <cellStyle name="Table Heading 2 2" xfId="5205"/>
    <cellStyle name="Table Heading 3" xfId="5206"/>
    <cellStyle name="Table Heading 3 2" xfId="5207"/>
    <cellStyle name="Table Heading 4" xfId="5208"/>
    <cellStyle name="Table Heading_46EP.2011(v2.0)" xfId="5209"/>
    <cellStyle name="Table Text" xfId="5210"/>
    <cellStyle name="Table Text 2" xfId="5211"/>
    <cellStyle name="Table Title" xfId="5212"/>
    <cellStyle name="Table Title 2" xfId="5213"/>
    <cellStyle name="Table Units" xfId="5214"/>
    <cellStyle name="Table Units 2" xfId="5215"/>
    <cellStyle name="Table_Header" xfId="5216"/>
    <cellStyle name="TableStyleLight1" xfId="5217"/>
    <cellStyle name="TableStyleLight1 2" xfId="5218"/>
    <cellStyle name="TableStyleLight1 3" xfId="5219"/>
    <cellStyle name="Term" xfId="5220"/>
    <cellStyle name="Text" xfId="5221"/>
    <cellStyle name="Text 1" xfId="5222"/>
    <cellStyle name="Text 1 2" xfId="5223"/>
    <cellStyle name="Text 2" xfId="5224"/>
    <cellStyle name="Text Head" xfId="5225"/>
    <cellStyle name="Text Head 1" xfId="5226"/>
    <cellStyle name="Text Head 1 2" xfId="5227"/>
    <cellStyle name="Text Head 2" xfId="5228"/>
    <cellStyle name="Text Indent A" xfId="5229"/>
    <cellStyle name="Text Indent A 2" xfId="5230"/>
    <cellStyle name="Text Indent B" xfId="5231"/>
    <cellStyle name="Text Indent B 2" xfId="5232"/>
    <cellStyle name="Text Indent C" xfId="5233"/>
    <cellStyle name="Text Indent C 2" xfId="5234"/>
    <cellStyle name="Times New Roman0181000015536870911" xfId="5235"/>
    <cellStyle name="Tioma Back" xfId="5236"/>
    <cellStyle name="Tioma Back 2" xfId="5237"/>
    <cellStyle name="Tioma Back 2 2" xfId="5238"/>
    <cellStyle name="Tioma Back 2 2 2" xfId="5239"/>
    <cellStyle name="Tioma Back 2 2 3" xfId="5240"/>
    <cellStyle name="Tioma Back 2 3" xfId="5241"/>
    <cellStyle name="Tioma Back 2 4" xfId="5242"/>
    <cellStyle name="Tioma Back 3" xfId="5243"/>
    <cellStyle name="Tioma Back 3 2" xfId="5244"/>
    <cellStyle name="Tioma Back 3 3" xfId="5245"/>
    <cellStyle name="Tioma Back 4" xfId="5246"/>
    <cellStyle name="Tioma Back 5" xfId="5247"/>
    <cellStyle name="Tioma Cells No Values" xfId="5248"/>
    <cellStyle name="Tioma Cells No Values 2" xfId="5249"/>
    <cellStyle name="Tioma Cells No Values 2 2" xfId="5250"/>
    <cellStyle name="Tioma Cells No Values 3" xfId="5251"/>
    <cellStyle name="Tioma formula" xfId="5252"/>
    <cellStyle name="Tioma formula 2" xfId="5253"/>
    <cellStyle name="Tioma formula 2 2" xfId="5254"/>
    <cellStyle name="Tioma formula 3" xfId="5255"/>
    <cellStyle name="Tioma Input" xfId="5256"/>
    <cellStyle name="Tioma Input 2" xfId="5257"/>
    <cellStyle name="Tioma Input 2 2" xfId="5258"/>
    <cellStyle name="Tioma Input 3" xfId="5259"/>
    <cellStyle name="Tioma style" xfId="5260"/>
    <cellStyle name="Tioma style 10" xfId="5261"/>
    <cellStyle name="Tioma style 2" xfId="5262"/>
    <cellStyle name="Tioma style 2 2" xfId="5263"/>
    <cellStyle name="Tioma style 2 2 2" xfId="5264"/>
    <cellStyle name="Tioma style 2 2 3" xfId="5265"/>
    <cellStyle name="Tioma style 2 3" xfId="5266"/>
    <cellStyle name="Tioma style 3" xfId="5267"/>
    <cellStyle name="Tioma style 3 2" xfId="5268"/>
    <cellStyle name="Tioma style 4" xfId="5269"/>
    <cellStyle name="Tioma style 4 2" xfId="5270"/>
    <cellStyle name="Tioma style 5" xfId="5271"/>
    <cellStyle name="Tioma style 5 2" xfId="5272"/>
    <cellStyle name="Tioma style 6" xfId="5273"/>
    <cellStyle name="Tioma style 6 2" xfId="5274"/>
    <cellStyle name="Tioma style 7" xfId="5275"/>
    <cellStyle name="Tioma style 7 2" xfId="5276"/>
    <cellStyle name="Tioma style 8" xfId="5277"/>
    <cellStyle name="Tioma style 8 2" xfId="5278"/>
    <cellStyle name="Tioma style 9" xfId="5279"/>
    <cellStyle name="Tioma style 9 2" xfId="5280"/>
    <cellStyle name="Title" xfId="5281"/>
    <cellStyle name="Title 2" xfId="5282"/>
    <cellStyle name="Title 2 2" xfId="5283"/>
    <cellStyle name="Title 3" xfId="5284"/>
    <cellStyle name="Title 4" xfId="5285"/>
    <cellStyle name="Total" xfId="5286"/>
    <cellStyle name="Total 2" xfId="5287"/>
    <cellStyle name="Total 3" xfId="5288"/>
    <cellStyle name="TotalCurrency" xfId="5289"/>
    <cellStyle name="TotalCurrency 2" xfId="5290"/>
    <cellStyle name="TypeNote" xfId="5291"/>
    <cellStyle name="Ujke,jq" xfId="5292"/>
    <cellStyle name="Underline_Single" xfId="5293"/>
    <cellStyle name="Unit" xfId="5294"/>
    <cellStyle name="Unit 2" xfId="5295"/>
    <cellStyle name="UnitOfMeasure" xfId="5296"/>
    <cellStyle name="USD" xfId="5297"/>
    <cellStyle name="Validation" xfId="5298"/>
    <cellStyle name="Validation 2" xfId="5299"/>
    <cellStyle name="Validation 2 2" xfId="5300"/>
    <cellStyle name="Validation 3" xfId="5301"/>
    <cellStyle name="Validation 4" xfId="5302"/>
    <cellStyle name="Validation 5" xfId="5303"/>
    <cellStyle name="Valiotsikko" xfId="5304"/>
    <cellStyle name="Valiotsikko 2" xfId="5305"/>
    <cellStyle name="Valiotsikko 2 2" xfId="5306"/>
    <cellStyle name="Valiotsikko 3" xfId="5307"/>
    <cellStyle name="Valiotsikko 4" xfId="5308"/>
    <cellStyle name="Valiotsikko 5" xfId="5309"/>
    <cellStyle name="Valiotsikko_БИЗНЕС_ПЛАН 2012 (Гусь-Хрустальный)" xfId="5310"/>
    <cellStyle name="Value" xfId="5311"/>
    <cellStyle name="Vertical" xfId="5312"/>
    <cellStyle name="Vдliotsikko" xfId="5313"/>
    <cellStyle name="Vдliotsikko 2" xfId="5314"/>
    <cellStyle name="Vдliotsikko 2 2" xfId="5315"/>
    <cellStyle name="Vдliotsikko 3" xfId="5316"/>
    <cellStyle name="Vдliotsikko 4" xfId="5317"/>
    <cellStyle name="Vдliotsikko 5" xfId="5318"/>
    <cellStyle name="Vдliotsikko_БИЗНЕС_ПЛАН 2012 (Гусь-Хрустальный)" xfId="5319"/>
    <cellStyle name="Währung [0]_Compiling Utility Macros" xfId="5320"/>
    <cellStyle name="Währung_Compiling Utility Macros" xfId="5321"/>
    <cellStyle name="Walutowy [0]_1" xfId="5322"/>
    <cellStyle name="Walutowy_1" xfId="5323"/>
    <cellStyle name="Warning Text" xfId="5324"/>
    <cellStyle name="Warning Text 2" xfId="5325"/>
    <cellStyle name="white" xfId="5326"/>
    <cellStyle name="Wдhrung [0]_Compiling Utility Macros" xfId="5327"/>
    <cellStyle name="Wдhrung_Compiling Utility Macros" xfId="5328"/>
    <cellStyle name="year" xfId="5329"/>
    <cellStyle name="year 2" xfId="5330"/>
    <cellStyle name="Year EN" xfId="5331"/>
    <cellStyle name="Year RU" xfId="5332"/>
    <cellStyle name="YelNumbersCurr" xfId="5333"/>
    <cellStyle name="YelNumbersCurr 2" xfId="5334"/>
    <cellStyle name="YelNumbersCurr 2 2" xfId="5335"/>
    <cellStyle name="YelNumbersCurr 3" xfId="5336"/>
    <cellStyle name="YelNumbersCurr 4" xfId="5337"/>
    <cellStyle name="YelNumbersCurr 5" xfId="5338"/>
    <cellStyle name="YelNumbersCurr_БИЗНЕС_ПЛАН 2012 (Гусь-Хрустальный)" xfId="5339"/>
    <cellStyle name="Акцент1 10" xfId="5340"/>
    <cellStyle name="Акцент1 11" xfId="5341"/>
    <cellStyle name="Акцент1 11 2" xfId="5342"/>
    <cellStyle name="Акцент1 12" xfId="5343"/>
    <cellStyle name="Акцент1 13" xfId="5344"/>
    <cellStyle name="Акцент1 14" xfId="5345"/>
    <cellStyle name="Акцент1 15" xfId="5346"/>
    <cellStyle name="Акцент1 16" xfId="5347"/>
    <cellStyle name="Акцент1 17" xfId="5348"/>
    <cellStyle name="Акцент1 18" xfId="5349"/>
    <cellStyle name="Акцент1 19" xfId="5350"/>
    <cellStyle name="Акцент1 2" xfId="5351"/>
    <cellStyle name="Акцент1 2 2" xfId="5352"/>
    <cellStyle name="Акцент1 2 2 2" xfId="5353"/>
    <cellStyle name="Акцент1 2 2 3" xfId="5354"/>
    <cellStyle name="Акцент1 2 3" xfId="5355"/>
    <cellStyle name="Акцент1 2 3 2" xfId="5356"/>
    <cellStyle name="Акцент1 20" xfId="5357"/>
    <cellStyle name="Акцент1 21" xfId="5358"/>
    <cellStyle name="Акцент1 22" xfId="5359"/>
    <cellStyle name="Акцент1 23" xfId="5360"/>
    <cellStyle name="Акцент1 24" xfId="5361"/>
    <cellStyle name="Акцент1 25" xfId="5362"/>
    <cellStyle name="Акцент1 26" xfId="5363"/>
    <cellStyle name="Акцент1 27" xfId="5364"/>
    <cellStyle name="Акцент1 28" xfId="5365"/>
    <cellStyle name="Акцент1 29" xfId="5366"/>
    <cellStyle name="Акцент1 3" xfId="5367"/>
    <cellStyle name="Акцент1 3 2" xfId="5368"/>
    <cellStyle name="Акцент1 3 3" xfId="5369"/>
    <cellStyle name="Акцент1 3 4" xfId="5370"/>
    <cellStyle name="Акцент1 30" xfId="5371"/>
    <cellStyle name="Акцент1 31" xfId="5372"/>
    <cellStyle name="Акцент1 32" xfId="5373"/>
    <cellStyle name="Акцент1 33" xfId="5374"/>
    <cellStyle name="Акцент1 34" xfId="5375"/>
    <cellStyle name="Акцент1 4" xfId="5376"/>
    <cellStyle name="Акцент1 4 2" xfId="5377"/>
    <cellStyle name="Акцент1 4 3" xfId="5378"/>
    <cellStyle name="Акцент1 5" xfId="5379"/>
    <cellStyle name="Акцент1 5 2" xfId="5380"/>
    <cellStyle name="Акцент1 5 3" xfId="5381"/>
    <cellStyle name="Акцент1 6" xfId="5382"/>
    <cellStyle name="Акцент1 6 2" xfId="5383"/>
    <cellStyle name="Акцент1 6 2 2" xfId="5384"/>
    <cellStyle name="Акцент1 6 3" xfId="5385"/>
    <cellStyle name="Акцент1 6 4" xfId="5386"/>
    <cellStyle name="Акцент1 7" xfId="5387"/>
    <cellStyle name="Акцент1 7 2" xfId="5388"/>
    <cellStyle name="Акцент1 7 3" xfId="5389"/>
    <cellStyle name="Акцент1 8" xfId="5390"/>
    <cellStyle name="Акцент1 8 2" xfId="5391"/>
    <cellStyle name="Акцент1 8 2 2" xfId="5392"/>
    <cellStyle name="Акцент1 8 3" xfId="5393"/>
    <cellStyle name="Акцент1 9" xfId="5394"/>
    <cellStyle name="Акцент1 9 2" xfId="5395"/>
    <cellStyle name="Акцент1 9 2 2" xfId="5396"/>
    <cellStyle name="Акцент1 9 3" xfId="5397"/>
    <cellStyle name="Акцент1 9 3 2" xfId="5398"/>
    <cellStyle name="Акцент2 10" xfId="5399"/>
    <cellStyle name="Акцент2 11" xfId="5400"/>
    <cellStyle name="Акцент2 11 2" xfId="5401"/>
    <cellStyle name="Акцент2 12" xfId="5402"/>
    <cellStyle name="Акцент2 13" xfId="5403"/>
    <cellStyle name="Акцент2 14" xfId="5404"/>
    <cellStyle name="Акцент2 15" xfId="5405"/>
    <cellStyle name="Акцент2 16" xfId="5406"/>
    <cellStyle name="Акцент2 17" xfId="5407"/>
    <cellStyle name="Акцент2 18" xfId="5408"/>
    <cellStyle name="Акцент2 19" xfId="5409"/>
    <cellStyle name="Акцент2 2" xfId="5410"/>
    <cellStyle name="Акцент2 2 2" xfId="5411"/>
    <cellStyle name="Акцент2 2 2 2" xfId="5412"/>
    <cellStyle name="Акцент2 2 2 3" xfId="5413"/>
    <cellStyle name="Акцент2 2 3" xfId="5414"/>
    <cellStyle name="Акцент2 2 3 2" xfId="5415"/>
    <cellStyle name="Акцент2 20" xfId="5416"/>
    <cellStyle name="Акцент2 21" xfId="5417"/>
    <cellStyle name="Акцент2 22" xfId="5418"/>
    <cellStyle name="Акцент2 23" xfId="5419"/>
    <cellStyle name="Акцент2 24" xfId="5420"/>
    <cellStyle name="Акцент2 25" xfId="5421"/>
    <cellStyle name="Акцент2 26" xfId="5422"/>
    <cellStyle name="Акцент2 27" xfId="5423"/>
    <cellStyle name="Акцент2 28" xfId="5424"/>
    <cellStyle name="Акцент2 29" xfId="5425"/>
    <cellStyle name="Акцент2 3" xfId="5426"/>
    <cellStyle name="Акцент2 3 2" xfId="5427"/>
    <cellStyle name="Акцент2 3 3" xfId="5428"/>
    <cellStyle name="Акцент2 3 4" xfId="5429"/>
    <cellStyle name="Акцент2 30" xfId="5430"/>
    <cellStyle name="Акцент2 31" xfId="5431"/>
    <cellStyle name="Акцент2 32" xfId="5432"/>
    <cellStyle name="Акцент2 33" xfId="5433"/>
    <cellStyle name="Акцент2 34" xfId="5434"/>
    <cellStyle name="Акцент2 4" xfId="5435"/>
    <cellStyle name="Акцент2 4 2" xfId="5436"/>
    <cellStyle name="Акцент2 4 3" xfId="5437"/>
    <cellStyle name="Акцент2 5" xfId="5438"/>
    <cellStyle name="Акцент2 5 2" xfId="5439"/>
    <cellStyle name="Акцент2 5 3" xfId="5440"/>
    <cellStyle name="Акцент2 6" xfId="5441"/>
    <cellStyle name="Акцент2 6 2" xfId="5442"/>
    <cellStyle name="Акцент2 6 2 2" xfId="5443"/>
    <cellStyle name="Акцент2 6 3" xfId="5444"/>
    <cellStyle name="Акцент2 6 4" xfId="5445"/>
    <cellStyle name="Акцент2 7" xfId="5446"/>
    <cellStyle name="Акцент2 7 2" xfId="5447"/>
    <cellStyle name="Акцент2 7 3" xfId="5448"/>
    <cellStyle name="Акцент2 8" xfId="5449"/>
    <cellStyle name="Акцент2 8 2" xfId="5450"/>
    <cellStyle name="Акцент2 8 2 2" xfId="5451"/>
    <cellStyle name="Акцент2 8 3" xfId="5452"/>
    <cellStyle name="Акцент2 9" xfId="5453"/>
    <cellStyle name="Акцент2 9 2" xfId="5454"/>
    <cellStyle name="Акцент2 9 2 2" xfId="5455"/>
    <cellStyle name="Акцент2 9 3" xfId="5456"/>
    <cellStyle name="Акцент2 9 3 2" xfId="5457"/>
    <cellStyle name="Акцент3 10" xfId="5458"/>
    <cellStyle name="Акцент3 11" xfId="5459"/>
    <cellStyle name="Акцент3 11 2" xfId="5460"/>
    <cellStyle name="Акцент3 12" xfId="5461"/>
    <cellStyle name="Акцент3 13" xfId="5462"/>
    <cellStyle name="Акцент3 14" xfId="5463"/>
    <cellStyle name="Акцент3 15" xfId="5464"/>
    <cellStyle name="Акцент3 16" xfId="5465"/>
    <cellStyle name="Акцент3 17" xfId="5466"/>
    <cellStyle name="Акцент3 18" xfId="5467"/>
    <cellStyle name="Акцент3 19" xfId="5468"/>
    <cellStyle name="Акцент3 2" xfId="5469"/>
    <cellStyle name="Акцент3 2 2" xfId="5470"/>
    <cellStyle name="Акцент3 2 2 2" xfId="5471"/>
    <cellStyle name="Акцент3 2 2 3" xfId="5472"/>
    <cellStyle name="Акцент3 2 3" xfId="5473"/>
    <cellStyle name="Акцент3 2 3 2" xfId="5474"/>
    <cellStyle name="Акцент3 20" xfId="5475"/>
    <cellStyle name="Акцент3 21" xfId="5476"/>
    <cellStyle name="Акцент3 22" xfId="5477"/>
    <cellStyle name="Акцент3 23" xfId="5478"/>
    <cellStyle name="Акцент3 24" xfId="5479"/>
    <cellStyle name="Акцент3 25" xfId="5480"/>
    <cellStyle name="Акцент3 26" xfId="5481"/>
    <cellStyle name="Акцент3 27" xfId="5482"/>
    <cellStyle name="Акцент3 28" xfId="5483"/>
    <cellStyle name="Акцент3 29" xfId="5484"/>
    <cellStyle name="Акцент3 3" xfId="5485"/>
    <cellStyle name="Акцент3 3 2" xfId="5486"/>
    <cellStyle name="Акцент3 3 3" xfId="5487"/>
    <cellStyle name="Акцент3 3 4" xfId="5488"/>
    <cellStyle name="Акцент3 30" xfId="5489"/>
    <cellStyle name="Акцент3 31" xfId="5490"/>
    <cellStyle name="Акцент3 32" xfId="5491"/>
    <cellStyle name="Акцент3 33" xfId="5492"/>
    <cellStyle name="Акцент3 34" xfId="5493"/>
    <cellStyle name="Акцент3 4" xfId="5494"/>
    <cellStyle name="Акцент3 4 2" xfId="5495"/>
    <cellStyle name="Акцент3 4 3" xfId="5496"/>
    <cellStyle name="Акцент3 5" xfId="5497"/>
    <cellStyle name="Акцент3 5 2" xfId="5498"/>
    <cellStyle name="Акцент3 5 3" xfId="5499"/>
    <cellStyle name="Акцент3 6" xfId="5500"/>
    <cellStyle name="Акцент3 6 2" xfId="5501"/>
    <cellStyle name="Акцент3 6 2 2" xfId="5502"/>
    <cellStyle name="Акцент3 6 3" xfId="5503"/>
    <cellStyle name="Акцент3 6 4" xfId="5504"/>
    <cellStyle name="Акцент3 7" xfId="5505"/>
    <cellStyle name="Акцент3 7 2" xfId="5506"/>
    <cellStyle name="Акцент3 7 3" xfId="5507"/>
    <cellStyle name="Акцент3 8" xfId="5508"/>
    <cellStyle name="Акцент3 8 2" xfId="5509"/>
    <cellStyle name="Акцент3 8 2 2" xfId="5510"/>
    <cellStyle name="Акцент3 8 3" xfId="5511"/>
    <cellStyle name="Акцент3 9" xfId="5512"/>
    <cellStyle name="Акцент3 9 2" xfId="5513"/>
    <cellStyle name="Акцент3 9 2 2" xfId="5514"/>
    <cellStyle name="Акцент3 9 3" xfId="5515"/>
    <cellStyle name="Акцент3 9 3 2" xfId="5516"/>
    <cellStyle name="Акцент4 10" xfId="5517"/>
    <cellStyle name="Акцент4 11" xfId="5518"/>
    <cellStyle name="Акцент4 11 2" xfId="5519"/>
    <cellStyle name="Акцент4 12" xfId="5520"/>
    <cellStyle name="Акцент4 13" xfId="5521"/>
    <cellStyle name="Акцент4 14" xfId="5522"/>
    <cellStyle name="Акцент4 15" xfId="5523"/>
    <cellStyle name="Акцент4 16" xfId="5524"/>
    <cellStyle name="Акцент4 17" xfId="5525"/>
    <cellStyle name="Акцент4 18" xfId="5526"/>
    <cellStyle name="Акцент4 19" xfId="5527"/>
    <cellStyle name="Акцент4 2" xfId="5528"/>
    <cellStyle name="Акцент4 2 2" xfId="5529"/>
    <cellStyle name="Акцент4 2 2 2" xfId="5530"/>
    <cellStyle name="Акцент4 2 2 3" xfId="5531"/>
    <cellStyle name="Акцент4 2 3" xfId="5532"/>
    <cellStyle name="Акцент4 2 3 2" xfId="5533"/>
    <cellStyle name="Акцент4 20" xfId="5534"/>
    <cellStyle name="Акцент4 21" xfId="5535"/>
    <cellStyle name="Акцент4 22" xfId="5536"/>
    <cellStyle name="Акцент4 23" xfId="5537"/>
    <cellStyle name="Акцент4 24" xfId="5538"/>
    <cellStyle name="Акцент4 25" xfId="5539"/>
    <cellStyle name="Акцент4 26" xfId="5540"/>
    <cellStyle name="Акцент4 27" xfId="5541"/>
    <cellStyle name="Акцент4 28" xfId="5542"/>
    <cellStyle name="Акцент4 29" xfId="5543"/>
    <cellStyle name="Акцент4 3" xfId="5544"/>
    <cellStyle name="Акцент4 3 2" xfId="5545"/>
    <cellStyle name="Акцент4 3 3" xfId="5546"/>
    <cellStyle name="Акцент4 3 4" xfId="5547"/>
    <cellStyle name="Акцент4 30" xfId="5548"/>
    <cellStyle name="Акцент4 31" xfId="5549"/>
    <cellStyle name="Акцент4 32" xfId="5550"/>
    <cellStyle name="Акцент4 33" xfId="5551"/>
    <cellStyle name="Акцент4 34" xfId="5552"/>
    <cellStyle name="Акцент4 4" xfId="5553"/>
    <cellStyle name="Акцент4 4 2" xfId="5554"/>
    <cellStyle name="Акцент4 4 3" xfId="5555"/>
    <cellStyle name="Акцент4 5" xfId="5556"/>
    <cellStyle name="Акцент4 5 2" xfId="5557"/>
    <cellStyle name="Акцент4 5 3" xfId="5558"/>
    <cellStyle name="Акцент4 6" xfId="5559"/>
    <cellStyle name="Акцент4 6 2" xfId="5560"/>
    <cellStyle name="Акцент4 6 2 2" xfId="5561"/>
    <cellStyle name="Акцент4 6 3" xfId="5562"/>
    <cellStyle name="Акцент4 6 4" xfId="5563"/>
    <cellStyle name="Акцент4 7" xfId="5564"/>
    <cellStyle name="Акцент4 7 2" xfId="5565"/>
    <cellStyle name="Акцент4 7 3" xfId="5566"/>
    <cellStyle name="Акцент4 8" xfId="5567"/>
    <cellStyle name="Акцент4 8 2" xfId="5568"/>
    <cellStyle name="Акцент4 8 2 2" xfId="5569"/>
    <cellStyle name="Акцент4 8 3" xfId="5570"/>
    <cellStyle name="Акцент4 9" xfId="5571"/>
    <cellStyle name="Акцент4 9 2" xfId="5572"/>
    <cellStyle name="Акцент4 9 2 2" xfId="5573"/>
    <cellStyle name="Акцент4 9 3" xfId="5574"/>
    <cellStyle name="Акцент4 9 3 2" xfId="5575"/>
    <cellStyle name="Акцент5 10" xfId="5576"/>
    <cellStyle name="Акцент5 11" xfId="5577"/>
    <cellStyle name="Акцент5 11 2" xfId="5578"/>
    <cellStyle name="Акцент5 12" xfId="5579"/>
    <cellStyle name="Акцент5 13" xfId="5580"/>
    <cellStyle name="Акцент5 14" xfId="5581"/>
    <cellStyle name="Акцент5 15" xfId="5582"/>
    <cellStyle name="Акцент5 16" xfId="5583"/>
    <cellStyle name="Акцент5 17" xfId="5584"/>
    <cellStyle name="Акцент5 18" xfId="5585"/>
    <cellStyle name="Акцент5 19" xfId="5586"/>
    <cellStyle name="Акцент5 2" xfId="5587"/>
    <cellStyle name="Акцент5 2 2" xfId="5588"/>
    <cellStyle name="Акцент5 2 2 2" xfId="5589"/>
    <cellStyle name="Акцент5 2 2 3" xfId="5590"/>
    <cellStyle name="Акцент5 2 3" xfId="5591"/>
    <cellStyle name="Акцент5 2 3 2" xfId="5592"/>
    <cellStyle name="Акцент5 20" xfId="5593"/>
    <cellStyle name="Акцент5 21" xfId="5594"/>
    <cellStyle name="Акцент5 22" xfId="5595"/>
    <cellStyle name="Акцент5 23" xfId="5596"/>
    <cellStyle name="Акцент5 24" xfId="5597"/>
    <cellStyle name="Акцент5 25" xfId="5598"/>
    <cellStyle name="Акцент5 26" xfId="5599"/>
    <cellStyle name="Акцент5 27" xfId="5600"/>
    <cellStyle name="Акцент5 28" xfId="5601"/>
    <cellStyle name="Акцент5 29" xfId="5602"/>
    <cellStyle name="Акцент5 3" xfId="5603"/>
    <cellStyle name="Акцент5 3 2" xfId="5604"/>
    <cellStyle name="Акцент5 3 3" xfId="5605"/>
    <cellStyle name="Акцент5 3 4" xfId="5606"/>
    <cellStyle name="Акцент5 30" xfId="5607"/>
    <cellStyle name="Акцент5 31" xfId="5608"/>
    <cellStyle name="Акцент5 32" xfId="5609"/>
    <cellStyle name="Акцент5 33" xfId="5610"/>
    <cellStyle name="Акцент5 34" xfId="5611"/>
    <cellStyle name="Акцент5 4" xfId="5612"/>
    <cellStyle name="Акцент5 4 2" xfId="5613"/>
    <cellStyle name="Акцент5 4 3" xfId="5614"/>
    <cellStyle name="Акцент5 5" xfId="5615"/>
    <cellStyle name="Акцент5 5 2" xfId="5616"/>
    <cellStyle name="Акцент5 5 3" xfId="5617"/>
    <cellStyle name="Акцент5 6" xfId="5618"/>
    <cellStyle name="Акцент5 6 2" xfId="5619"/>
    <cellStyle name="Акцент5 6 2 2" xfId="5620"/>
    <cellStyle name="Акцент5 6 3" xfId="5621"/>
    <cellStyle name="Акцент5 6 4" xfId="5622"/>
    <cellStyle name="Акцент5 7" xfId="5623"/>
    <cellStyle name="Акцент5 7 2" xfId="5624"/>
    <cellStyle name="Акцент5 7 3" xfId="5625"/>
    <cellStyle name="Акцент5 8" xfId="5626"/>
    <cellStyle name="Акцент5 8 2" xfId="5627"/>
    <cellStyle name="Акцент5 8 2 2" xfId="5628"/>
    <cellStyle name="Акцент5 8 3" xfId="5629"/>
    <cellStyle name="Акцент5 9" xfId="5630"/>
    <cellStyle name="Акцент5 9 2" xfId="5631"/>
    <cellStyle name="Акцент5 9 2 2" xfId="5632"/>
    <cellStyle name="Акцент5 9 3" xfId="5633"/>
    <cellStyle name="Акцент5 9 3 2" xfId="5634"/>
    <cellStyle name="Акцент6 10" xfId="5635"/>
    <cellStyle name="Акцент6 11" xfId="5636"/>
    <cellStyle name="Акцент6 11 2" xfId="5637"/>
    <cellStyle name="Акцент6 12" xfId="5638"/>
    <cellStyle name="Акцент6 13" xfId="5639"/>
    <cellStyle name="Акцент6 14" xfId="5640"/>
    <cellStyle name="Акцент6 15" xfId="5641"/>
    <cellStyle name="Акцент6 16" xfId="5642"/>
    <cellStyle name="Акцент6 17" xfId="5643"/>
    <cellStyle name="Акцент6 18" xfId="5644"/>
    <cellStyle name="Акцент6 19" xfId="5645"/>
    <cellStyle name="Акцент6 2" xfId="5646"/>
    <cellStyle name="Акцент6 2 2" xfId="5647"/>
    <cellStyle name="Акцент6 2 2 2" xfId="5648"/>
    <cellStyle name="Акцент6 2 2 3" xfId="5649"/>
    <cellStyle name="Акцент6 2 3" xfId="5650"/>
    <cellStyle name="Акцент6 2 3 2" xfId="5651"/>
    <cellStyle name="Акцент6 20" xfId="5652"/>
    <cellStyle name="Акцент6 21" xfId="5653"/>
    <cellStyle name="Акцент6 22" xfId="5654"/>
    <cellStyle name="Акцент6 23" xfId="5655"/>
    <cellStyle name="Акцент6 24" xfId="5656"/>
    <cellStyle name="Акцент6 25" xfId="5657"/>
    <cellStyle name="Акцент6 26" xfId="5658"/>
    <cellStyle name="Акцент6 27" xfId="5659"/>
    <cellStyle name="Акцент6 28" xfId="5660"/>
    <cellStyle name="Акцент6 29" xfId="5661"/>
    <cellStyle name="Акцент6 3" xfId="5662"/>
    <cellStyle name="Акцент6 3 2" xfId="5663"/>
    <cellStyle name="Акцент6 3 3" xfId="5664"/>
    <cellStyle name="Акцент6 3 4" xfId="5665"/>
    <cellStyle name="Акцент6 30" xfId="5666"/>
    <cellStyle name="Акцент6 31" xfId="5667"/>
    <cellStyle name="Акцент6 32" xfId="5668"/>
    <cellStyle name="Акцент6 33" xfId="5669"/>
    <cellStyle name="Акцент6 34" xfId="5670"/>
    <cellStyle name="Акцент6 4" xfId="5671"/>
    <cellStyle name="Акцент6 4 2" xfId="5672"/>
    <cellStyle name="Акцент6 4 3" xfId="5673"/>
    <cellStyle name="Акцент6 5" xfId="5674"/>
    <cellStyle name="Акцент6 5 2" xfId="5675"/>
    <cellStyle name="Акцент6 5 3" xfId="5676"/>
    <cellStyle name="Акцент6 6" xfId="5677"/>
    <cellStyle name="Акцент6 6 2" xfId="5678"/>
    <cellStyle name="Акцент6 6 2 2" xfId="5679"/>
    <cellStyle name="Акцент6 6 3" xfId="5680"/>
    <cellStyle name="Акцент6 6 4" xfId="5681"/>
    <cellStyle name="Акцент6 7" xfId="5682"/>
    <cellStyle name="Акцент6 7 2" xfId="5683"/>
    <cellStyle name="Акцент6 7 3" xfId="5684"/>
    <cellStyle name="Акцент6 8" xfId="5685"/>
    <cellStyle name="Акцент6 8 2" xfId="5686"/>
    <cellStyle name="Акцент6 8 2 2" xfId="5687"/>
    <cellStyle name="Акцент6 8 3" xfId="5688"/>
    <cellStyle name="Акцент6 9" xfId="5689"/>
    <cellStyle name="Акцент6 9 2" xfId="5690"/>
    <cellStyle name="Акцент6 9 2 2" xfId="5691"/>
    <cellStyle name="Акцент6 9 3" xfId="5692"/>
    <cellStyle name="Акцент6 9 3 2" xfId="5693"/>
    <cellStyle name="Беззащитный" xfId="5694"/>
    <cellStyle name="Беззащитный 2" xfId="5695"/>
    <cellStyle name="Беззащитный 2 2" xfId="5696"/>
    <cellStyle name="Беззащитный 2 3" xfId="5697"/>
    <cellStyle name="Беззащитный 3" xfId="5698"/>
    <cellStyle name="Беззащитный 4" xfId="5699"/>
    <cellStyle name="Ввод  10" xfId="5700"/>
    <cellStyle name="Ввод  11" xfId="5701"/>
    <cellStyle name="Ввод  2" xfId="5702"/>
    <cellStyle name="Ввод  2 2" xfId="5703"/>
    <cellStyle name="Ввод  2 2 2" xfId="5704"/>
    <cellStyle name="Ввод  2 2 3" xfId="5705"/>
    <cellStyle name="Ввод  2 3" xfId="5706"/>
    <cellStyle name="Ввод  2 3 2" xfId="5707"/>
    <cellStyle name="Ввод  2 3 3" xfId="5708"/>
    <cellStyle name="Ввод  2_2012" xfId="5709"/>
    <cellStyle name="Ввод  3" xfId="5710"/>
    <cellStyle name="Ввод  3 2" xfId="5711"/>
    <cellStyle name="Ввод  3 3" xfId="5712"/>
    <cellStyle name="Ввод  3 4" xfId="5713"/>
    <cellStyle name="Ввод  3_2012" xfId="5714"/>
    <cellStyle name="Ввод  4" xfId="5715"/>
    <cellStyle name="Ввод  4 2" xfId="5716"/>
    <cellStyle name="Ввод  4 3" xfId="5717"/>
    <cellStyle name="Ввод  4_2012" xfId="5718"/>
    <cellStyle name="Ввод  5" xfId="5719"/>
    <cellStyle name="Ввод  5 2" xfId="5720"/>
    <cellStyle name="Ввод  5 3" xfId="5721"/>
    <cellStyle name="Ввод  5_2012" xfId="5722"/>
    <cellStyle name="Ввод  6" xfId="5723"/>
    <cellStyle name="Ввод  6 2" xfId="5724"/>
    <cellStyle name="Ввод  6 2 2" xfId="5725"/>
    <cellStyle name="Ввод  6 3" xfId="5726"/>
    <cellStyle name="Ввод  6 4" xfId="5727"/>
    <cellStyle name="Ввод  6_2012" xfId="5728"/>
    <cellStyle name="Ввод  7" xfId="5729"/>
    <cellStyle name="Ввод  7 2" xfId="5730"/>
    <cellStyle name="Ввод  7 3" xfId="5731"/>
    <cellStyle name="Ввод  7_2012" xfId="5732"/>
    <cellStyle name="Ввод  8" xfId="5733"/>
    <cellStyle name="Ввод  8 2" xfId="5734"/>
    <cellStyle name="Ввод  8 2 2" xfId="5735"/>
    <cellStyle name="Ввод  8 3" xfId="5736"/>
    <cellStyle name="Ввод  8_2012" xfId="5737"/>
    <cellStyle name="Ввод  9" xfId="5738"/>
    <cellStyle name="Ввод  9 2" xfId="5739"/>
    <cellStyle name="Ввод  9 2 2" xfId="5740"/>
    <cellStyle name="Ввод  9 3" xfId="5741"/>
    <cellStyle name="Ввод  9 3 2" xfId="5742"/>
    <cellStyle name="Ввод  9_2012" xfId="5743"/>
    <cellStyle name="Верт. заголовок" xfId="5744"/>
    <cellStyle name="Верт. заголовок 2" xfId="5745"/>
    <cellStyle name="Вес_продукта" xfId="5746"/>
    <cellStyle name="Внешняя сылка" xfId="5747"/>
    <cellStyle name="Вывод 10" xfId="5748"/>
    <cellStyle name="Вывод 11" xfId="5749"/>
    <cellStyle name="Вывод 11 2" xfId="5750"/>
    <cellStyle name="Вывод 12" xfId="5751"/>
    <cellStyle name="Вывод 13" xfId="5752"/>
    <cellStyle name="Вывод 14" xfId="5753"/>
    <cellStyle name="Вывод 15" xfId="5754"/>
    <cellStyle name="Вывод 16" xfId="5755"/>
    <cellStyle name="Вывод 17" xfId="5756"/>
    <cellStyle name="Вывод 18" xfId="5757"/>
    <cellStyle name="Вывод 19" xfId="5758"/>
    <cellStyle name="Вывод 2" xfId="5759"/>
    <cellStyle name="Вывод 2 2" xfId="5760"/>
    <cellStyle name="Вывод 2 2 2" xfId="5761"/>
    <cellStyle name="Вывод 2 2 3" xfId="5762"/>
    <cellStyle name="Вывод 2 3" xfId="5763"/>
    <cellStyle name="Вывод 2 3 2" xfId="5764"/>
    <cellStyle name="Вывод 2_2012" xfId="5765"/>
    <cellStyle name="Вывод 20" xfId="5766"/>
    <cellStyle name="Вывод 21" xfId="5767"/>
    <cellStyle name="Вывод 22" xfId="5768"/>
    <cellStyle name="Вывод 23" xfId="5769"/>
    <cellStyle name="Вывод 24" xfId="5770"/>
    <cellStyle name="Вывод 25" xfId="5771"/>
    <cellStyle name="Вывод 26" xfId="5772"/>
    <cellStyle name="Вывод 27" xfId="5773"/>
    <cellStyle name="Вывод 28" xfId="5774"/>
    <cellStyle name="Вывод 29" xfId="5775"/>
    <cellStyle name="Вывод 3" xfId="5776"/>
    <cellStyle name="Вывод 3 2" xfId="5777"/>
    <cellStyle name="Вывод 3 3" xfId="5778"/>
    <cellStyle name="Вывод 3 4" xfId="5779"/>
    <cellStyle name="Вывод 3_2012" xfId="5780"/>
    <cellStyle name="Вывод 30" xfId="5781"/>
    <cellStyle name="Вывод 31" xfId="5782"/>
    <cellStyle name="Вывод 32" xfId="5783"/>
    <cellStyle name="Вывод 33" xfId="5784"/>
    <cellStyle name="Вывод 34" xfId="5785"/>
    <cellStyle name="Вывод 35" xfId="5786"/>
    <cellStyle name="Вывод 36" xfId="5787"/>
    <cellStyle name="Вывод 37" xfId="5788"/>
    <cellStyle name="Вывод 38" xfId="5789"/>
    <cellStyle name="Вывод 39" xfId="5790"/>
    <cellStyle name="Вывод 4" xfId="5791"/>
    <cellStyle name="Вывод 4 2" xfId="5792"/>
    <cellStyle name="Вывод 4 3" xfId="5793"/>
    <cellStyle name="Вывод 4_2012" xfId="5794"/>
    <cellStyle name="Вывод 40" xfId="5795"/>
    <cellStyle name="Вывод 41" xfId="5796"/>
    <cellStyle name="Вывод 42" xfId="5797"/>
    <cellStyle name="Вывод 43" xfId="5798"/>
    <cellStyle name="Вывод 44" xfId="5799"/>
    <cellStyle name="Вывод 45" xfId="5800"/>
    <cellStyle name="Вывод 46" xfId="5801"/>
    <cellStyle name="Вывод 47" xfId="5802"/>
    <cellStyle name="Вывод 48" xfId="5803"/>
    <cellStyle name="Вывод 49" xfId="5804"/>
    <cellStyle name="Вывод 5" xfId="5805"/>
    <cellStyle name="Вывод 5 2" xfId="5806"/>
    <cellStyle name="Вывод 5 3" xfId="5807"/>
    <cellStyle name="Вывод 5_2012" xfId="5808"/>
    <cellStyle name="Вывод 6" xfId="5809"/>
    <cellStyle name="Вывод 6 2" xfId="5810"/>
    <cellStyle name="Вывод 6 2 2" xfId="5811"/>
    <cellStyle name="Вывод 6 3" xfId="5812"/>
    <cellStyle name="Вывод 6 4" xfId="5813"/>
    <cellStyle name="Вывод 6_2012" xfId="5814"/>
    <cellStyle name="Вывод 7" xfId="5815"/>
    <cellStyle name="Вывод 7 2" xfId="5816"/>
    <cellStyle name="Вывод 7 3" xfId="5817"/>
    <cellStyle name="Вывод 7_2012" xfId="5818"/>
    <cellStyle name="Вывод 8" xfId="5819"/>
    <cellStyle name="Вывод 8 2" xfId="5820"/>
    <cellStyle name="Вывод 8 2 2" xfId="5821"/>
    <cellStyle name="Вывод 8 3" xfId="5822"/>
    <cellStyle name="Вывод 8_2012" xfId="5823"/>
    <cellStyle name="Вывод 9" xfId="5824"/>
    <cellStyle name="Вывод 9 2" xfId="5825"/>
    <cellStyle name="Вывод 9 2 2" xfId="5826"/>
    <cellStyle name="Вывод 9 3" xfId="5827"/>
    <cellStyle name="Вывод 9 3 2" xfId="5828"/>
    <cellStyle name="Вывод 9_2012" xfId="5829"/>
    <cellStyle name="Вычисление 10" xfId="5830"/>
    <cellStyle name="Вычисление 11" xfId="5831"/>
    <cellStyle name="Вычисление 11 2" xfId="5832"/>
    <cellStyle name="Вычисление 12" xfId="5833"/>
    <cellStyle name="Вычисление 13" xfId="5834"/>
    <cellStyle name="Вычисление 14" xfId="5835"/>
    <cellStyle name="Вычисление 15" xfId="5836"/>
    <cellStyle name="Вычисление 16" xfId="5837"/>
    <cellStyle name="Вычисление 17" xfId="5838"/>
    <cellStyle name="Вычисление 18" xfId="5839"/>
    <cellStyle name="Вычисление 19" xfId="5840"/>
    <cellStyle name="Вычисление 2" xfId="5841"/>
    <cellStyle name="Вычисление 2 2" xfId="5842"/>
    <cellStyle name="Вычисление 2 2 2" xfId="5843"/>
    <cellStyle name="Вычисление 2 2 3" xfId="5844"/>
    <cellStyle name="Вычисление 2 3" xfId="5845"/>
    <cellStyle name="Вычисление 2 3 2" xfId="5846"/>
    <cellStyle name="Вычисление 2_2012" xfId="5847"/>
    <cellStyle name="Вычисление 20" xfId="5848"/>
    <cellStyle name="Вычисление 21" xfId="5849"/>
    <cellStyle name="Вычисление 22" xfId="5850"/>
    <cellStyle name="Вычисление 23" xfId="5851"/>
    <cellStyle name="Вычисление 24" xfId="5852"/>
    <cellStyle name="Вычисление 25" xfId="5853"/>
    <cellStyle name="Вычисление 26" xfId="5854"/>
    <cellStyle name="Вычисление 27" xfId="5855"/>
    <cellStyle name="Вычисление 28" xfId="5856"/>
    <cellStyle name="Вычисление 29" xfId="5857"/>
    <cellStyle name="Вычисление 3" xfId="5858"/>
    <cellStyle name="Вычисление 3 2" xfId="5859"/>
    <cellStyle name="Вычисление 3 3" xfId="5860"/>
    <cellStyle name="Вычисление 3 4" xfId="5861"/>
    <cellStyle name="Вычисление 3_2012" xfId="5862"/>
    <cellStyle name="Вычисление 30" xfId="5863"/>
    <cellStyle name="Вычисление 31" xfId="5864"/>
    <cellStyle name="Вычисление 32" xfId="5865"/>
    <cellStyle name="Вычисление 33" xfId="5866"/>
    <cellStyle name="Вычисление 34" xfId="5867"/>
    <cellStyle name="Вычисление 35" xfId="5868"/>
    <cellStyle name="Вычисление 36" xfId="5869"/>
    <cellStyle name="Вычисление 37" xfId="5870"/>
    <cellStyle name="Вычисление 38" xfId="5871"/>
    <cellStyle name="Вычисление 39" xfId="5872"/>
    <cellStyle name="Вычисление 4" xfId="5873"/>
    <cellStyle name="Вычисление 4 2" xfId="5874"/>
    <cellStyle name="Вычисление 4 3" xfId="5875"/>
    <cellStyle name="Вычисление 4_2012" xfId="5876"/>
    <cellStyle name="Вычисление 40" xfId="5877"/>
    <cellStyle name="Вычисление 41" xfId="5878"/>
    <cellStyle name="Вычисление 42" xfId="5879"/>
    <cellStyle name="Вычисление 43" xfId="5880"/>
    <cellStyle name="Вычисление 44" xfId="5881"/>
    <cellStyle name="Вычисление 45" xfId="5882"/>
    <cellStyle name="Вычисление 46" xfId="5883"/>
    <cellStyle name="Вычисление 47" xfId="5884"/>
    <cellStyle name="Вычисление 48" xfId="5885"/>
    <cellStyle name="Вычисление 49" xfId="5886"/>
    <cellStyle name="Вычисление 5" xfId="5887"/>
    <cellStyle name="Вычисление 5 2" xfId="5888"/>
    <cellStyle name="Вычисление 5 3" xfId="5889"/>
    <cellStyle name="Вычисление 5_2012" xfId="5890"/>
    <cellStyle name="Вычисление 6" xfId="5891"/>
    <cellStyle name="Вычисление 6 2" xfId="5892"/>
    <cellStyle name="Вычисление 6 2 2" xfId="5893"/>
    <cellStyle name="Вычисление 6 3" xfId="5894"/>
    <cellStyle name="Вычисление 6 4" xfId="5895"/>
    <cellStyle name="Вычисление 6_2012" xfId="5896"/>
    <cellStyle name="Вычисление 7" xfId="5897"/>
    <cellStyle name="Вычисление 7 2" xfId="5898"/>
    <cellStyle name="Вычисление 7 3" xfId="5899"/>
    <cellStyle name="Вычисление 7_2012" xfId="5900"/>
    <cellStyle name="Вычисление 8" xfId="5901"/>
    <cellStyle name="Вычисление 8 2" xfId="5902"/>
    <cellStyle name="Вычисление 8 2 2" xfId="5903"/>
    <cellStyle name="Вычисление 8 3" xfId="5904"/>
    <cellStyle name="Вычисление 8_2012" xfId="5905"/>
    <cellStyle name="Вычисление 9" xfId="5906"/>
    <cellStyle name="Вычисление 9 2" xfId="5907"/>
    <cellStyle name="Вычисление 9 2 2" xfId="5908"/>
    <cellStyle name="Вычисление 9 3" xfId="5909"/>
    <cellStyle name="Вычисление 9 3 2" xfId="5910"/>
    <cellStyle name="Вычисление 9_2012" xfId="5911"/>
    <cellStyle name="Гиперссылка" xfId="4" builtinId="8"/>
    <cellStyle name="Гиперссылка 2" xfId="5912"/>
    <cellStyle name="Гиперссылка 2 2" xfId="5913"/>
    <cellStyle name="Гиперссылка 2 2 2" xfId="5914"/>
    <cellStyle name="Гиперссылка 2 2 3" xfId="5915"/>
    <cellStyle name="Гиперссылка 2 3" xfId="5916"/>
    <cellStyle name="Гиперссылка 2 4" xfId="5917"/>
    <cellStyle name="Гиперссылка 2 5" xfId="5918"/>
    <cellStyle name="Гиперссылка 2 6" xfId="5919"/>
    <cellStyle name="Гиперссылка 2_PEREDACHA.M2016(v0.1)" xfId="5920"/>
    <cellStyle name="Гиперссылка 3" xfId="5"/>
    <cellStyle name="Гиперссылка 3 2" xfId="5921"/>
    <cellStyle name="Гиперссылка 3 3" xfId="5922"/>
    <cellStyle name="Гиперссылка 3 4" xfId="5923"/>
    <cellStyle name="Гиперссылка 4" xfId="5924"/>
    <cellStyle name="Гиперссылка 4 2" xfId="5925"/>
    <cellStyle name="Гиперссылка 4 2 2" xfId="5926"/>
    <cellStyle name="Гиперссылка 4 3" xfId="5927"/>
    <cellStyle name="Гиперссылка 4 4" xfId="5928"/>
    <cellStyle name="Гиперссылка 5" xfId="5929"/>
    <cellStyle name="Гиперссылка 5 2" xfId="5930"/>
    <cellStyle name="Гиперссылка 5 3" xfId="5931"/>
    <cellStyle name="Гиперссылка 6" xfId="5932"/>
    <cellStyle name="Гиперссылка 7" xfId="5933"/>
    <cellStyle name="Гиперссылка 8" xfId="5934"/>
    <cellStyle name="Границы" xfId="5935"/>
    <cellStyle name="Группа" xfId="5936"/>
    <cellStyle name="Группа 0" xfId="5937"/>
    <cellStyle name="Группа 0 2" xfId="5938"/>
    <cellStyle name="Группа 1" xfId="5939"/>
    <cellStyle name="Группа 1 2" xfId="5940"/>
    <cellStyle name="Группа 2" xfId="5941"/>
    <cellStyle name="Группа 2 2" xfId="5942"/>
    <cellStyle name="Группа 3" xfId="5943"/>
    <cellStyle name="Группа 3 2" xfId="5944"/>
    <cellStyle name="Группа 4" xfId="5945"/>
    <cellStyle name="Группа 4 2" xfId="5946"/>
    <cellStyle name="Группа 5" xfId="5947"/>
    <cellStyle name="Группа 5 2" xfId="5948"/>
    <cellStyle name="Группа 6" xfId="5949"/>
    <cellStyle name="Группа 6 2" xfId="5950"/>
    <cellStyle name="Группа 7" xfId="5951"/>
    <cellStyle name="Группа 7 2" xfId="5952"/>
    <cellStyle name="Группа 8" xfId="5953"/>
    <cellStyle name="Группа 8 2" xfId="5954"/>
    <cellStyle name="Группа_4DNS.UPDATE.EXAMPLE" xfId="5955"/>
    <cellStyle name="ДАТА" xfId="5956"/>
    <cellStyle name="Дата 10" xfId="5957"/>
    <cellStyle name="ДАТА 2" xfId="5958"/>
    <cellStyle name="ДАТА 3" xfId="5959"/>
    <cellStyle name="ДАТА 4" xfId="5960"/>
    <cellStyle name="ДАТА 5" xfId="5961"/>
    <cellStyle name="ДАТА 6" xfId="5962"/>
    <cellStyle name="ДАТА 6 2" xfId="5963"/>
    <cellStyle name="ДАТА 7" xfId="5964"/>
    <cellStyle name="ДАТА 7 2" xfId="5965"/>
    <cellStyle name="ДАТА 8" xfId="5966"/>
    <cellStyle name="ДАТА 8 2" xfId="5967"/>
    <cellStyle name="ДАТА 9" xfId="5968"/>
    <cellStyle name="ДАТА 9 2" xfId="5969"/>
    <cellStyle name="ДАТА_1" xfId="5970"/>
    <cellStyle name="Денежный [0] 10" xfId="5971"/>
    <cellStyle name="Денежный [0] 11" xfId="5972"/>
    <cellStyle name="Денежный [0] 2" xfId="5973"/>
    <cellStyle name="Денежный [0] 3" xfId="5974"/>
    <cellStyle name="Денежный [0] 4" xfId="5975"/>
    <cellStyle name="Денежный [0] 5" xfId="5976"/>
    <cellStyle name="Денежный [0] 6" xfId="5977"/>
    <cellStyle name="Денежный [0] 7" xfId="5978"/>
    <cellStyle name="Денежный [0] 8" xfId="5979"/>
    <cellStyle name="Денежный [0] 9" xfId="5980"/>
    <cellStyle name="Денежный 10" xfId="5981"/>
    <cellStyle name="Денежный 11" xfId="5982"/>
    <cellStyle name="Денежный 2" xfId="5983"/>
    <cellStyle name="Денежный 2 2" xfId="5984"/>
    <cellStyle name="Денежный 2 2 2" xfId="5985"/>
    <cellStyle name="Денежный 2 2 3" xfId="5986"/>
    <cellStyle name="Денежный 2 2 4" xfId="5987"/>
    <cellStyle name="Денежный 2 3" xfId="5988"/>
    <cellStyle name="Денежный 2 3 2" xfId="5989"/>
    <cellStyle name="Денежный 2 3 3" xfId="5990"/>
    <cellStyle name="Денежный 2 3 4" xfId="5991"/>
    <cellStyle name="Денежный 2 4" xfId="5992"/>
    <cellStyle name="Денежный 2 4 2" xfId="5993"/>
    <cellStyle name="Денежный 2 4 2 2" xfId="5994"/>
    <cellStyle name="Денежный 2 4 3" xfId="5995"/>
    <cellStyle name="Денежный 2 4 3 2" xfId="5996"/>
    <cellStyle name="Денежный 2 4 3 3" xfId="5997"/>
    <cellStyle name="Денежный 2 4 4" xfId="5998"/>
    <cellStyle name="Денежный 2 4 5" xfId="5999"/>
    <cellStyle name="Денежный 2 4 6" xfId="6000"/>
    <cellStyle name="Денежный 2 4 7" xfId="6001"/>
    <cellStyle name="Денежный 2 5" xfId="6002"/>
    <cellStyle name="Денежный 2 5 2" xfId="6003"/>
    <cellStyle name="Денежный 2 5 3" xfId="6004"/>
    <cellStyle name="Денежный 2 5 3 2" xfId="6005"/>
    <cellStyle name="Денежный 2 5 3 3" xfId="6006"/>
    <cellStyle name="Денежный 2 5 4" xfId="6007"/>
    <cellStyle name="Денежный 2 5 5" xfId="6008"/>
    <cellStyle name="Денежный 2 6" xfId="6009"/>
    <cellStyle name="Денежный 2 7" xfId="6010"/>
    <cellStyle name="Денежный 2 8" xfId="6011"/>
    <cellStyle name="Денежный 2_INDEX.STATION.2012(v1.0)_" xfId="6012"/>
    <cellStyle name="Денежный 3" xfId="6013"/>
    <cellStyle name="Денежный 4" xfId="6014"/>
    <cellStyle name="Денежный 5" xfId="6015"/>
    <cellStyle name="Денежный 6" xfId="6016"/>
    <cellStyle name="Денежный 7" xfId="6017"/>
    <cellStyle name="Денежный 8" xfId="6018"/>
    <cellStyle name="Денежный 9" xfId="6019"/>
    <cellStyle name="Є" xfId="6020"/>
    <cellStyle name="Є_x0004_" xfId="6021"/>
    <cellStyle name="ЄЄ" xfId="6022"/>
    <cellStyle name="ЄЄ_x0004_" xfId="6023"/>
    <cellStyle name="Є_x0004_Є" xfId="6024"/>
    <cellStyle name="ЄЄ 2" xfId="6025"/>
    <cellStyle name="ЄЄ_x0004_ 2" xfId="6026"/>
    <cellStyle name="ЄЄ 3" xfId="6027"/>
    <cellStyle name="ЄЄ_x0004_ 3" xfId="6028"/>
    <cellStyle name="ЄЄЄ" xfId="6029"/>
    <cellStyle name="ЄЄЄ_x0004_" xfId="6030"/>
    <cellStyle name="ЄЄ_x0004_Є_x0004_" xfId="6031"/>
    <cellStyle name="ЄЄЄ 2" xfId="6032"/>
    <cellStyle name="ЄЄЄ_x0004_ 2" xfId="6033"/>
    <cellStyle name="ЄЄЄ 3" xfId="6034"/>
    <cellStyle name="ЄЄЄ_x0004_ 3" xfId="6035"/>
    <cellStyle name="ЄЄЄЄ" xfId="6036"/>
    <cellStyle name="ЄЄЄЄ_x0004_" xfId="6037"/>
    <cellStyle name="ЄЄЄЄЄ" xfId="6038"/>
    <cellStyle name="ЄЄЄЄЄ_x0004_" xfId="6039"/>
    <cellStyle name="ЄЄЄЄЄ 2" xfId="6040"/>
    <cellStyle name="ЄЄЄЄЄ_x0004_ 2" xfId="6041"/>
    <cellStyle name="ЄЄЄЄЄ 3" xfId="6042"/>
    <cellStyle name="ЄЄЄЄЄ_x0004_ 3" xfId="6043"/>
    <cellStyle name="ЄЄЄЄ_x0004_ЄЄЄ" xfId="6044"/>
    <cellStyle name="ЄЄЄЄЄ_x0004_ЄЄЄ" xfId="6045"/>
    <cellStyle name="ЄЄЄЄЄ_x0004_ЄЄЄ 2" xfId="6046"/>
    <cellStyle name="ЄЄ_x0004_ЄЄЄЄЄЄЄ" xfId="6047"/>
    <cellStyle name="Желтая рамка" xfId="6048"/>
    <cellStyle name="Заголовок" xfId="6049"/>
    <cellStyle name="Заголовок 1 10" xfId="6050"/>
    <cellStyle name="Заголовок 1 11" xfId="6051"/>
    <cellStyle name="Заголовок 1 11 2" xfId="6052"/>
    <cellStyle name="Заголовок 1 12" xfId="6053"/>
    <cellStyle name="Заголовок 1 13" xfId="6054"/>
    <cellStyle name="Заголовок 1 14" xfId="6055"/>
    <cellStyle name="Заголовок 1 15" xfId="6056"/>
    <cellStyle name="Заголовок 1 16" xfId="6057"/>
    <cellStyle name="Заголовок 1 17" xfId="6058"/>
    <cellStyle name="Заголовок 1 18" xfId="6059"/>
    <cellStyle name="Заголовок 1 19" xfId="6060"/>
    <cellStyle name="Заголовок 1 2" xfId="6061"/>
    <cellStyle name="Заголовок 1 2 2" xfId="6062"/>
    <cellStyle name="Заголовок 1 2 2 2" xfId="6063"/>
    <cellStyle name="Заголовок 1 2 3" xfId="6064"/>
    <cellStyle name="Заголовок 1 2 4" xfId="6065"/>
    <cellStyle name="Заголовок 1 2_2012" xfId="6066"/>
    <cellStyle name="Заголовок 1 20" xfId="6067"/>
    <cellStyle name="Заголовок 1 21" xfId="6068"/>
    <cellStyle name="Заголовок 1 22" xfId="6069"/>
    <cellStyle name="Заголовок 1 23" xfId="6070"/>
    <cellStyle name="Заголовок 1 24" xfId="6071"/>
    <cellStyle name="Заголовок 1 25" xfId="6072"/>
    <cellStyle name="Заголовок 1 26" xfId="6073"/>
    <cellStyle name="Заголовок 1 27" xfId="6074"/>
    <cellStyle name="Заголовок 1 28" xfId="6075"/>
    <cellStyle name="Заголовок 1 29" xfId="6076"/>
    <cellStyle name="Заголовок 1 3" xfId="6077"/>
    <cellStyle name="Заголовок 1 3 2" xfId="6078"/>
    <cellStyle name="Заголовок 1 3 3" xfId="6079"/>
    <cellStyle name="Заголовок 1 3_2012" xfId="6080"/>
    <cellStyle name="Заголовок 1 30" xfId="6081"/>
    <cellStyle name="Заголовок 1 31" xfId="6082"/>
    <cellStyle name="Заголовок 1 32" xfId="6083"/>
    <cellStyle name="Заголовок 1 33" xfId="6084"/>
    <cellStyle name="Заголовок 1 34" xfId="6085"/>
    <cellStyle name="Заголовок 1 35" xfId="6086"/>
    <cellStyle name="Заголовок 1 36" xfId="6087"/>
    <cellStyle name="Заголовок 1 37" xfId="6088"/>
    <cellStyle name="Заголовок 1 38" xfId="6089"/>
    <cellStyle name="Заголовок 1 39" xfId="6090"/>
    <cellStyle name="Заголовок 1 4" xfId="6091"/>
    <cellStyle name="Заголовок 1 4 2" xfId="6092"/>
    <cellStyle name="Заголовок 1 4 3" xfId="6093"/>
    <cellStyle name="Заголовок 1 4_2012" xfId="6094"/>
    <cellStyle name="Заголовок 1 40" xfId="6095"/>
    <cellStyle name="Заголовок 1 41" xfId="6096"/>
    <cellStyle name="Заголовок 1 42" xfId="6097"/>
    <cellStyle name="Заголовок 1 43" xfId="6098"/>
    <cellStyle name="Заголовок 1 44" xfId="6099"/>
    <cellStyle name="Заголовок 1 45" xfId="6100"/>
    <cellStyle name="Заголовок 1 46" xfId="6101"/>
    <cellStyle name="Заголовок 1 47" xfId="6102"/>
    <cellStyle name="Заголовок 1 5" xfId="6103"/>
    <cellStyle name="Заголовок 1 5 2" xfId="6104"/>
    <cellStyle name="Заголовок 1 5 3" xfId="6105"/>
    <cellStyle name="Заголовок 1 5_2012" xfId="6106"/>
    <cellStyle name="Заголовок 1 6" xfId="6107"/>
    <cellStyle name="Заголовок 1 6 2" xfId="6108"/>
    <cellStyle name="Заголовок 1 6 3" xfId="6109"/>
    <cellStyle name="Заголовок 1 6_2012" xfId="6110"/>
    <cellStyle name="Заголовок 1 7" xfId="6111"/>
    <cellStyle name="Заголовок 1 7 2" xfId="6112"/>
    <cellStyle name="Заголовок 1 7 3" xfId="6113"/>
    <cellStyle name="Заголовок 1 7_2012" xfId="6114"/>
    <cellStyle name="Заголовок 1 8" xfId="6115"/>
    <cellStyle name="Заголовок 1 8 2" xfId="6116"/>
    <cellStyle name="Заголовок 1 8 2 2" xfId="6117"/>
    <cellStyle name="Заголовок 1 8 3" xfId="6118"/>
    <cellStyle name="Заголовок 1 8_2012" xfId="6119"/>
    <cellStyle name="Заголовок 1 9" xfId="6120"/>
    <cellStyle name="Заголовок 1 9 2" xfId="6121"/>
    <cellStyle name="Заголовок 1 9 2 2" xfId="6122"/>
    <cellStyle name="Заголовок 1 9 3" xfId="6123"/>
    <cellStyle name="Заголовок 1 9 3 2" xfId="6124"/>
    <cellStyle name="Заголовок 1 9_2012" xfId="6125"/>
    <cellStyle name="Заголовок 2 10" xfId="6126"/>
    <cellStyle name="Заголовок 2 11" xfId="6127"/>
    <cellStyle name="Заголовок 2 11 2" xfId="6128"/>
    <cellStyle name="Заголовок 2 12" xfId="6129"/>
    <cellStyle name="Заголовок 2 13" xfId="6130"/>
    <cellStyle name="Заголовок 2 14" xfId="6131"/>
    <cellStyle name="Заголовок 2 15" xfId="6132"/>
    <cellStyle name="Заголовок 2 16" xfId="6133"/>
    <cellStyle name="Заголовок 2 17" xfId="6134"/>
    <cellStyle name="Заголовок 2 18" xfId="6135"/>
    <cellStyle name="Заголовок 2 19" xfId="6136"/>
    <cellStyle name="Заголовок 2 2" xfId="6137"/>
    <cellStyle name="Заголовок 2 2 2" xfId="6138"/>
    <cellStyle name="Заголовок 2 2 2 2" xfId="6139"/>
    <cellStyle name="Заголовок 2 2 3" xfId="6140"/>
    <cellStyle name="Заголовок 2 2_2012" xfId="6141"/>
    <cellStyle name="Заголовок 2 20" xfId="6142"/>
    <cellStyle name="Заголовок 2 21" xfId="6143"/>
    <cellStyle name="Заголовок 2 22" xfId="6144"/>
    <cellStyle name="Заголовок 2 23" xfId="6145"/>
    <cellStyle name="Заголовок 2 24" xfId="6146"/>
    <cellStyle name="Заголовок 2 25" xfId="6147"/>
    <cellStyle name="Заголовок 2 26" xfId="6148"/>
    <cellStyle name="Заголовок 2 27" xfId="6149"/>
    <cellStyle name="Заголовок 2 28" xfId="6150"/>
    <cellStyle name="Заголовок 2 29" xfId="6151"/>
    <cellStyle name="Заголовок 2 3" xfId="6152"/>
    <cellStyle name="Заголовок 2 3 2" xfId="6153"/>
    <cellStyle name="Заголовок 2 3 3" xfId="6154"/>
    <cellStyle name="Заголовок 2 3_2012" xfId="6155"/>
    <cellStyle name="Заголовок 2 30" xfId="6156"/>
    <cellStyle name="Заголовок 2 31" xfId="6157"/>
    <cellStyle name="Заголовок 2 32" xfId="6158"/>
    <cellStyle name="Заголовок 2 33" xfId="6159"/>
    <cellStyle name="Заголовок 2 34" xfId="6160"/>
    <cellStyle name="Заголовок 2 35" xfId="6161"/>
    <cellStyle name="Заголовок 2 36" xfId="6162"/>
    <cellStyle name="Заголовок 2 37" xfId="6163"/>
    <cellStyle name="Заголовок 2 38" xfId="6164"/>
    <cellStyle name="Заголовок 2 39" xfId="6165"/>
    <cellStyle name="Заголовок 2 4" xfId="6166"/>
    <cellStyle name="Заголовок 2 4 2" xfId="6167"/>
    <cellStyle name="Заголовок 2 4 3" xfId="6168"/>
    <cellStyle name="Заголовок 2 4_2012" xfId="6169"/>
    <cellStyle name="Заголовок 2 40" xfId="6170"/>
    <cellStyle name="Заголовок 2 41" xfId="6171"/>
    <cellStyle name="Заголовок 2 42" xfId="6172"/>
    <cellStyle name="Заголовок 2 43" xfId="6173"/>
    <cellStyle name="Заголовок 2 44" xfId="6174"/>
    <cellStyle name="Заголовок 2 45" xfId="6175"/>
    <cellStyle name="Заголовок 2 46" xfId="6176"/>
    <cellStyle name="Заголовок 2 47" xfId="6177"/>
    <cellStyle name="Заголовок 2 48" xfId="6178"/>
    <cellStyle name="Заголовок 2 49" xfId="6179"/>
    <cellStyle name="Заголовок 2 5" xfId="6180"/>
    <cellStyle name="Заголовок 2 5 2" xfId="6181"/>
    <cellStyle name="Заголовок 2 5 3" xfId="6182"/>
    <cellStyle name="Заголовок 2 5_2012" xfId="6183"/>
    <cellStyle name="Заголовок 2 6" xfId="6184"/>
    <cellStyle name="Заголовок 2 6 2" xfId="6185"/>
    <cellStyle name="Заголовок 2 6 3" xfId="6186"/>
    <cellStyle name="Заголовок 2 6_2012" xfId="6187"/>
    <cellStyle name="Заголовок 2 7" xfId="6188"/>
    <cellStyle name="Заголовок 2 7 2" xfId="6189"/>
    <cellStyle name="Заголовок 2 7 3" xfId="6190"/>
    <cellStyle name="Заголовок 2 7_2012" xfId="6191"/>
    <cellStyle name="Заголовок 2 8" xfId="6192"/>
    <cellStyle name="Заголовок 2 8 2" xfId="6193"/>
    <cellStyle name="Заголовок 2 8 2 2" xfId="6194"/>
    <cellStyle name="Заголовок 2 8 3" xfId="6195"/>
    <cellStyle name="Заголовок 2 8_2012" xfId="6196"/>
    <cellStyle name="Заголовок 2 9" xfId="6197"/>
    <cellStyle name="Заголовок 2 9 2" xfId="6198"/>
    <cellStyle name="Заголовок 2 9 2 2" xfId="6199"/>
    <cellStyle name="Заголовок 2 9 3" xfId="6200"/>
    <cellStyle name="Заголовок 2 9 3 2" xfId="6201"/>
    <cellStyle name="Заголовок 2 9_2012" xfId="6202"/>
    <cellStyle name="Заголовок 3 10" xfId="6203"/>
    <cellStyle name="Заголовок 3 11" xfId="6204"/>
    <cellStyle name="Заголовок 3 11 2" xfId="6205"/>
    <cellStyle name="Заголовок 3 12" xfId="6206"/>
    <cellStyle name="Заголовок 3 13" xfId="6207"/>
    <cellStyle name="Заголовок 3 14" xfId="6208"/>
    <cellStyle name="Заголовок 3 15" xfId="6209"/>
    <cellStyle name="Заголовок 3 16" xfId="6210"/>
    <cellStyle name="Заголовок 3 17" xfId="6211"/>
    <cellStyle name="Заголовок 3 18" xfId="6212"/>
    <cellStyle name="Заголовок 3 19" xfId="6213"/>
    <cellStyle name="Заголовок 3 2" xfId="6214"/>
    <cellStyle name="Заголовок 3 2 2" xfId="6215"/>
    <cellStyle name="Заголовок 3 2 2 2" xfId="6216"/>
    <cellStyle name="Заголовок 3 2 3" xfId="6217"/>
    <cellStyle name="Заголовок 3 2_2012" xfId="6218"/>
    <cellStyle name="Заголовок 3 20" xfId="6219"/>
    <cellStyle name="Заголовок 3 21" xfId="6220"/>
    <cellStyle name="Заголовок 3 22" xfId="6221"/>
    <cellStyle name="Заголовок 3 23" xfId="6222"/>
    <cellStyle name="Заголовок 3 24" xfId="6223"/>
    <cellStyle name="Заголовок 3 25" xfId="6224"/>
    <cellStyle name="Заголовок 3 26" xfId="6225"/>
    <cellStyle name="Заголовок 3 27" xfId="6226"/>
    <cellStyle name="Заголовок 3 28" xfId="6227"/>
    <cellStyle name="Заголовок 3 29" xfId="6228"/>
    <cellStyle name="Заголовок 3 3" xfId="6229"/>
    <cellStyle name="Заголовок 3 3 2" xfId="6230"/>
    <cellStyle name="Заголовок 3 3 3" xfId="6231"/>
    <cellStyle name="Заголовок 3 3_2012" xfId="6232"/>
    <cellStyle name="Заголовок 3 30" xfId="6233"/>
    <cellStyle name="Заголовок 3 31" xfId="6234"/>
    <cellStyle name="Заголовок 3 32" xfId="6235"/>
    <cellStyle name="Заголовок 3 33" xfId="6236"/>
    <cellStyle name="Заголовок 3 34" xfId="6237"/>
    <cellStyle name="Заголовок 3 35" xfId="6238"/>
    <cellStyle name="Заголовок 3 36" xfId="6239"/>
    <cellStyle name="Заголовок 3 37" xfId="6240"/>
    <cellStyle name="Заголовок 3 38" xfId="6241"/>
    <cellStyle name="Заголовок 3 39" xfId="6242"/>
    <cellStyle name="Заголовок 3 4" xfId="6243"/>
    <cellStyle name="Заголовок 3 4 2" xfId="6244"/>
    <cellStyle name="Заголовок 3 4 3" xfId="6245"/>
    <cellStyle name="Заголовок 3 4_2012" xfId="6246"/>
    <cellStyle name="Заголовок 3 40" xfId="6247"/>
    <cellStyle name="Заголовок 3 41" xfId="6248"/>
    <cellStyle name="Заголовок 3 42" xfId="6249"/>
    <cellStyle name="Заголовок 3 43" xfId="6250"/>
    <cellStyle name="Заголовок 3 44" xfId="6251"/>
    <cellStyle name="Заголовок 3 45" xfId="6252"/>
    <cellStyle name="Заголовок 3 46" xfId="6253"/>
    <cellStyle name="Заголовок 3 47" xfId="6254"/>
    <cellStyle name="Заголовок 3 48" xfId="6255"/>
    <cellStyle name="Заголовок 3 49" xfId="6256"/>
    <cellStyle name="Заголовок 3 5" xfId="6257"/>
    <cellStyle name="Заголовок 3 5 2" xfId="6258"/>
    <cellStyle name="Заголовок 3 5 3" xfId="6259"/>
    <cellStyle name="Заголовок 3 5_2012" xfId="6260"/>
    <cellStyle name="Заголовок 3 6" xfId="6261"/>
    <cellStyle name="Заголовок 3 6 2" xfId="6262"/>
    <cellStyle name="Заголовок 3 6 3" xfId="6263"/>
    <cellStyle name="Заголовок 3 6_2012" xfId="6264"/>
    <cellStyle name="Заголовок 3 7" xfId="6265"/>
    <cellStyle name="Заголовок 3 7 2" xfId="6266"/>
    <cellStyle name="Заголовок 3 7 3" xfId="6267"/>
    <cellStyle name="Заголовок 3 7_2012" xfId="6268"/>
    <cellStyle name="Заголовок 3 8" xfId="6269"/>
    <cellStyle name="Заголовок 3 8 2" xfId="6270"/>
    <cellStyle name="Заголовок 3 8 2 2" xfId="6271"/>
    <cellStyle name="Заголовок 3 8 3" xfId="6272"/>
    <cellStyle name="Заголовок 3 8_2012" xfId="6273"/>
    <cellStyle name="Заголовок 3 9" xfId="6274"/>
    <cellStyle name="Заголовок 3 9 2" xfId="6275"/>
    <cellStyle name="Заголовок 3 9 2 2" xfId="6276"/>
    <cellStyle name="Заголовок 3 9 3" xfId="6277"/>
    <cellStyle name="Заголовок 3 9 3 2" xfId="6278"/>
    <cellStyle name="Заголовок 3 9_2012" xfId="6279"/>
    <cellStyle name="Заголовок 4 10" xfId="6280"/>
    <cellStyle name="Заголовок 4 11" xfId="6281"/>
    <cellStyle name="Заголовок 4 11 2" xfId="6282"/>
    <cellStyle name="Заголовок 4 12" xfId="6283"/>
    <cellStyle name="Заголовок 4 13" xfId="6284"/>
    <cellStyle name="Заголовок 4 14" xfId="6285"/>
    <cellStyle name="Заголовок 4 15" xfId="6286"/>
    <cellStyle name="Заголовок 4 16" xfId="6287"/>
    <cellStyle name="Заголовок 4 17" xfId="6288"/>
    <cellStyle name="Заголовок 4 18" xfId="6289"/>
    <cellStyle name="Заголовок 4 19" xfId="6290"/>
    <cellStyle name="Заголовок 4 2" xfId="6291"/>
    <cellStyle name="Заголовок 4 2 2" xfId="6292"/>
    <cellStyle name="Заголовок 4 2 2 2" xfId="6293"/>
    <cellStyle name="Заголовок 4 2 3" xfId="6294"/>
    <cellStyle name="Заголовок 4 20" xfId="6295"/>
    <cellStyle name="Заголовок 4 21" xfId="6296"/>
    <cellStyle name="Заголовок 4 22" xfId="6297"/>
    <cellStyle name="Заголовок 4 23" xfId="6298"/>
    <cellStyle name="Заголовок 4 24" xfId="6299"/>
    <cellStyle name="Заголовок 4 25" xfId="6300"/>
    <cellStyle name="Заголовок 4 26" xfId="6301"/>
    <cellStyle name="Заголовок 4 27" xfId="6302"/>
    <cellStyle name="Заголовок 4 28" xfId="6303"/>
    <cellStyle name="Заголовок 4 29" xfId="6304"/>
    <cellStyle name="Заголовок 4 3" xfId="6305"/>
    <cellStyle name="Заголовок 4 3 2" xfId="6306"/>
    <cellStyle name="Заголовок 4 3 3" xfId="6307"/>
    <cellStyle name="Заголовок 4 30" xfId="6308"/>
    <cellStyle name="Заголовок 4 31" xfId="6309"/>
    <cellStyle name="Заголовок 4 32" xfId="6310"/>
    <cellStyle name="Заголовок 4 33" xfId="6311"/>
    <cellStyle name="Заголовок 4 34" xfId="6312"/>
    <cellStyle name="Заголовок 4 4" xfId="6313"/>
    <cellStyle name="Заголовок 4 4 2" xfId="6314"/>
    <cellStyle name="Заголовок 4 4 3" xfId="6315"/>
    <cellStyle name="Заголовок 4 5" xfId="6316"/>
    <cellStyle name="Заголовок 4 5 2" xfId="6317"/>
    <cellStyle name="Заголовок 4 5 3" xfId="6318"/>
    <cellStyle name="Заголовок 4 6" xfId="6319"/>
    <cellStyle name="Заголовок 4 6 2" xfId="6320"/>
    <cellStyle name="Заголовок 4 6 3" xfId="6321"/>
    <cellStyle name="Заголовок 4 7" xfId="6322"/>
    <cellStyle name="Заголовок 4 7 2" xfId="6323"/>
    <cellStyle name="Заголовок 4 7 3" xfId="6324"/>
    <cellStyle name="Заголовок 4 8" xfId="6325"/>
    <cellStyle name="Заголовок 4 8 2" xfId="6326"/>
    <cellStyle name="Заголовок 4 8 2 2" xfId="6327"/>
    <cellStyle name="Заголовок 4 8 3" xfId="6328"/>
    <cellStyle name="Заголовок 4 9" xfId="6329"/>
    <cellStyle name="Заголовок 4 9 2" xfId="6330"/>
    <cellStyle name="Заголовок 4 9 2 2" xfId="6331"/>
    <cellStyle name="Заголовок 4 9 3" xfId="6332"/>
    <cellStyle name="Заголовок 4 9 3 2" xfId="6333"/>
    <cellStyle name="Заголовок 5" xfId="6334"/>
    <cellStyle name="Заголовок 6" xfId="6335"/>
    <cellStyle name="Заголовок таблицы" xfId="6336"/>
    <cellStyle name="ЗАГОЛОВОК1" xfId="6337"/>
    <cellStyle name="ЗАГОЛОВОК1 2" xfId="6338"/>
    <cellStyle name="ЗАГОЛОВОК2" xfId="6339"/>
    <cellStyle name="ЗАГОЛОВОК2 2" xfId="6340"/>
    <cellStyle name="ЗаголовокСтолбца" xfId="6341"/>
    <cellStyle name="ЗаголовокСтолбца 2" xfId="6342"/>
    <cellStyle name="ЗаголовокСтолбца 3" xfId="6343"/>
    <cellStyle name="ЗаголовокСтолбца 4" xfId="6344"/>
    <cellStyle name="Защитный" xfId="6345"/>
    <cellStyle name="Защитный 2" xfId="6346"/>
    <cellStyle name="Защитный 2 2" xfId="6347"/>
    <cellStyle name="Защитный 2 3" xfId="6348"/>
    <cellStyle name="Защитный 3" xfId="6349"/>
    <cellStyle name="Защитный 4" xfId="6350"/>
    <cellStyle name="Зеленая рамка" xfId="6351"/>
    <cellStyle name="зеленый" xfId="6352"/>
    <cellStyle name="Значение" xfId="6353"/>
    <cellStyle name="Значение 2" xfId="6354"/>
    <cellStyle name="Значение 3" xfId="6355"/>
    <cellStyle name="Зоголовок" xfId="6356"/>
    <cellStyle name="Зоголовок 2" xfId="6357"/>
    <cellStyle name="зфпуруфвштп" xfId="6358"/>
    <cellStyle name="Итог 10" xfId="6360"/>
    <cellStyle name="Итог 11" xfId="6361"/>
    <cellStyle name="Итог 11 2" xfId="6362"/>
    <cellStyle name="Итог 12" xfId="6363"/>
    <cellStyle name="Итог 13" xfId="6364"/>
    <cellStyle name="Итог 14" xfId="6365"/>
    <cellStyle name="Итог 15" xfId="6366"/>
    <cellStyle name="Итог 16" xfId="6367"/>
    <cellStyle name="Итог 17" xfId="6368"/>
    <cellStyle name="Итог 18" xfId="6369"/>
    <cellStyle name="Итог 19" xfId="6370"/>
    <cellStyle name="Итог 2" xfId="6371"/>
    <cellStyle name="Итог 2 2" xfId="6372"/>
    <cellStyle name="Итог 2 2 2" xfId="6373"/>
    <cellStyle name="Итог 2 3" xfId="6374"/>
    <cellStyle name="Итог 2_2012" xfId="6375"/>
    <cellStyle name="Итог 20" xfId="6376"/>
    <cellStyle name="Итог 21" xfId="6377"/>
    <cellStyle name="Итог 22" xfId="6378"/>
    <cellStyle name="Итог 23" xfId="6379"/>
    <cellStyle name="Итог 24" xfId="6380"/>
    <cellStyle name="Итог 25" xfId="6381"/>
    <cellStyle name="Итог 26" xfId="6382"/>
    <cellStyle name="Итог 27" xfId="6383"/>
    <cellStyle name="Итог 28" xfId="6384"/>
    <cellStyle name="Итог 29" xfId="6385"/>
    <cellStyle name="Итог 3" xfId="6386"/>
    <cellStyle name="Итог 3 2" xfId="6387"/>
    <cellStyle name="Итог 3 3" xfId="6388"/>
    <cellStyle name="Итог 3_2012" xfId="6389"/>
    <cellStyle name="Итог 30" xfId="6390"/>
    <cellStyle name="Итог 31" xfId="6391"/>
    <cellStyle name="Итог 32" xfId="6392"/>
    <cellStyle name="Итог 33" xfId="6393"/>
    <cellStyle name="Итог 34" xfId="6394"/>
    <cellStyle name="Итог 35" xfId="6395"/>
    <cellStyle name="Итог 36" xfId="6396"/>
    <cellStyle name="Итог 37" xfId="6397"/>
    <cellStyle name="Итог 38" xfId="6398"/>
    <cellStyle name="Итог 39" xfId="6399"/>
    <cellStyle name="Итог 4" xfId="6400"/>
    <cellStyle name="Итог 4 2" xfId="6401"/>
    <cellStyle name="Итог 4 3" xfId="6402"/>
    <cellStyle name="Итог 4_2012" xfId="6403"/>
    <cellStyle name="Итог 40" xfId="6404"/>
    <cellStyle name="Итог 41" xfId="6405"/>
    <cellStyle name="Итог 42" xfId="6406"/>
    <cellStyle name="Итог 43" xfId="6407"/>
    <cellStyle name="Итог 44" xfId="6408"/>
    <cellStyle name="Итог 45" xfId="6409"/>
    <cellStyle name="Итог 46" xfId="6410"/>
    <cellStyle name="Итог 47" xfId="6411"/>
    <cellStyle name="Итог 48" xfId="6412"/>
    <cellStyle name="Итог 49" xfId="6413"/>
    <cellStyle name="Итог 5" xfId="6414"/>
    <cellStyle name="Итог 5 2" xfId="6415"/>
    <cellStyle name="Итог 5 3" xfId="6416"/>
    <cellStyle name="Итог 5_2012" xfId="6417"/>
    <cellStyle name="Итог 6" xfId="6418"/>
    <cellStyle name="Итог 6 2" xfId="6419"/>
    <cellStyle name="Итог 6 3" xfId="6420"/>
    <cellStyle name="Итог 6_2012" xfId="6421"/>
    <cellStyle name="Итог 7" xfId="6422"/>
    <cellStyle name="Итог 7 2" xfId="6423"/>
    <cellStyle name="Итог 7 3" xfId="6424"/>
    <cellStyle name="Итог 7_2012" xfId="6425"/>
    <cellStyle name="Итог 8" xfId="6426"/>
    <cellStyle name="Итог 8 2" xfId="6427"/>
    <cellStyle name="Итог 8 2 2" xfId="6428"/>
    <cellStyle name="Итог 8 3" xfId="6429"/>
    <cellStyle name="Итог 8_2012" xfId="6430"/>
    <cellStyle name="Итог 9" xfId="6431"/>
    <cellStyle name="Итог 9 2" xfId="6432"/>
    <cellStyle name="Итог 9 2 2" xfId="6433"/>
    <cellStyle name="Итог 9 3" xfId="6434"/>
    <cellStyle name="Итог 9 3 2" xfId="6435"/>
    <cellStyle name="Итог 9_2012" xfId="6436"/>
    <cellStyle name="Итого" xfId="6437"/>
    <cellStyle name="Итого 2" xfId="6438"/>
    <cellStyle name="Итого 3" xfId="6439"/>
    <cellStyle name="Итого 3 2" xfId="6440"/>
    <cellStyle name="Итого 4" xfId="6441"/>
    <cellStyle name="ИТОГОВЫЙ" xfId="6442"/>
    <cellStyle name="ИТОГОВЫЙ 2" xfId="6443"/>
    <cellStyle name="ИТОГОВЫЙ 3" xfId="6444"/>
    <cellStyle name="ИТОГОВЫЙ 4" xfId="6445"/>
    <cellStyle name="ИТОГОВЫЙ 5" xfId="6446"/>
    <cellStyle name="ИТОГОВЫЙ 6" xfId="6447"/>
    <cellStyle name="ИТОГОВЫЙ 6 2" xfId="6448"/>
    <cellStyle name="ИТОГОВЫЙ 7" xfId="6449"/>
    <cellStyle name="ИТОГОВЫЙ 7 2" xfId="6450"/>
    <cellStyle name="ИТОГОВЫЙ 8" xfId="6451"/>
    <cellStyle name="ИТОГОВЫЙ 8 2" xfId="6452"/>
    <cellStyle name="ИТОГОВЫЙ 9" xfId="6453"/>
    <cellStyle name="ИТОГОВЫЙ 9 2" xfId="6454"/>
    <cellStyle name="ИТОГОВЫЙ_1" xfId="6455"/>
    <cellStyle name="йешеду" xfId="6359"/>
    <cellStyle name="Контрольная ячейка 10" xfId="6456"/>
    <cellStyle name="Контрольная ячейка 11" xfId="6457"/>
    <cellStyle name="Контрольная ячейка 11 2" xfId="6458"/>
    <cellStyle name="Контрольная ячейка 12" xfId="6459"/>
    <cellStyle name="Контрольная ячейка 13" xfId="6460"/>
    <cellStyle name="Контрольная ячейка 14" xfId="6461"/>
    <cellStyle name="Контрольная ячейка 15" xfId="6462"/>
    <cellStyle name="Контрольная ячейка 16" xfId="6463"/>
    <cellStyle name="Контрольная ячейка 17" xfId="6464"/>
    <cellStyle name="Контрольная ячейка 18" xfId="6465"/>
    <cellStyle name="Контрольная ячейка 19" xfId="6466"/>
    <cellStyle name="Контрольная ячейка 2" xfId="6467"/>
    <cellStyle name="Контрольная ячейка 2 2" xfId="6468"/>
    <cellStyle name="Контрольная ячейка 2 2 2" xfId="6469"/>
    <cellStyle name="Контрольная ячейка 2 2 3" xfId="6470"/>
    <cellStyle name="Контрольная ячейка 2 3" xfId="6471"/>
    <cellStyle name="Контрольная ячейка 2 3 2" xfId="6472"/>
    <cellStyle name="Контрольная ячейка 2_2012" xfId="6473"/>
    <cellStyle name="Контрольная ячейка 20" xfId="6474"/>
    <cellStyle name="Контрольная ячейка 21" xfId="6475"/>
    <cellStyle name="Контрольная ячейка 22" xfId="6476"/>
    <cellStyle name="Контрольная ячейка 23" xfId="6477"/>
    <cellStyle name="Контрольная ячейка 24" xfId="6478"/>
    <cellStyle name="Контрольная ячейка 25" xfId="6479"/>
    <cellStyle name="Контрольная ячейка 26" xfId="6480"/>
    <cellStyle name="Контрольная ячейка 27" xfId="6481"/>
    <cellStyle name="Контрольная ячейка 28" xfId="6482"/>
    <cellStyle name="Контрольная ячейка 29" xfId="6483"/>
    <cellStyle name="Контрольная ячейка 3" xfId="6484"/>
    <cellStyle name="Контрольная ячейка 3 2" xfId="6485"/>
    <cellStyle name="Контрольная ячейка 3 3" xfId="6486"/>
    <cellStyle name="Контрольная ячейка 3 4" xfId="6487"/>
    <cellStyle name="Контрольная ячейка 3_2012" xfId="6488"/>
    <cellStyle name="Контрольная ячейка 30" xfId="6489"/>
    <cellStyle name="Контрольная ячейка 31" xfId="6490"/>
    <cellStyle name="Контрольная ячейка 32" xfId="6491"/>
    <cellStyle name="Контрольная ячейка 33" xfId="6492"/>
    <cellStyle name="Контрольная ячейка 34" xfId="6493"/>
    <cellStyle name="Контрольная ячейка 35" xfId="6494"/>
    <cellStyle name="Контрольная ячейка 36" xfId="6495"/>
    <cellStyle name="Контрольная ячейка 37" xfId="6496"/>
    <cellStyle name="Контрольная ячейка 38" xfId="6497"/>
    <cellStyle name="Контрольная ячейка 39" xfId="6498"/>
    <cellStyle name="Контрольная ячейка 4" xfId="6499"/>
    <cellStyle name="Контрольная ячейка 4 2" xfId="6500"/>
    <cellStyle name="Контрольная ячейка 4 3" xfId="6501"/>
    <cellStyle name="Контрольная ячейка 4_2012" xfId="6502"/>
    <cellStyle name="Контрольная ячейка 40" xfId="6503"/>
    <cellStyle name="Контрольная ячейка 41" xfId="6504"/>
    <cellStyle name="Контрольная ячейка 42" xfId="6505"/>
    <cellStyle name="Контрольная ячейка 43" xfId="6506"/>
    <cellStyle name="Контрольная ячейка 44" xfId="6507"/>
    <cellStyle name="Контрольная ячейка 45" xfId="6508"/>
    <cellStyle name="Контрольная ячейка 46" xfId="6509"/>
    <cellStyle name="Контрольная ячейка 47" xfId="6510"/>
    <cellStyle name="Контрольная ячейка 48" xfId="6511"/>
    <cellStyle name="Контрольная ячейка 49" xfId="6512"/>
    <cellStyle name="Контрольная ячейка 5" xfId="6513"/>
    <cellStyle name="Контрольная ячейка 5 2" xfId="6514"/>
    <cellStyle name="Контрольная ячейка 5 3" xfId="6515"/>
    <cellStyle name="Контрольная ячейка 5_2012" xfId="6516"/>
    <cellStyle name="Контрольная ячейка 6" xfId="6517"/>
    <cellStyle name="Контрольная ячейка 6 2" xfId="6518"/>
    <cellStyle name="Контрольная ячейка 6 2 2" xfId="6519"/>
    <cellStyle name="Контрольная ячейка 6 3" xfId="6520"/>
    <cellStyle name="Контрольная ячейка 6 4" xfId="6521"/>
    <cellStyle name="Контрольная ячейка 6_2012" xfId="6522"/>
    <cellStyle name="Контрольная ячейка 7" xfId="6523"/>
    <cellStyle name="Контрольная ячейка 7 2" xfId="6524"/>
    <cellStyle name="Контрольная ячейка 7 3" xfId="6525"/>
    <cellStyle name="Контрольная ячейка 7_2012" xfId="6526"/>
    <cellStyle name="Контрольная ячейка 8" xfId="6527"/>
    <cellStyle name="Контрольная ячейка 8 2" xfId="6528"/>
    <cellStyle name="Контрольная ячейка 8 2 2" xfId="6529"/>
    <cellStyle name="Контрольная ячейка 8 3" xfId="6530"/>
    <cellStyle name="Контрольная ячейка 8_2012" xfId="6531"/>
    <cellStyle name="Контрольная ячейка 9" xfId="6532"/>
    <cellStyle name="Контрольная ячейка 9 2" xfId="6533"/>
    <cellStyle name="Контрольная ячейка 9 2 2" xfId="6534"/>
    <cellStyle name="Контрольная ячейка 9 3" xfId="6535"/>
    <cellStyle name="Контрольная ячейка 9 3 2" xfId="6536"/>
    <cellStyle name="Контрольная ячейка 9_2012" xfId="6537"/>
    <cellStyle name="Красная рамка" xfId="6538"/>
    <cellStyle name="Красный" xfId="6539"/>
    <cellStyle name="ле обслуживание" xfId="6540"/>
    <cellStyle name="Миша (бланки отчетности)" xfId="6541"/>
    <cellStyle name="Миша (бланки отчетности) 2" xfId="6542"/>
    <cellStyle name="Мои наименования показателей" xfId="6551"/>
    <cellStyle name="Мои наименования показателей 10" xfId="6552"/>
    <cellStyle name="Мои наименования показателей 11" xfId="6553"/>
    <cellStyle name="Мои наименования показателей 2" xfId="6554"/>
    <cellStyle name="Мои наименования показателей 2 2" xfId="6555"/>
    <cellStyle name="Мои наименования показателей 2 3" xfId="6556"/>
    <cellStyle name="Мои наименования показателей 2 4" xfId="6557"/>
    <cellStyle name="Мои наименования показателей 2 5" xfId="6558"/>
    <cellStyle name="Мои наименования показателей 2 6" xfId="6559"/>
    <cellStyle name="Мои наименования показателей 2 7" xfId="6560"/>
    <cellStyle name="Мои наименования показателей 2 8" xfId="6561"/>
    <cellStyle name="Мои наименования показателей 2 9" xfId="6562"/>
    <cellStyle name="Мои наименования показателей 2_1" xfId="6563"/>
    <cellStyle name="Мои наименования показателей 3" xfId="6564"/>
    <cellStyle name="Мои наименования показателей 3 2" xfId="6565"/>
    <cellStyle name="Мои наименования показателей 3 3" xfId="6566"/>
    <cellStyle name="Мои наименования показателей 3 4" xfId="6567"/>
    <cellStyle name="Мои наименования показателей 3 5" xfId="6568"/>
    <cellStyle name="Мои наименования показателей 3 6" xfId="6569"/>
    <cellStyle name="Мои наименования показателей 3 7" xfId="6570"/>
    <cellStyle name="Мои наименования показателей 3 8" xfId="6571"/>
    <cellStyle name="Мои наименования показателей 3 9" xfId="6572"/>
    <cellStyle name="Мои наименования показателей 3_1" xfId="6573"/>
    <cellStyle name="Мои наименования показателей 4" xfId="6574"/>
    <cellStyle name="Мои наименования показателей 4 2" xfId="6575"/>
    <cellStyle name="Мои наименования показателей 4 3" xfId="6576"/>
    <cellStyle name="Мои наименования показателей 4 4" xfId="6577"/>
    <cellStyle name="Мои наименования показателей 4 5" xfId="6578"/>
    <cellStyle name="Мои наименования показателей 4 6" xfId="6579"/>
    <cellStyle name="Мои наименования показателей 4 7" xfId="6580"/>
    <cellStyle name="Мои наименования показателей 4 8" xfId="6581"/>
    <cellStyle name="Мои наименования показателей 4 9" xfId="6582"/>
    <cellStyle name="Мои наименования показателей 4 9 2" xfId="6583"/>
    <cellStyle name="Мои наименования показателей 4_1" xfId="6584"/>
    <cellStyle name="Мои наименования показателей 5" xfId="6585"/>
    <cellStyle name="Мои наименования показателей 5 2" xfId="6586"/>
    <cellStyle name="Мои наименования показателей 5 3" xfId="6587"/>
    <cellStyle name="Мои наименования показателей 5 4" xfId="6588"/>
    <cellStyle name="Мои наименования показателей 5 5" xfId="6589"/>
    <cellStyle name="Мои наименования показателей 5 6" xfId="6590"/>
    <cellStyle name="Мои наименования показателей 5 7" xfId="6591"/>
    <cellStyle name="Мои наименования показателей 5 8" xfId="6592"/>
    <cellStyle name="Мои наименования показателей 5 9" xfId="6593"/>
    <cellStyle name="Мои наименования показателей 5 9 2" xfId="6594"/>
    <cellStyle name="Мои наименования показателей 5_1" xfId="6595"/>
    <cellStyle name="Мои наименования показателей 6" xfId="6596"/>
    <cellStyle name="Мои наименования показателей 6 2" xfId="6597"/>
    <cellStyle name="Мои наименования показателей 6 3" xfId="6598"/>
    <cellStyle name="Мои наименования показателей 6 3 2" xfId="6599"/>
    <cellStyle name="Мои наименования показателей 6_46EE.2011(v1.0)" xfId="6600"/>
    <cellStyle name="Мои наименования показателей 7" xfId="6601"/>
    <cellStyle name="Мои наименования показателей 7 2" xfId="6602"/>
    <cellStyle name="Мои наименования показателей 7 3" xfId="6603"/>
    <cellStyle name="Мои наименования показателей 7 3 2" xfId="6604"/>
    <cellStyle name="Мои наименования показателей 7_46EE.2011(v1.0)" xfId="6605"/>
    <cellStyle name="Мои наименования показателей 8" xfId="6606"/>
    <cellStyle name="Мои наименования показателей 8 2" xfId="6607"/>
    <cellStyle name="Мои наименования показателей 8 2 2" xfId="6608"/>
    <cellStyle name="Мои наименования показателей 8 3" xfId="6609"/>
    <cellStyle name="Мои наименования показателей 8 3 2" xfId="6610"/>
    <cellStyle name="Мои наименования показателей 8 4" xfId="6611"/>
    <cellStyle name="Мои наименования показателей 8_46EE.2011(v1.0)" xfId="6612"/>
    <cellStyle name="Мои наименования показателей 9" xfId="6613"/>
    <cellStyle name="Мои наименования показателей_46EE.2011" xfId="6614"/>
    <cellStyle name="Мой заголовок" xfId="6543"/>
    <cellStyle name="Мой заголовок 2" xfId="6544"/>
    <cellStyle name="Мой заголовок листа" xfId="6545"/>
    <cellStyle name="Мой заголовок листа 2" xfId="6546"/>
    <cellStyle name="Мой заголовок листа 2 2" xfId="6547"/>
    <cellStyle name="Мой заголовок листа 3" xfId="6548"/>
    <cellStyle name="Мой заголовок листа 3 2" xfId="6549"/>
    <cellStyle name="Мой заголовок_Новая инструкция1_фст" xfId="6550"/>
    <cellStyle name="назв фил" xfId="6615"/>
    <cellStyle name="назв фил 2" xfId="6616"/>
    <cellStyle name="Название 10" xfId="6617"/>
    <cellStyle name="Название 11" xfId="6618"/>
    <cellStyle name="Название 11 2" xfId="6619"/>
    <cellStyle name="Название 12" xfId="6620"/>
    <cellStyle name="Название 13" xfId="6621"/>
    <cellStyle name="Название 14" xfId="6622"/>
    <cellStyle name="Название 15" xfId="6623"/>
    <cellStyle name="Название 16" xfId="6624"/>
    <cellStyle name="Название 17" xfId="6625"/>
    <cellStyle name="Название 18" xfId="6626"/>
    <cellStyle name="Название 19" xfId="6627"/>
    <cellStyle name="Название 2" xfId="6628"/>
    <cellStyle name="Название 2 2" xfId="6629"/>
    <cellStyle name="Название 20" xfId="6630"/>
    <cellStyle name="Название 21" xfId="6631"/>
    <cellStyle name="Название 22" xfId="6632"/>
    <cellStyle name="Название 23" xfId="6633"/>
    <cellStyle name="Название 24" xfId="6634"/>
    <cellStyle name="Название 25" xfId="6635"/>
    <cellStyle name="Название 26" xfId="6636"/>
    <cellStyle name="Название 27" xfId="6637"/>
    <cellStyle name="Название 28" xfId="6638"/>
    <cellStyle name="Название 29" xfId="6639"/>
    <cellStyle name="Название 3" xfId="6640"/>
    <cellStyle name="Название 3 2" xfId="6641"/>
    <cellStyle name="Название 30" xfId="6642"/>
    <cellStyle name="Название 31" xfId="6643"/>
    <cellStyle name="Название 32" xfId="6644"/>
    <cellStyle name="Название 33" xfId="6645"/>
    <cellStyle name="Название 4" xfId="6646"/>
    <cellStyle name="Название 4 2" xfId="6647"/>
    <cellStyle name="Название 5" xfId="6648"/>
    <cellStyle name="Название 5 2" xfId="6649"/>
    <cellStyle name="Название 6" xfId="6650"/>
    <cellStyle name="Название 6 2" xfId="6651"/>
    <cellStyle name="Название 7" xfId="6652"/>
    <cellStyle name="Название 7 2" xfId="6653"/>
    <cellStyle name="Название 8" xfId="6654"/>
    <cellStyle name="Название 8 2" xfId="6655"/>
    <cellStyle name="Название 8 2 2" xfId="6656"/>
    <cellStyle name="Название 9" xfId="6657"/>
    <cellStyle name="Название 9 2" xfId="6658"/>
    <cellStyle name="Название 9 2 2" xfId="6659"/>
    <cellStyle name="Название 9 3" xfId="6660"/>
    <cellStyle name="Невидимый" xfId="6661"/>
    <cellStyle name="Невидимый 2" xfId="6662"/>
    <cellStyle name="Нейтральный 10" xfId="6663"/>
    <cellStyle name="Нейтральный 11" xfId="6664"/>
    <cellStyle name="Нейтральный 11 2" xfId="6665"/>
    <cellStyle name="Нейтральный 12" xfId="6666"/>
    <cellStyle name="Нейтральный 13" xfId="6667"/>
    <cellStyle name="Нейтральный 14" xfId="6668"/>
    <cellStyle name="Нейтральный 15" xfId="6669"/>
    <cellStyle name="Нейтральный 16" xfId="6670"/>
    <cellStyle name="Нейтральный 17" xfId="6671"/>
    <cellStyle name="Нейтральный 18" xfId="6672"/>
    <cellStyle name="Нейтральный 19" xfId="6673"/>
    <cellStyle name="Нейтральный 2" xfId="6674"/>
    <cellStyle name="Нейтральный 2 2" xfId="6675"/>
    <cellStyle name="Нейтральный 2 2 2" xfId="6676"/>
    <cellStyle name="Нейтральный 2 2 3" xfId="6677"/>
    <cellStyle name="Нейтральный 2 3" xfId="6678"/>
    <cellStyle name="Нейтральный 2 3 2" xfId="6679"/>
    <cellStyle name="Нейтральный 20" xfId="6680"/>
    <cellStyle name="Нейтральный 21" xfId="6681"/>
    <cellStyle name="Нейтральный 22" xfId="6682"/>
    <cellStyle name="Нейтральный 23" xfId="6683"/>
    <cellStyle name="Нейтральный 24" xfId="6684"/>
    <cellStyle name="Нейтральный 25" xfId="6685"/>
    <cellStyle name="Нейтральный 26" xfId="6686"/>
    <cellStyle name="Нейтральный 27" xfId="6687"/>
    <cellStyle name="Нейтральный 28" xfId="6688"/>
    <cellStyle name="Нейтральный 29" xfId="6689"/>
    <cellStyle name="Нейтральный 3" xfId="6690"/>
    <cellStyle name="Нейтральный 3 2" xfId="6691"/>
    <cellStyle name="Нейтральный 3 3" xfId="6692"/>
    <cellStyle name="Нейтральный 3 4" xfId="6693"/>
    <cellStyle name="Нейтральный 30" xfId="6694"/>
    <cellStyle name="Нейтральный 31" xfId="6695"/>
    <cellStyle name="Нейтральный 32" xfId="6696"/>
    <cellStyle name="Нейтральный 33" xfId="6697"/>
    <cellStyle name="Нейтральный 34" xfId="6698"/>
    <cellStyle name="Нейтральный 4" xfId="6699"/>
    <cellStyle name="Нейтральный 4 2" xfId="6700"/>
    <cellStyle name="Нейтральный 4 3" xfId="6701"/>
    <cellStyle name="Нейтральный 5" xfId="6702"/>
    <cellStyle name="Нейтральный 5 2" xfId="6703"/>
    <cellStyle name="Нейтральный 5 3" xfId="6704"/>
    <cellStyle name="Нейтральный 6" xfId="6705"/>
    <cellStyle name="Нейтральный 6 2" xfId="6706"/>
    <cellStyle name="Нейтральный 6 2 2" xfId="6707"/>
    <cellStyle name="Нейтральный 6 3" xfId="6708"/>
    <cellStyle name="Нейтральный 6 4" xfId="6709"/>
    <cellStyle name="Нейтральный 7" xfId="6710"/>
    <cellStyle name="Нейтральный 7 2" xfId="6711"/>
    <cellStyle name="Нейтральный 7 3" xfId="6712"/>
    <cellStyle name="Нейтральный 8" xfId="6713"/>
    <cellStyle name="Нейтральный 8 2" xfId="6714"/>
    <cellStyle name="Нейтральный 8 2 2" xfId="6715"/>
    <cellStyle name="Нейтральный 8 3" xfId="6716"/>
    <cellStyle name="Нейтральный 9" xfId="6717"/>
    <cellStyle name="Нейтральный 9 2" xfId="6718"/>
    <cellStyle name="Нейтральный 9 2 2" xfId="6719"/>
    <cellStyle name="Нейтральный 9 3" xfId="6720"/>
    <cellStyle name="Нейтральный 9 3 2" xfId="6721"/>
    <cellStyle name="Низ1" xfId="6722"/>
    <cellStyle name="Низ1 2" xfId="6723"/>
    <cellStyle name="Низ2" xfId="6724"/>
    <cellStyle name="Низ2 2" xfId="6725"/>
    <cellStyle name="Обычный" xfId="0" builtinId="0"/>
    <cellStyle name="Обычный 10" xfId="2"/>
    <cellStyle name="Обычный 10 10" xfId="6726"/>
    <cellStyle name="Обычный 10 2" xfId="6727"/>
    <cellStyle name="Обычный 10 2 2" xfId="6728"/>
    <cellStyle name="Обычный 10 2 3" xfId="6729"/>
    <cellStyle name="Обычный 10 2 3 2" xfId="6730"/>
    <cellStyle name="Обычный 10 2 4" xfId="6731"/>
    <cellStyle name="Обычный 10 2 4 2" xfId="6732"/>
    <cellStyle name="Обычный 10 2 5" xfId="6733"/>
    <cellStyle name="Обычный 10 2 6" xfId="6734"/>
    <cellStyle name="Обычный 10 2 7" xfId="6735"/>
    <cellStyle name="Обычный 10 3" xfId="6736"/>
    <cellStyle name="Обычный 10 3 2" xfId="6737"/>
    <cellStyle name="Обычный 10 3 3" xfId="6738"/>
    <cellStyle name="Обычный 10 4" xfId="6739"/>
    <cellStyle name="Обычный 10 4 2" xfId="6740"/>
    <cellStyle name="Обычный 10 4 2 2" xfId="6741"/>
    <cellStyle name="Обычный 10 4 3" xfId="6742"/>
    <cellStyle name="Обычный 10 5" xfId="6743"/>
    <cellStyle name="Обычный 10 5 2" xfId="6744"/>
    <cellStyle name="Обычный 10 5 3" xfId="6745"/>
    <cellStyle name="Обычный 10 6" xfId="6746"/>
    <cellStyle name="Обычный 10 6 2" xfId="6747"/>
    <cellStyle name="Обычный 10 7" xfId="6748"/>
    <cellStyle name="Обычный 10 7 2" xfId="6749"/>
    <cellStyle name="Обычный 10 8" xfId="6750"/>
    <cellStyle name="Обычный 10 8 2" xfId="6751"/>
    <cellStyle name="Обычный 10 9" xfId="6752"/>
    <cellStyle name="Обычный 11" xfId="6753"/>
    <cellStyle name="Обычный 11 2" xfId="6754"/>
    <cellStyle name="Обычный 11 2 2" xfId="6755"/>
    <cellStyle name="Обычный 11 2 2 2" xfId="6756"/>
    <cellStyle name="Обычный 11 2 3" xfId="6757"/>
    <cellStyle name="Обычный 11 3" xfId="6758"/>
    <cellStyle name="Обычный 11 3 2" xfId="6759"/>
    <cellStyle name="Обычный 11 3 2 2" xfId="6760"/>
    <cellStyle name="Обычный 11 3 2 2 2" xfId="6761"/>
    <cellStyle name="Обычный 11 3 2 2 2 2" xfId="6762"/>
    <cellStyle name="Обычный 11 3 2 2 2 3" xfId="6763"/>
    <cellStyle name="Обычный 11 3 2 2 3" xfId="6764"/>
    <cellStyle name="Обычный 11 3 2 2 4" xfId="6765"/>
    <cellStyle name="Обычный 11 3 2 3" xfId="6766"/>
    <cellStyle name="Обычный 11 3 2 3 2" xfId="6767"/>
    <cellStyle name="Обычный 11 3 2 3 3" xfId="6768"/>
    <cellStyle name="Обычный 11 3 2 4" xfId="6769"/>
    <cellStyle name="Обычный 11 3 2 5" xfId="6770"/>
    <cellStyle name="Обычный 11 3 3" xfId="6771"/>
    <cellStyle name="Обычный 11 3 3 2" xfId="6772"/>
    <cellStyle name="Обычный 11 3 3 2 2" xfId="6773"/>
    <cellStyle name="Обычный 11 3 3 2 2 2" xfId="6774"/>
    <cellStyle name="Обычный 11 3 3 2 2 3" xfId="6775"/>
    <cellStyle name="Обычный 11 3 3 2 3" xfId="6776"/>
    <cellStyle name="Обычный 11 3 3 2 4" xfId="6777"/>
    <cellStyle name="Обычный 11 3 3 3" xfId="6778"/>
    <cellStyle name="Обычный 11 3 3 3 2" xfId="6779"/>
    <cellStyle name="Обычный 11 3 3 3 3" xfId="6780"/>
    <cellStyle name="Обычный 11 3 3 4" xfId="6781"/>
    <cellStyle name="Обычный 11 3 3 5" xfId="6782"/>
    <cellStyle name="Обычный 11 3 4" xfId="6783"/>
    <cellStyle name="Обычный 11 3 4 2" xfId="6784"/>
    <cellStyle name="Обычный 11 3 4 2 2" xfId="6785"/>
    <cellStyle name="Обычный 11 3 4 2 3" xfId="6786"/>
    <cellStyle name="Обычный 11 3 4 3" xfId="6787"/>
    <cellStyle name="Обычный 11 3 4 4" xfId="6788"/>
    <cellStyle name="Обычный 11 3 5" xfId="6789"/>
    <cellStyle name="Обычный 11 3 5 2" xfId="6790"/>
    <cellStyle name="Обычный 11 3 5 3" xfId="6791"/>
    <cellStyle name="Обычный 11 3 6" xfId="6792"/>
    <cellStyle name="Обычный 11 3 7" xfId="6793"/>
    <cellStyle name="Обычный 11 4" xfId="6794"/>
    <cellStyle name="Обычный 11 5" xfId="6795"/>
    <cellStyle name="Обычный 11 6" xfId="6796"/>
    <cellStyle name="Обычный 11_46EE.2011(v1.2)" xfId="6797"/>
    <cellStyle name="Обычный 12" xfId="6798"/>
    <cellStyle name="Обычный 12 2" xfId="6799"/>
    <cellStyle name="Обычный 12 2 2" xfId="6800"/>
    <cellStyle name="Обычный 12 2 2 2" xfId="6801"/>
    <cellStyle name="Обычный 12 2 3" xfId="6802"/>
    <cellStyle name="Обычный 12 3" xfId="6803"/>
    <cellStyle name="Обычный 12 3 2" xfId="6804"/>
    <cellStyle name="Обычный 12 4" xfId="6805"/>
    <cellStyle name="Обычный 12 4 2" xfId="6806"/>
    <cellStyle name="Обычный 12 4 2 2" xfId="6807"/>
    <cellStyle name="Обычный 12 4 2 2 2" xfId="6808"/>
    <cellStyle name="Обычный 12 4 2 2 3" xfId="6809"/>
    <cellStyle name="Обычный 12 4 2 3" xfId="6810"/>
    <cellStyle name="Обычный 12 4 2 4" xfId="6811"/>
    <cellStyle name="Обычный 12 4 3" xfId="6812"/>
    <cellStyle name="Обычный 12 4 3 2" xfId="6813"/>
    <cellStyle name="Обычный 12 4 3 3" xfId="6814"/>
    <cellStyle name="Обычный 12 4 4" xfId="6815"/>
    <cellStyle name="Обычный 12 4 5" xfId="6816"/>
    <cellStyle name="Обычный 12 5" xfId="6817"/>
    <cellStyle name="Обычный 12 5 2" xfId="6818"/>
    <cellStyle name="Обычный 12 5 2 2" xfId="6819"/>
    <cellStyle name="Обычный 12 5 2 2 2" xfId="6820"/>
    <cellStyle name="Обычный 12 5 2 2 3" xfId="6821"/>
    <cellStyle name="Обычный 12 5 2 3" xfId="6822"/>
    <cellStyle name="Обычный 12 5 2 4" xfId="6823"/>
    <cellStyle name="Обычный 12 5 3" xfId="6824"/>
    <cellStyle name="Обычный 12 5 3 2" xfId="6825"/>
    <cellStyle name="Обычный 12 5 3 3" xfId="6826"/>
    <cellStyle name="Обычный 12 5 4" xfId="6827"/>
    <cellStyle name="Обычный 12 5 5" xfId="6828"/>
    <cellStyle name="Обычный 12 6" xfId="6829"/>
    <cellStyle name="Обычный 12 7" xfId="6830"/>
    <cellStyle name="Обычный 12 7 2" xfId="6831"/>
    <cellStyle name="Обычный 12 7 2 2" xfId="6832"/>
    <cellStyle name="Обычный 12 7 2 2 2" xfId="6833"/>
    <cellStyle name="Обычный 12 7 2 2 3" xfId="6834"/>
    <cellStyle name="Обычный 12 7 2 3" xfId="6835"/>
    <cellStyle name="Обычный 12 7 2 4" xfId="6836"/>
    <cellStyle name="Обычный 12 7 3" xfId="6837"/>
    <cellStyle name="Обычный 12 7 3 2" xfId="6838"/>
    <cellStyle name="Обычный 12 7 3 3" xfId="6839"/>
    <cellStyle name="Обычный 12 7 4" xfId="6840"/>
    <cellStyle name="Обычный 12 7 5" xfId="6841"/>
    <cellStyle name="Обычный 12 8" xfId="6842"/>
    <cellStyle name="Обычный 12 9" xfId="6843"/>
    <cellStyle name="Обычный 12_FORM15.2013" xfId="6844"/>
    <cellStyle name="Обычный 13" xfId="6845"/>
    <cellStyle name="Обычный 13 2" xfId="6846"/>
    <cellStyle name="Обычный 13 2 2" xfId="6847"/>
    <cellStyle name="Обычный 13 2 3" xfId="6848"/>
    <cellStyle name="Обычный 13 2 4" xfId="6849"/>
    <cellStyle name="Обычный 13 3" xfId="6850"/>
    <cellStyle name="Обычный 13 4" xfId="6851"/>
    <cellStyle name="Обычный 14" xfId="6852"/>
    <cellStyle name="Обычный 14 10" xfId="6853"/>
    <cellStyle name="Обычный 14 2" xfId="6854"/>
    <cellStyle name="Обычный 14 2 2" xfId="6855"/>
    <cellStyle name="Обычный 14 2 2 2" xfId="6856"/>
    <cellStyle name="Обычный 14 2 2 2 2" xfId="6857"/>
    <cellStyle name="Обычный 14 2 2 2 2 2" xfId="6858"/>
    <cellStyle name="Обычный 14 2 2 2 2 3" xfId="6859"/>
    <cellStyle name="Обычный 14 2 2 2 3" xfId="6860"/>
    <cellStyle name="Обычный 14 2 2 2 4" xfId="6861"/>
    <cellStyle name="Обычный 14 2 2 3" xfId="6862"/>
    <cellStyle name="Обычный 14 2 2 3 2" xfId="6863"/>
    <cellStyle name="Обычный 14 2 2 3 3" xfId="6864"/>
    <cellStyle name="Обычный 14 2 2 4" xfId="6865"/>
    <cellStyle name="Обычный 14 2 2 5" xfId="6866"/>
    <cellStyle name="Обычный 14 2 2 6" xfId="6867"/>
    <cellStyle name="Обычный 14 2 3" xfId="6868"/>
    <cellStyle name="Обычный 14 2 3 2" xfId="6869"/>
    <cellStyle name="Обычный 14 2 3 2 2" xfId="6870"/>
    <cellStyle name="Обычный 14 2 3 2 2 2" xfId="6871"/>
    <cellStyle name="Обычный 14 2 3 2 2 3" xfId="6872"/>
    <cellStyle name="Обычный 14 2 3 2 3" xfId="6873"/>
    <cellStyle name="Обычный 14 2 3 2 4" xfId="6874"/>
    <cellStyle name="Обычный 14 2 3 3" xfId="6875"/>
    <cellStyle name="Обычный 14 2 3 3 2" xfId="6876"/>
    <cellStyle name="Обычный 14 2 3 3 3" xfId="6877"/>
    <cellStyle name="Обычный 14 2 3 4" xfId="6878"/>
    <cellStyle name="Обычный 14 2 3 5" xfId="6879"/>
    <cellStyle name="Обычный 14 2 4" xfId="6880"/>
    <cellStyle name="Обычный 14 2 4 2" xfId="6881"/>
    <cellStyle name="Обычный 14 2 4 2 2" xfId="6882"/>
    <cellStyle name="Обычный 14 2 4 2 3" xfId="6883"/>
    <cellStyle name="Обычный 14 2 4 3" xfId="6884"/>
    <cellStyle name="Обычный 14 2 4 4" xfId="6885"/>
    <cellStyle name="Обычный 14 2 5" xfId="6886"/>
    <cellStyle name="Обычный 14 2 5 2" xfId="6887"/>
    <cellStyle name="Обычный 14 2 5 3" xfId="6888"/>
    <cellStyle name="Обычный 14 2 6" xfId="6889"/>
    <cellStyle name="Обычный 14 2 7" xfId="6890"/>
    <cellStyle name="Обычный 14 2 8" xfId="6891"/>
    <cellStyle name="Обычный 14 2 9" xfId="6892"/>
    <cellStyle name="Обычный 14 3" xfId="6893"/>
    <cellStyle name="Обычный 14 3 2" xfId="6894"/>
    <cellStyle name="Обычный 14 3 2 2" xfId="6895"/>
    <cellStyle name="Обычный 14 3 2 2 2" xfId="6896"/>
    <cellStyle name="Обычный 14 3 2 2 3" xfId="6897"/>
    <cellStyle name="Обычный 14 3 2 3" xfId="6898"/>
    <cellStyle name="Обычный 14 3 2 4" xfId="6899"/>
    <cellStyle name="Обычный 14 3 3" xfId="6900"/>
    <cellStyle name="Обычный 14 3 3 2" xfId="6901"/>
    <cellStyle name="Обычный 14 3 3 3" xfId="6902"/>
    <cellStyle name="Обычный 14 3 4" xfId="6903"/>
    <cellStyle name="Обычный 14 3 5" xfId="6904"/>
    <cellStyle name="Обычный 14 3 6" xfId="6905"/>
    <cellStyle name="Обычный 14 4" xfId="6906"/>
    <cellStyle name="Обычный 14 4 2" xfId="6907"/>
    <cellStyle name="Обычный 14 4 2 2" xfId="6908"/>
    <cellStyle name="Обычный 14 4 2 2 2" xfId="6909"/>
    <cellStyle name="Обычный 14 4 2 2 3" xfId="6910"/>
    <cellStyle name="Обычный 14 4 2 3" xfId="6911"/>
    <cellStyle name="Обычный 14 4 2 4" xfId="6912"/>
    <cellStyle name="Обычный 14 4 3" xfId="6913"/>
    <cellStyle name="Обычный 14 4 3 2" xfId="6914"/>
    <cellStyle name="Обычный 14 4 3 3" xfId="6915"/>
    <cellStyle name="Обычный 14 4 4" xfId="6916"/>
    <cellStyle name="Обычный 14 4 5" xfId="6917"/>
    <cellStyle name="Обычный 14 5" xfId="6918"/>
    <cellStyle name="Обычный 14 6" xfId="6919"/>
    <cellStyle name="Обычный 14 6 2" xfId="6920"/>
    <cellStyle name="Обычный 14 6 2 2" xfId="6921"/>
    <cellStyle name="Обычный 14 6 2 3" xfId="6922"/>
    <cellStyle name="Обычный 14 6 3" xfId="6923"/>
    <cellStyle name="Обычный 14 6 4" xfId="6924"/>
    <cellStyle name="Обычный 14 7" xfId="6925"/>
    <cellStyle name="Обычный 14 7 2" xfId="6926"/>
    <cellStyle name="Обычный 14 7 3" xfId="6927"/>
    <cellStyle name="Обычный 14 8" xfId="6928"/>
    <cellStyle name="Обычный 14 9" xfId="6929"/>
    <cellStyle name="Обычный 15" xfId="6930"/>
    <cellStyle name="Обычный 15 2" xfId="6931"/>
    <cellStyle name="Обычный 15 2 2" xfId="6932"/>
    <cellStyle name="Обычный 15 2 3" xfId="6933"/>
    <cellStyle name="Обычный 15 3" xfId="6934"/>
    <cellStyle name="Обычный 15 4" xfId="6935"/>
    <cellStyle name="Обычный 16" xfId="6936"/>
    <cellStyle name="Обычный 16 2" xfId="6937"/>
    <cellStyle name="Обычный 16 2 2" xfId="6938"/>
    <cellStyle name="Обычный 16 3" xfId="6939"/>
    <cellStyle name="Обычный 17" xfId="6940"/>
    <cellStyle name="Обычный 17 10" xfId="6941"/>
    <cellStyle name="Обычный 17 10 2" xfId="6942"/>
    <cellStyle name="Обычный 17 10 5" xfId="6943"/>
    <cellStyle name="Обычный 17 10 5 2" xfId="6944"/>
    <cellStyle name="Обычный 17 11" xfId="6945"/>
    <cellStyle name="Обычный 17 12" xfId="6946"/>
    <cellStyle name="Обычный 17 2" xfId="6947"/>
    <cellStyle name="Обычный 17 2 2" xfId="6948"/>
    <cellStyle name="Обычный 17 2 2 2" xfId="6949"/>
    <cellStyle name="Обычный 17 2 3" xfId="6950"/>
    <cellStyle name="Обычный 17 2 3 2" xfId="6951"/>
    <cellStyle name="Обычный 17 2 3 3" xfId="6952"/>
    <cellStyle name="Обычный 17 2 4" xfId="6953"/>
    <cellStyle name="Обычный 17 2 4 2" xfId="6954"/>
    <cellStyle name="Обычный 17 2 5" xfId="6955"/>
    <cellStyle name="Обычный 17 2 5 2" xfId="6956"/>
    <cellStyle name="Обычный 17 2 6" xfId="6957"/>
    <cellStyle name="Обычный 17 2 7" xfId="6958"/>
    <cellStyle name="Обычный 17 3" xfId="6959"/>
    <cellStyle name="Обычный 17 3 2" xfId="6960"/>
    <cellStyle name="Обычный 17 3 2 2" xfId="6961"/>
    <cellStyle name="Обычный 17 3 2 3" xfId="6962"/>
    <cellStyle name="Обычный 17 3 3" xfId="6963"/>
    <cellStyle name="Обычный 17 3 4" xfId="6964"/>
    <cellStyle name="Обычный 17 3 5" xfId="6965"/>
    <cellStyle name="Обычный 17 4" xfId="6966"/>
    <cellStyle name="Обычный 17 4 2" xfId="6967"/>
    <cellStyle name="Обычный 17 5" xfId="6968"/>
    <cellStyle name="Обычный 17 5 2" xfId="6969"/>
    <cellStyle name="Обычный 17 6" xfId="6970"/>
    <cellStyle name="Обычный 17 7" xfId="6971"/>
    <cellStyle name="Обычный 17 7 2" xfId="6972"/>
    <cellStyle name="Обычный 17 8" xfId="6973"/>
    <cellStyle name="Обычный 17 8 2" xfId="6974"/>
    <cellStyle name="Обычный 17 9" xfId="6975"/>
    <cellStyle name="Обычный 17 9 2" xfId="6976"/>
    <cellStyle name="Обычный 18" xfId="6977"/>
    <cellStyle name="Обычный 18 2" xfId="6978"/>
    <cellStyle name="Обычный 18 2 2" xfId="6979"/>
    <cellStyle name="Обычный 18 2 2 2" xfId="6980"/>
    <cellStyle name="Обычный 18 2 2 3" xfId="6981"/>
    <cellStyle name="Обычный 18 2 3" xfId="6982"/>
    <cellStyle name="Обычный 18 2 3 2" xfId="6983"/>
    <cellStyle name="Обычный 18 2 4" xfId="6984"/>
    <cellStyle name="Обычный 18 3" xfId="6985"/>
    <cellStyle name="Обычный 18 3 2" xfId="6986"/>
    <cellStyle name="Обычный 18 4" xfId="6987"/>
    <cellStyle name="Обычный 18 5" xfId="6988"/>
    <cellStyle name="Обычный 18 6" xfId="6989"/>
    <cellStyle name="Обычный 19" xfId="6990"/>
    <cellStyle name="Обычный 19 10" xfId="6991"/>
    <cellStyle name="Обычный 19 2" xfId="6992"/>
    <cellStyle name="Обычный 19 2 2" xfId="6993"/>
    <cellStyle name="Обычный 19 2 3" xfId="6994"/>
    <cellStyle name="Обычный 19 2 3 2" xfId="6995"/>
    <cellStyle name="Обычный 19 2 4" xfId="6996"/>
    <cellStyle name="Обычный 19 2 4 2" xfId="6997"/>
    <cellStyle name="Обычный 19 2 5" xfId="6998"/>
    <cellStyle name="Обычный 19 3" xfId="6999"/>
    <cellStyle name="Обычный 19 3 2" xfId="7000"/>
    <cellStyle name="Обычный 19 3 2 2" xfId="7001"/>
    <cellStyle name="Обычный 19 3 3" xfId="7002"/>
    <cellStyle name="Обычный 19 3 4" xfId="7003"/>
    <cellStyle name="Обычный 19 4" xfId="7004"/>
    <cellStyle name="Обычный 19 4 2" xfId="7005"/>
    <cellStyle name="Обычный 19 5" xfId="7006"/>
    <cellStyle name="Обычный 19 5 2" xfId="7007"/>
    <cellStyle name="Обычный 19 6" xfId="7008"/>
    <cellStyle name="Обычный 19 6 2" xfId="7009"/>
    <cellStyle name="Обычный 19 7" xfId="7010"/>
    <cellStyle name="Обычный 19 7 2" xfId="7011"/>
    <cellStyle name="Обычный 19 8" xfId="7012"/>
    <cellStyle name="Обычный 19 8 2" xfId="7013"/>
    <cellStyle name="Обычный 19 9" xfId="7014"/>
    <cellStyle name="Обычный 2" xfId="7015"/>
    <cellStyle name="Обычный 2 10" xfId="7016"/>
    <cellStyle name="Обычный 2 10 2" xfId="7017"/>
    <cellStyle name="Обычный 2 10 2 2" xfId="7018"/>
    <cellStyle name="Обычный 2 10 2 2 2" xfId="9774"/>
    <cellStyle name="Обычный 2 10 2 3" xfId="7019"/>
    <cellStyle name="Обычный 2 10 3" xfId="7020"/>
    <cellStyle name="Обычный 2 11" xfId="7021"/>
    <cellStyle name="Обычный 2 11 2" xfId="7022"/>
    <cellStyle name="Обычный 2 11 2 2" xfId="7023"/>
    <cellStyle name="Обычный 2 11 2 3" xfId="7024"/>
    <cellStyle name="Обычный 2 11 3" xfId="7025"/>
    <cellStyle name="Обычный 2 11 4" xfId="7026"/>
    <cellStyle name="Обычный 2 11 5" xfId="7027"/>
    <cellStyle name="Обычный 2 11_Т-НахВТО-газ-28.09.12" xfId="7028"/>
    <cellStyle name="Обычный 2 12" xfId="7029"/>
    <cellStyle name="Обычный 2 12 2" xfId="7030"/>
    <cellStyle name="Обычный 2 12 2 2" xfId="7031"/>
    <cellStyle name="Обычный 2 12 2 2 2" xfId="7032"/>
    <cellStyle name="Обычный 2 12 2 2 3" xfId="7033"/>
    <cellStyle name="Обычный 2 12 2 3" xfId="7034"/>
    <cellStyle name="Обычный 2 12 2 4" xfId="7035"/>
    <cellStyle name="Обычный 2 12 2 5" xfId="7036"/>
    <cellStyle name="Обычный 2 12 3" xfId="7037"/>
    <cellStyle name="Обычный 2 12 3 2" xfId="7038"/>
    <cellStyle name="Обычный 2 12 3 3" xfId="7039"/>
    <cellStyle name="Обычный 2 12 4" xfId="7040"/>
    <cellStyle name="Обычный 2 12 5" xfId="7041"/>
    <cellStyle name="Обычный 2 12 6" xfId="7042"/>
    <cellStyle name="Обычный 2 12 7" xfId="7043"/>
    <cellStyle name="Обычный 2 12_Т-НахВТО-газ-28.09.12" xfId="7044"/>
    <cellStyle name="Обычный 2 13" xfId="7045"/>
    <cellStyle name="Обычный 2 13 2" xfId="7046"/>
    <cellStyle name="Обычный 2 13 2 2" xfId="7047"/>
    <cellStyle name="Обычный 2 13 2 2 2" xfId="7048"/>
    <cellStyle name="Обычный 2 13 2 2 3" xfId="7049"/>
    <cellStyle name="Обычный 2 13 2 3" xfId="7050"/>
    <cellStyle name="Обычный 2 13 2 4" xfId="7051"/>
    <cellStyle name="Обычный 2 13 3" xfId="7052"/>
    <cellStyle name="Обычный 2 13 3 2" xfId="7053"/>
    <cellStyle name="Обычный 2 13 3 3" xfId="7054"/>
    <cellStyle name="Обычный 2 13 4" xfId="7055"/>
    <cellStyle name="Обычный 2 13 5" xfId="7056"/>
    <cellStyle name="Обычный 2 13 6" xfId="7057"/>
    <cellStyle name="Обычный 2 14" xfId="7058"/>
    <cellStyle name="Обычный 2 14 2" xfId="7059"/>
    <cellStyle name="Обычный 2 14 3" xfId="7060"/>
    <cellStyle name="Обычный 2 15" xfId="7061"/>
    <cellStyle name="Обычный 2 15 2" xfId="7062"/>
    <cellStyle name="Обычный 2 16" xfId="7063"/>
    <cellStyle name="Обычный 2 16 2" xfId="7064"/>
    <cellStyle name="Обычный 2 17" xfId="7065"/>
    <cellStyle name="Обычный 2 18" xfId="7066"/>
    <cellStyle name="Обычный 2 19" xfId="7067"/>
    <cellStyle name="Обычный 2 2" xfId="7068"/>
    <cellStyle name="Обычный 2 2 10" xfId="7069"/>
    <cellStyle name="Обычный 2 2 11" xfId="7070"/>
    <cellStyle name="Обычный 2 2 12" xfId="7071"/>
    <cellStyle name="Обычный 2 2 13" xfId="7072"/>
    <cellStyle name="Обычный 2 2 13 2" xfId="7073"/>
    <cellStyle name="Обычный 2 2 14" xfId="7074"/>
    <cellStyle name="Обычный 2 2 14 2" xfId="7075"/>
    <cellStyle name="Обычный 2 2 15" xfId="7076"/>
    <cellStyle name="Обычный 2 2 15 2" xfId="7077"/>
    <cellStyle name="Обычный 2 2 16" xfId="7078"/>
    <cellStyle name="Обычный 2 2 2" xfId="7079"/>
    <cellStyle name="Обычный 2 2 2 2" xfId="7080"/>
    <cellStyle name="Обычный 2 2 2 2 2" xfId="7081"/>
    <cellStyle name="Обычный 2 2 2 2 2 2" xfId="7082"/>
    <cellStyle name="Обычный 2 2 2 2 2 2 2" xfId="7083"/>
    <cellStyle name="Обычный 2 2 2 2 2 2 3" xfId="7084"/>
    <cellStyle name="Обычный 2 2 2 2 2 3" xfId="7085"/>
    <cellStyle name="Обычный 2 2 2 2 2 4" xfId="7086"/>
    <cellStyle name="Обычный 2 2 2 2 3" xfId="7087"/>
    <cellStyle name="Обычный 2 2 2 2 4" xfId="7088"/>
    <cellStyle name="Обычный 2 2 2 2 5" xfId="7089"/>
    <cellStyle name="Обычный 2 2 2 3" xfId="7090"/>
    <cellStyle name="Обычный 2 2 2 4" xfId="7091"/>
    <cellStyle name="Обычный 2 2 2 5" xfId="7092"/>
    <cellStyle name="Обычный 2 2 2 6" xfId="7093"/>
    <cellStyle name="Обычный 2 2 3" xfId="7094"/>
    <cellStyle name="Обычный 2 2 4" xfId="7095"/>
    <cellStyle name="Обычный 2 2 4 2" xfId="7096"/>
    <cellStyle name="Обычный 2 2 4 3" xfId="7097"/>
    <cellStyle name="Обычный 2 2 5" xfId="7098"/>
    <cellStyle name="Обычный 2 2 5 2" xfId="7099"/>
    <cellStyle name="Обычный 2 2 5 3" xfId="7100"/>
    <cellStyle name="Обычный 2 2 6" xfId="7101"/>
    <cellStyle name="Обычный 2 2 6 2" xfId="7102"/>
    <cellStyle name="Обычный 2 2 7" xfId="7103"/>
    <cellStyle name="Обычный 2 2 8" xfId="7104"/>
    <cellStyle name="Обычный 2 2 9" xfId="7105"/>
    <cellStyle name="Обычный 2 2_46EE.2011(v1.0)" xfId="7106"/>
    <cellStyle name="Обычный 2 20" xfId="7107"/>
    <cellStyle name="Обычный 2 21" xfId="9783"/>
    <cellStyle name="Обычный 2 26 2" xfId="7108"/>
    <cellStyle name="Обычный 2 3" xfId="7109"/>
    <cellStyle name="Обычный 2 3 10" xfId="7110"/>
    <cellStyle name="Обычный 2 3 11" xfId="7111"/>
    <cellStyle name="Обычный 2 3 2" xfId="7112"/>
    <cellStyle name="Обычный 2 3 2 2" xfId="7113"/>
    <cellStyle name="Обычный 2 3 2 3" xfId="7114"/>
    <cellStyle name="Обычный 2 3 3" xfId="7115"/>
    <cellStyle name="Обычный 2 3 3 2" xfId="7116"/>
    <cellStyle name="Обычный 2 3 3 3" xfId="7117"/>
    <cellStyle name="Обычный 2 3 3 4" xfId="7118"/>
    <cellStyle name="Обычный 2 3 4" xfId="7119"/>
    <cellStyle name="Обычный 2 3 4 2" xfId="7120"/>
    <cellStyle name="Обычный 2 3 4 3" xfId="7121"/>
    <cellStyle name="Обычный 2 3 4 4" xfId="7122"/>
    <cellStyle name="Обычный 2 3 5" xfId="7123"/>
    <cellStyle name="Обычный 2 3 5 2" xfId="7124"/>
    <cellStyle name="Обычный 2 3 5 3" xfId="7125"/>
    <cellStyle name="Обычный 2 3 6" xfId="7126"/>
    <cellStyle name="Обычный 2 3 7" xfId="7127"/>
    <cellStyle name="Обычный 2 3 7 2" xfId="7128"/>
    <cellStyle name="Обычный 2 3 7 2 2" xfId="7129"/>
    <cellStyle name="Обычный 2 3 7 2 2 2" xfId="7130"/>
    <cellStyle name="Обычный 2 3 7 2 2 3" xfId="7131"/>
    <cellStyle name="Обычный 2 3 7 2 3" xfId="7132"/>
    <cellStyle name="Обычный 2 3 7 2 4" xfId="7133"/>
    <cellStyle name="Обычный 2 3 7 3" xfId="7134"/>
    <cellStyle name="Обычный 2 3 7 3 2" xfId="7135"/>
    <cellStyle name="Обычный 2 3 7 3 3" xfId="7136"/>
    <cellStyle name="Обычный 2 3 7 4" xfId="7137"/>
    <cellStyle name="Обычный 2 3 7 5" xfId="7138"/>
    <cellStyle name="Обычный 2 3 7 6" xfId="7139"/>
    <cellStyle name="Обычный 2 3 8" xfId="7140"/>
    <cellStyle name="Обычный 2 3 9" xfId="7141"/>
    <cellStyle name="Обычный 2 3_46EE.2011(v1.0)" xfId="7142"/>
    <cellStyle name="Обычный 2 4" xfId="7143"/>
    <cellStyle name="Обычный 2 4 2" xfId="7144"/>
    <cellStyle name="Обычный 2 4 2 2" xfId="7145"/>
    <cellStyle name="Обычный 2 4 3" xfId="7146"/>
    <cellStyle name="Обычный 2 4 3 2" xfId="7147"/>
    <cellStyle name="Обычный 2 4 4" xfId="7148"/>
    <cellStyle name="Обычный 2 4 4 2" xfId="7149"/>
    <cellStyle name="Обычный 2 4 5" xfId="7150"/>
    <cellStyle name="Обычный 2 4 6" xfId="7151"/>
    <cellStyle name="Обычный 2 4 7" xfId="7152"/>
    <cellStyle name="Обычный 2 4 7 2" xfId="7153"/>
    <cellStyle name="Обычный 2 4 7 2 2" xfId="7154"/>
    <cellStyle name="Обычный 2 4 7 2 2 2" xfId="7155"/>
    <cellStyle name="Обычный 2 4 7 2 2 3" xfId="7156"/>
    <cellStyle name="Обычный 2 4 7 2 3" xfId="7157"/>
    <cellStyle name="Обычный 2 4 7 2 4" xfId="7158"/>
    <cellStyle name="Обычный 2 4 7 3" xfId="7159"/>
    <cellStyle name="Обычный 2 4 7 3 2" xfId="7160"/>
    <cellStyle name="Обычный 2 4 7 3 3" xfId="7161"/>
    <cellStyle name="Обычный 2 4 7 4" xfId="7162"/>
    <cellStyle name="Обычный 2 4 7 5" xfId="7163"/>
    <cellStyle name="Обычный 2 4 8" xfId="7164"/>
    <cellStyle name="Обычный 2 4_46EE.2011(v1.0)" xfId="7165"/>
    <cellStyle name="Обычный 2 5" xfId="7166"/>
    <cellStyle name="Обычный 2 5 2" xfId="7167"/>
    <cellStyle name="Обычный 2 5 2 2" xfId="7168"/>
    <cellStyle name="Обычный 2 5 3" xfId="7169"/>
    <cellStyle name="Обычный 2 5 3 2" xfId="7170"/>
    <cellStyle name="Обычный 2 5 3 3" xfId="7171"/>
    <cellStyle name="Обычный 2 5 4" xfId="7172"/>
    <cellStyle name="Обычный 2 5 4 2" xfId="7173"/>
    <cellStyle name="Обычный 2 5 4 2 2" xfId="7174"/>
    <cellStyle name="Обычный 2 5 4 2 2 2" xfId="7175"/>
    <cellStyle name="Обычный 2 5 4 2 2 3" xfId="7176"/>
    <cellStyle name="Обычный 2 5 4 2 3" xfId="7177"/>
    <cellStyle name="Обычный 2 5 4 2 4" xfId="7178"/>
    <cellStyle name="Обычный 2 5 4 3" xfId="7179"/>
    <cellStyle name="Обычный 2 5 4 3 2" xfId="7180"/>
    <cellStyle name="Обычный 2 5 4 3 3" xfId="7181"/>
    <cellStyle name="Обычный 2 5 4 4" xfId="7182"/>
    <cellStyle name="Обычный 2 5 4 5" xfId="7183"/>
    <cellStyle name="Обычный 2 5 5" xfId="7184"/>
    <cellStyle name="Обычный 2 5_46EE.2011(v1.0)" xfId="7185"/>
    <cellStyle name="Обычный 2 6" xfId="7186"/>
    <cellStyle name="Обычный 2 6 2" xfId="7187"/>
    <cellStyle name="Обычный 2 6 2 2" xfId="7188"/>
    <cellStyle name="Обычный 2 6 2 3" xfId="7189"/>
    <cellStyle name="Обычный 2 6 3" xfId="7190"/>
    <cellStyle name="Обычный 2 6 3 2" xfId="7191"/>
    <cellStyle name="Обычный 2 6 3 3" xfId="7192"/>
    <cellStyle name="Обычный 2 6 4" xfId="7193"/>
    <cellStyle name="Обычный 2 6 4 2" xfId="7194"/>
    <cellStyle name="Обычный 2 6 4 2 2" xfId="7195"/>
    <cellStyle name="Обычный 2 6 4 2 2 2" xfId="7196"/>
    <cellStyle name="Обычный 2 6 4 2 2 3" xfId="7197"/>
    <cellStyle name="Обычный 2 6 4 2 3" xfId="7198"/>
    <cellStyle name="Обычный 2 6 4 2 4" xfId="7199"/>
    <cellStyle name="Обычный 2 6 4 3" xfId="7200"/>
    <cellStyle name="Обычный 2 6 4 3 2" xfId="7201"/>
    <cellStyle name="Обычный 2 6 4 3 3" xfId="7202"/>
    <cellStyle name="Обычный 2 6 4 4" xfId="7203"/>
    <cellStyle name="Обычный 2 6 4 5" xfId="7204"/>
    <cellStyle name="Обычный 2 6 5" xfId="7205"/>
    <cellStyle name="Обычный 2 6_46EE.2011(v1.0)" xfId="7206"/>
    <cellStyle name="Обычный 2 7" xfId="7207"/>
    <cellStyle name="Обычный 2 7 2" xfId="7208"/>
    <cellStyle name="Обычный 2 7 2 2" xfId="7209"/>
    <cellStyle name="Обычный 2 7 2 2 2" xfId="7210"/>
    <cellStyle name="Обычный 2 7 2 2 2 2" xfId="7211"/>
    <cellStyle name="Обычный 2 7 2 2 2 3" xfId="7212"/>
    <cellStyle name="Обычный 2 7 2 2 3" xfId="7213"/>
    <cellStyle name="Обычный 2 7 2 2 4" xfId="7214"/>
    <cellStyle name="Обычный 2 7 2 3" xfId="7215"/>
    <cellStyle name="Обычный 2 7 2 3 2" xfId="7216"/>
    <cellStyle name="Обычный 2 7 2 3 3" xfId="7217"/>
    <cellStyle name="Обычный 2 7 2 4" xfId="7218"/>
    <cellStyle name="Обычный 2 7 2 5" xfId="7219"/>
    <cellStyle name="Обычный 2 7 2 6" xfId="7220"/>
    <cellStyle name="Обычный 2 7 3" xfId="7221"/>
    <cellStyle name="Обычный 2 8" xfId="7222"/>
    <cellStyle name="Обычный 2 8 2" xfId="7223"/>
    <cellStyle name="Обычный 2 8 2 2" xfId="7224"/>
    <cellStyle name="Обычный 2 8 2 2 2" xfId="7225"/>
    <cellStyle name="Обычный 2 8 2 2 2 2" xfId="7226"/>
    <cellStyle name="Обычный 2 8 2 2 2 3" xfId="7227"/>
    <cellStyle name="Обычный 2 8 2 2 3" xfId="7228"/>
    <cellStyle name="Обычный 2 8 2 2 4" xfId="7229"/>
    <cellStyle name="Обычный 2 8 2 3" xfId="7230"/>
    <cellStyle name="Обычный 2 8 2 3 2" xfId="7231"/>
    <cellStyle name="Обычный 2 8 2 3 3" xfId="7232"/>
    <cellStyle name="Обычный 2 8 2 4" xfId="7233"/>
    <cellStyle name="Обычный 2 8 2 5" xfId="7234"/>
    <cellStyle name="Обычный 2 8 2 6" xfId="7235"/>
    <cellStyle name="Обычный 2 8 3" xfId="7236"/>
    <cellStyle name="Обычный 2 8 4" xfId="7237"/>
    <cellStyle name="Обычный 2 8 5" xfId="7238"/>
    <cellStyle name="Обычный 2 9" xfId="7239"/>
    <cellStyle name="Обычный 2 9 2" xfId="7240"/>
    <cellStyle name="Обычный 2 9 2 2" xfId="7241"/>
    <cellStyle name="Обычный 2 9 2 2 2" xfId="7242"/>
    <cellStyle name="Обычный 2 9 2 2 2 2" xfId="7243"/>
    <cellStyle name="Обычный 2 9 2 2 2 3" xfId="7244"/>
    <cellStyle name="Обычный 2 9 2 2 3" xfId="7245"/>
    <cellStyle name="Обычный 2 9 2 2 4" xfId="7246"/>
    <cellStyle name="Обычный 2 9 2 3" xfId="7247"/>
    <cellStyle name="Обычный 2 9 2 3 2" xfId="7248"/>
    <cellStyle name="Обычный 2 9 2 3 3" xfId="7249"/>
    <cellStyle name="Обычный 2 9 2 4" xfId="7250"/>
    <cellStyle name="Обычный 2 9 2 5" xfId="7251"/>
    <cellStyle name="Обычный 2 9 2 6" xfId="7252"/>
    <cellStyle name="Обычный 2 9 3" xfId="7253"/>
    <cellStyle name="Обычный 2 9 4" xfId="7254"/>
    <cellStyle name="Обычный 2_1" xfId="7255"/>
    <cellStyle name="Обычный 20" xfId="7256"/>
    <cellStyle name="Обычный 20 2" xfId="7257"/>
    <cellStyle name="Обычный 20 3" xfId="7258"/>
    <cellStyle name="Обычный 20 4" xfId="7259"/>
    <cellStyle name="Обычный 20 5" xfId="7260"/>
    <cellStyle name="Обычный 21" xfId="7261"/>
    <cellStyle name="Обычный 21 2" xfId="7262"/>
    <cellStyle name="Обычный 21 3" xfId="3"/>
    <cellStyle name="Обычный 21 4" xfId="7263"/>
    <cellStyle name="Обычный 22" xfId="7264"/>
    <cellStyle name="Обычный 22 2" xfId="7265"/>
    <cellStyle name="Обычный 22 3" xfId="7266"/>
    <cellStyle name="Обычный 23" xfId="7267"/>
    <cellStyle name="Обычный 23 2" xfId="7268"/>
    <cellStyle name="Обычный 23 2 2" xfId="7269"/>
    <cellStyle name="Обычный 23 3" xfId="7270"/>
    <cellStyle name="Обычный 23 3 2" xfId="7271"/>
    <cellStyle name="Обычный 23 3 2 2" xfId="7272"/>
    <cellStyle name="Обычный 23 3 2 3" xfId="7273"/>
    <cellStyle name="Обычный 23 3 3" xfId="7274"/>
    <cellStyle name="Обычный 23 3 4" xfId="7275"/>
    <cellStyle name="Обычный 23 4" xfId="7276"/>
    <cellStyle name="Обычный 23 4 2" xfId="7277"/>
    <cellStyle name="Обычный 23 4 3" xfId="7278"/>
    <cellStyle name="Обычный 23 5" xfId="7279"/>
    <cellStyle name="Обычный 23 6" xfId="7280"/>
    <cellStyle name="Обычный 24" xfId="7281"/>
    <cellStyle name="Обычный 24 2" xfId="7282"/>
    <cellStyle name="Обычный 24 2 2" xfId="7283"/>
    <cellStyle name="Обычный 24 2 2 2" xfId="7284"/>
    <cellStyle name="Обычный 24 2 2 3" xfId="7285"/>
    <cellStyle name="Обычный 24 2 3" xfId="7286"/>
    <cellStyle name="Обычный 24 2 4" xfId="7287"/>
    <cellStyle name="Обычный 24 3" xfId="7288"/>
    <cellStyle name="Обычный 24 3 2" xfId="7289"/>
    <cellStyle name="Обычный 24 3 3" xfId="7290"/>
    <cellStyle name="Обычный 24 4" xfId="7291"/>
    <cellStyle name="Обычный 24 5" xfId="7292"/>
    <cellStyle name="Обычный 24 6" xfId="7293"/>
    <cellStyle name="Обычный 24 7" xfId="7294"/>
    <cellStyle name="Обычный 25" xfId="7295"/>
    <cellStyle name="Обычный 25 2" xfId="7296"/>
    <cellStyle name="Обычный 25 3" xfId="7297"/>
    <cellStyle name="Обычный 25 4" xfId="7298"/>
    <cellStyle name="Обычный 26" xfId="7299"/>
    <cellStyle name="Обычный 26 2" xfId="7300"/>
    <cellStyle name="Обычный 26 2 2" xfId="7301"/>
    <cellStyle name="Обычный 26 2 2 2" xfId="7302"/>
    <cellStyle name="Обычный 26 2 2 3" xfId="7303"/>
    <cellStyle name="Обычный 26 2 3" xfId="7304"/>
    <cellStyle name="Обычный 26 2 4" xfId="7305"/>
    <cellStyle name="Обычный 26 3" xfId="7306"/>
    <cellStyle name="Обычный 26 3 2" xfId="7307"/>
    <cellStyle name="Обычный 26 3 3" xfId="7308"/>
    <cellStyle name="Обычный 26 4" xfId="7309"/>
    <cellStyle name="Обычный 26 5" xfId="7310"/>
    <cellStyle name="Обычный 26 6" xfId="7311"/>
    <cellStyle name="Обычный 27" xfId="7312"/>
    <cellStyle name="Обычный 27 2" xfId="7313"/>
    <cellStyle name="Обычный 28" xfId="7314"/>
    <cellStyle name="Обычный 28 2" xfId="7315"/>
    <cellStyle name="Обычный 28 3" xfId="7316"/>
    <cellStyle name="Обычный 29" xfId="7317"/>
    <cellStyle name="Обычный 29 2" xfId="7318"/>
    <cellStyle name="Обычный 29 2 2" xfId="7319"/>
    <cellStyle name="Обычный 29 2 2 2" xfId="7320"/>
    <cellStyle name="Обычный 29 2 2 2 2" xfId="7321"/>
    <cellStyle name="Обычный 29 2 2 2 3" xfId="7322"/>
    <cellStyle name="Обычный 29 2 2 3" xfId="7323"/>
    <cellStyle name="Обычный 29 2 2 4" xfId="7324"/>
    <cellStyle name="Обычный 29 2 3" xfId="7325"/>
    <cellStyle name="Обычный 29 2 3 2" xfId="7326"/>
    <cellStyle name="Обычный 29 2 3 3" xfId="7327"/>
    <cellStyle name="Обычный 29 2 4" xfId="7328"/>
    <cellStyle name="Обычный 29 2 5" xfId="7329"/>
    <cellStyle name="Обычный 29 2 6" xfId="7330"/>
    <cellStyle name="Обычный 29 3" xfId="7331"/>
    <cellStyle name="Обычный 29 3 2" xfId="7332"/>
    <cellStyle name="Обычный 29 3 2 2" xfId="7333"/>
    <cellStyle name="Обычный 29 3 2 2 2" xfId="7334"/>
    <cellStyle name="Обычный 29 3 2 2 3" xfId="7335"/>
    <cellStyle name="Обычный 29 3 2 3" xfId="7336"/>
    <cellStyle name="Обычный 29 3 2 4" xfId="7337"/>
    <cellStyle name="Обычный 29 3 3" xfId="7338"/>
    <cellStyle name="Обычный 29 3 3 2" xfId="7339"/>
    <cellStyle name="Обычный 29 3 3 3" xfId="7340"/>
    <cellStyle name="Обычный 29 3 4" xfId="7341"/>
    <cellStyle name="Обычный 29 3 5" xfId="7342"/>
    <cellStyle name="Обычный 29 4" xfId="7343"/>
    <cellStyle name="Обычный 29 4 2" xfId="7344"/>
    <cellStyle name="Обычный 29 4 2 2" xfId="7345"/>
    <cellStyle name="Обычный 29 4 2 3" xfId="7346"/>
    <cellStyle name="Обычный 29 4 3" xfId="7347"/>
    <cellStyle name="Обычный 29 4 4" xfId="7348"/>
    <cellStyle name="Обычный 29 5" xfId="7349"/>
    <cellStyle name="Обычный 29 5 2" xfId="7350"/>
    <cellStyle name="Обычный 29 5 3" xfId="7351"/>
    <cellStyle name="Обычный 29 6" xfId="7352"/>
    <cellStyle name="Обычный 29 7" xfId="7353"/>
    <cellStyle name="Обычный 29 8" xfId="7354"/>
    <cellStyle name="Обычный 29 9" xfId="7355"/>
    <cellStyle name="Обычный 3" xfId="7356"/>
    <cellStyle name="Обычный 3 10" xfId="7357"/>
    <cellStyle name="Обычный 3 10 2" xfId="7358"/>
    <cellStyle name="Обычный 3 10 2 2 2 2 3" xfId="9790"/>
    <cellStyle name="Обычный 3 11" xfId="7359"/>
    <cellStyle name="Обычный 3 12" xfId="7360"/>
    <cellStyle name="Обычный 3 13" xfId="7361"/>
    <cellStyle name="Обычный 3 14" xfId="7362"/>
    <cellStyle name="Обычный 3 15" xfId="7363"/>
    <cellStyle name="Обычный 3 15 6" xfId="9768"/>
    <cellStyle name="Обычный 3 15 6 2" xfId="9771"/>
    <cellStyle name="Обычный 3 15 7" xfId="9769"/>
    <cellStyle name="Обычный 3 16" xfId="7364"/>
    <cellStyle name="Обычный 3 17" xfId="7365"/>
    <cellStyle name="Обычный 3 18" xfId="7366"/>
    <cellStyle name="Обычный 3 18 2" xfId="9776"/>
    <cellStyle name="Обычный 3 19" xfId="7367"/>
    <cellStyle name="Обычный 3 2" xfId="7368"/>
    <cellStyle name="Обычный 3 2 2" xfId="7369"/>
    <cellStyle name="Обычный 3 2 2 2" xfId="7370"/>
    <cellStyle name="Обычный 3 2 2 2 2" xfId="7371"/>
    <cellStyle name="Обычный 3 2 2 2 3" xfId="7372"/>
    <cellStyle name="Обычный 3 2 2 3" xfId="7373"/>
    <cellStyle name="Обычный 3 2 3" xfId="7374"/>
    <cellStyle name="Обычный 3 2 3 2" xfId="9763"/>
    <cellStyle name="Обычный 3 2 3 2 2" xfId="9772"/>
    <cellStyle name="Обычный 3 2 4" xfId="7375"/>
    <cellStyle name="Обычный 3 2 5" xfId="9764"/>
    <cellStyle name="Обычный 3 2 5 2" xfId="9765"/>
    <cellStyle name="Обычный 3 2 5 2 2" xfId="9766"/>
    <cellStyle name="Обычный 3 2 5 2 2 2" xfId="9778"/>
    <cellStyle name="Обычный 3 2 5 2 3" xfId="9775"/>
    <cellStyle name="Обычный 3 2 5 2 4" xfId="9785"/>
    <cellStyle name="Обычный 3 20" xfId="7376"/>
    <cellStyle name="Обычный 3 21" xfId="7377"/>
    <cellStyle name="Обычный 3 22" xfId="7378"/>
    <cellStyle name="Обычный 3 22 2" xfId="9786"/>
    <cellStyle name="Обычный 3 23" xfId="9781"/>
    <cellStyle name="Обычный 3 23 2" xfId="9788"/>
    <cellStyle name="Обычный 3 24" xfId="9784"/>
    <cellStyle name="Обычный 3 3" xfId="7379"/>
    <cellStyle name="Обычный 3 3 13" xfId="9779"/>
    <cellStyle name="Обычный 3 3 2" xfId="7380"/>
    <cellStyle name="Обычный 3 3 2 2" xfId="7381"/>
    <cellStyle name="Обычный 3 3 2 3" xfId="7382"/>
    <cellStyle name="Обычный 3 3 3" xfId="7383"/>
    <cellStyle name="Обычный 3 3 3 2" xfId="7384"/>
    <cellStyle name="Обычный 3 3 4" xfId="7385"/>
    <cellStyle name="Обычный 3 3 4 13 2" xfId="9780"/>
    <cellStyle name="Обычный 3 3 4 13 2 3" xfId="9791"/>
    <cellStyle name="Обычный 3 3 4 7" xfId="9767"/>
    <cellStyle name="Обычный 3 3 4 7 2" xfId="9773"/>
    <cellStyle name="Обычный 3 3 5" xfId="7386"/>
    <cellStyle name="Обычный 3 3 6" xfId="7387"/>
    <cellStyle name="Обычный 3 3 7" xfId="7388"/>
    <cellStyle name="Обычный 3 3 8" xfId="9787"/>
    <cellStyle name="Обычный 3 4" xfId="7389"/>
    <cellStyle name="Обычный 3 4 10" xfId="7390"/>
    <cellStyle name="Обычный 3 4 11" xfId="9777"/>
    <cellStyle name="Обычный 3 4 2" xfId="7391"/>
    <cellStyle name="Обычный 3 4 3" xfId="7392"/>
    <cellStyle name="Обычный 3 4 3 2" xfId="7393"/>
    <cellStyle name="Обычный 3 4 3 2 2" xfId="7394"/>
    <cellStyle name="Обычный 3 4 3 2 3" xfId="7395"/>
    <cellStyle name="Обычный 3 4 3 3" xfId="7396"/>
    <cellStyle name="Обычный 3 4 3 4" xfId="7397"/>
    <cellStyle name="Обычный 3 4 4" xfId="7398"/>
    <cellStyle name="Обычный 3 4 4 2" xfId="7399"/>
    <cellStyle name="Обычный 3 4 4 3" xfId="7400"/>
    <cellStyle name="Обычный 3 4 5" xfId="7401"/>
    <cellStyle name="Обычный 3 4 6" xfId="7402"/>
    <cellStyle name="Обычный 3 4 7" xfId="7403"/>
    <cellStyle name="Обычный 3 4 8" xfId="7404"/>
    <cellStyle name="Обычный 3 4 9" xfId="7405"/>
    <cellStyle name="Обычный 3 5" xfId="7406"/>
    <cellStyle name="Обычный 3 5 2" xfId="7407"/>
    <cellStyle name="Обычный 3 5 3" xfId="7408"/>
    <cellStyle name="Обычный 3 6" xfId="7409"/>
    <cellStyle name="Обычный 3 6 2" xfId="7410"/>
    <cellStyle name="Обычный 3 6 3" xfId="7411"/>
    <cellStyle name="Обычный 3 7" xfId="7412"/>
    <cellStyle name="Обычный 3 7 2" xfId="7413"/>
    <cellStyle name="Обычный 3 7 2 2" xfId="7414"/>
    <cellStyle name="Обычный 3 7 2 2 2" xfId="7415"/>
    <cellStyle name="Обычный 3 7 2 2 3" xfId="7416"/>
    <cellStyle name="Обычный 3 7 2 3" xfId="7417"/>
    <cellStyle name="Обычный 3 7 2 4" xfId="7418"/>
    <cellStyle name="Обычный 3 7 3" xfId="7419"/>
    <cellStyle name="Обычный 3 7 3 2" xfId="7420"/>
    <cellStyle name="Обычный 3 7 3 3" xfId="7421"/>
    <cellStyle name="Обычный 3 7 4" xfId="7422"/>
    <cellStyle name="Обычный 3 7 5" xfId="7423"/>
    <cellStyle name="Обычный 3 7 6" xfId="7424"/>
    <cellStyle name="Обычный 3 8" xfId="7425"/>
    <cellStyle name="Обычный 3 8 2" xfId="7426"/>
    <cellStyle name="Обычный 3 9" xfId="7427"/>
    <cellStyle name="Обычный 3 9 2" xfId="7428"/>
    <cellStyle name="Обычный 3_RZD_2009-2030_macromodel_090518" xfId="7429"/>
    <cellStyle name="Обычный 30" xfId="7430"/>
    <cellStyle name="Обычный 30 2" xfId="7431"/>
    <cellStyle name="Обычный 30 2 2" xfId="7432"/>
    <cellStyle name="Обычный 30 2 2 2" xfId="7433"/>
    <cellStyle name="Обычный 30 2 2 3" xfId="7434"/>
    <cellStyle name="Обычный 30 2 3" xfId="7435"/>
    <cellStyle name="Обычный 30 2 4" xfId="7436"/>
    <cellStyle name="Обычный 30 3" xfId="7437"/>
    <cellStyle name="Обычный 30 3 2" xfId="7438"/>
    <cellStyle name="Обычный 30 3 3" xfId="7439"/>
    <cellStyle name="Обычный 30 4" xfId="7440"/>
    <cellStyle name="Обычный 30 5" xfId="7441"/>
    <cellStyle name="Обычный 30 6" xfId="7442"/>
    <cellStyle name="Обычный 31" xfId="7443"/>
    <cellStyle name="Обычный 31 2" xfId="7444"/>
    <cellStyle name="Обычный 31 3" xfId="7445"/>
    <cellStyle name="Обычный 32" xfId="7446"/>
    <cellStyle name="Обычный 32 2" xfId="7447"/>
    <cellStyle name="Обычный 32 2 2" xfId="7448"/>
    <cellStyle name="Обычный 32 2 3" xfId="7449"/>
    <cellStyle name="Обычный 32 3" xfId="7450"/>
    <cellStyle name="Обычный 32 4" xfId="7451"/>
    <cellStyle name="Обычный 33" xfId="7452"/>
    <cellStyle name="Обычный 33 2" xfId="7453"/>
    <cellStyle name="Обычный 33 2 2" xfId="7454"/>
    <cellStyle name="Обычный 33 2 3" xfId="7455"/>
    <cellStyle name="Обычный 33 3" xfId="7456"/>
    <cellStyle name="Обычный 33 4" xfId="7457"/>
    <cellStyle name="Обычный 34" xfId="7458"/>
    <cellStyle name="Обычный 35" xfId="7459"/>
    <cellStyle name="Обычный 36" xfId="7460"/>
    <cellStyle name="Обычный 37" xfId="7461"/>
    <cellStyle name="Обычный 38" xfId="7462"/>
    <cellStyle name="Обычный 39" xfId="7463"/>
    <cellStyle name="Обычный 4" xfId="7464"/>
    <cellStyle name="Обычный 4 10" xfId="7465"/>
    <cellStyle name="Обычный 4 11" xfId="7466"/>
    <cellStyle name="Обычный 4 12" xfId="7467"/>
    <cellStyle name="Обычный 4 12 2" xfId="7468"/>
    <cellStyle name="Обычный 4 12 2 2" xfId="7469"/>
    <cellStyle name="Обычный 4 12 2 2 2" xfId="7470"/>
    <cellStyle name="Обычный 4 12 2 2 3" xfId="7471"/>
    <cellStyle name="Обычный 4 12 2 3" xfId="7472"/>
    <cellStyle name="Обычный 4 12 2 4" xfId="7473"/>
    <cellStyle name="Обычный 4 12 3" xfId="7474"/>
    <cellStyle name="Обычный 4 12 3 2" xfId="7475"/>
    <cellStyle name="Обычный 4 12 3 3" xfId="7476"/>
    <cellStyle name="Обычный 4 12 4" xfId="7477"/>
    <cellStyle name="Обычный 4 12 5" xfId="7478"/>
    <cellStyle name="Обычный 4 13" xfId="7479"/>
    <cellStyle name="Обычный 4 14" xfId="7480"/>
    <cellStyle name="Обычный 4 14 2" xfId="7481"/>
    <cellStyle name="Обычный 4 2" xfId="7482"/>
    <cellStyle name="Обычный 4 2 2" xfId="7483"/>
    <cellStyle name="Обычный 4 2 2 2" xfId="7484"/>
    <cellStyle name="Обычный 4 2 2 3" xfId="7485"/>
    <cellStyle name="Обычный 4 2 3" xfId="7486"/>
    <cellStyle name="Обычный 4 2 3 2" xfId="7487"/>
    <cellStyle name="Обычный 4 2 3 3" xfId="7488"/>
    <cellStyle name="Обычный 4 2 4" xfId="7489"/>
    <cellStyle name="Обычный 4 2 5" xfId="7490"/>
    <cellStyle name="Обычный 4 2 6" xfId="7491"/>
    <cellStyle name="Обычный 4 2 7" xfId="7492"/>
    <cellStyle name="Обычный 4 2_46EP.2012(v0.1)" xfId="7493"/>
    <cellStyle name="Обычный 4 3" xfId="7494"/>
    <cellStyle name="Обычный 4 3 2" xfId="7495"/>
    <cellStyle name="Обычный 4 3 3" xfId="7496"/>
    <cellStyle name="Обычный 4 3 4" xfId="7497"/>
    <cellStyle name="Обычный 4 3 5" xfId="7498"/>
    <cellStyle name="Обычный 4 4" xfId="7499"/>
    <cellStyle name="Обычный 4 4 2" xfId="7500"/>
    <cellStyle name="Обычный 4 4 3" xfId="7501"/>
    <cellStyle name="Обычный 4 4 4" xfId="7502"/>
    <cellStyle name="Обычный 4 5" xfId="7503"/>
    <cellStyle name="Обычный 4 5 2" xfId="7504"/>
    <cellStyle name="Обычный 4 5 3" xfId="7505"/>
    <cellStyle name="Обычный 4 6" xfId="7506"/>
    <cellStyle name="Обычный 4 6 2" xfId="7507"/>
    <cellStyle name="Обычный 4 6 3" xfId="7508"/>
    <cellStyle name="Обычный 4 7" xfId="7509"/>
    <cellStyle name="Обычный 4 8" xfId="7510"/>
    <cellStyle name="Обычный 4 9" xfId="7511"/>
    <cellStyle name="Обычный 4_ARMRAZR" xfId="7512"/>
    <cellStyle name="Обычный 40" xfId="7513"/>
    <cellStyle name="Обычный 41" xfId="7514"/>
    <cellStyle name="Обычный 42" xfId="7515"/>
    <cellStyle name="Обычный 42 2" xfId="7516"/>
    <cellStyle name="Обычный 42 3" xfId="7517"/>
    <cellStyle name="Обычный 43" xfId="7518"/>
    <cellStyle name="Обычный 43 2" xfId="7519"/>
    <cellStyle name="Обычный 43 3" xfId="7520"/>
    <cellStyle name="Обычный 44" xfId="7521"/>
    <cellStyle name="Обычный 44 2" xfId="7522"/>
    <cellStyle name="Обычный 44 3" xfId="7523"/>
    <cellStyle name="Обычный 45" xfId="7524"/>
    <cellStyle name="Обычный 45 2" xfId="7525"/>
    <cellStyle name="Обычный 45 3" xfId="7526"/>
    <cellStyle name="Обычный 46" xfId="7527"/>
    <cellStyle name="Обычный 46 2" xfId="7528"/>
    <cellStyle name="Обычный 46 3" xfId="7529"/>
    <cellStyle name="Обычный 47" xfId="7530"/>
    <cellStyle name="Обычный 47 2" xfId="7531"/>
    <cellStyle name="Обычный 47 3" xfId="7532"/>
    <cellStyle name="Обычный 48" xfId="7533"/>
    <cellStyle name="Обычный 48 2" xfId="7534"/>
    <cellStyle name="Обычный 48 3" xfId="7535"/>
    <cellStyle name="Обычный 49" xfId="7536"/>
    <cellStyle name="Обычный 49 2" xfId="7537"/>
    <cellStyle name="Обычный 49 3" xfId="7538"/>
    <cellStyle name="Обычный 5" xfId="7539"/>
    <cellStyle name="Обычный 5 10" xfId="9789"/>
    <cellStyle name="Обычный 5 15" xfId="7540"/>
    <cellStyle name="Обычный 5 15 2" xfId="7541"/>
    <cellStyle name="Обычный 5 15 3" xfId="7542"/>
    <cellStyle name="Обычный 5 15 4" xfId="7543"/>
    <cellStyle name="Обычный 5 2" xfId="7544"/>
    <cellStyle name="Обычный 5 2 2" xfId="7545"/>
    <cellStyle name="Обычный 5 2 2 2" xfId="7546"/>
    <cellStyle name="Обычный 5 2 3" xfId="7547"/>
    <cellStyle name="Обычный 5 2 3 2" xfId="7548"/>
    <cellStyle name="Обычный 5 2 4" xfId="7549"/>
    <cellStyle name="Обычный 5 2 5" xfId="7550"/>
    <cellStyle name="Обычный 5 3" xfId="7551"/>
    <cellStyle name="Обычный 5 3 2" xfId="7552"/>
    <cellStyle name="Обычный 5 3 3" xfId="7553"/>
    <cellStyle name="Обычный 5 4" xfId="7554"/>
    <cellStyle name="Обычный 5 4 2" xfId="7555"/>
    <cellStyle name="Обычный 5 4 3" xfId="7556"/>
    <cellStyle name="Обычный 5 4 4" xfId="7557"/>
    <cellStyle name="Обычный 5 5" xfId="7558"/>
    <cellStyle name="Обычный 5 5 2" xfId="7559"/>
    <cellStyle name="Обычный 5 5 3" xfId="7560"/>
    <cellStyle name="Обычный 5 6" xfId="7561"/>
    <cellStyle name="Обычный 5 6 2" xfId="7562"/>
    <cellStyle name="Обычный 5 7" xfId="7563"/>
    <cellStyle name="Обычный 5 8" xfId="7564"/>
    <cellStyle name="Обычный 5 8 2" xfId="7565"/>
    <cellStyle name="Обычный 5 9" xfId="7566"/>
    <cellStyle name="Обычный 5_Приложение 7.1" xfId="7567"/>
    <cellStyle name="Обычный 50" xfId="7568"/>
    <cellStyle name="Обычный 50 2" xfId="7569"/>
    <cellStyle name="Обычный 50 3" xfId="7570"/>
    <cellStyle name="Обычный 51" xfId="7571"/>
    <cellStyle name="Обычный 52" xfId="7572"/>
    <cellStyle name="Обычный 53" xfId="7573"/>
    <cellStyle name="Обычный 54" xfId="7574"/>
    <cellStyle name="Обычный 54 2" xfId="7575"/>
    <cellStyle name="Обычный 55" xfId="7576"/>
    <cellStyle name="Обычный 55 2" xfId="7577"/>
    <cellStyle name="Обычный 56" xfId="7578"/>
    <cellStyle name="Обычный 56 2" xfId="7579"/>
    <cellStyle name="Обычный 57" xfId="7580"/>
    <cellStyle name="Обычный 57 2" xfId="7581"/>
    <cellStyle name="Обычный 58" xfId="7582"/>
    <cellStyle name="Обычный 59" xfId="7583"/>
    <cellStyle name="Обычный 6" xfId="7584"/>
    <cellStyle name="Обычный 6 10" xfId="7585"/>
    <cellStyle name="Обычный 6 11" xfId="7586"/>
    <cellStyle name="Обычный 6 12" xfId="7587"/>
    <cellStyle name="Обычный 6 13" xfId="7588"/>
    <cellStyle name="Обычный 6 2" xfId="7589"/>
    <cellStyle name="Обычный 6 2 10" xfId="7590"/>
    <cellStyle name="Обычный 6 2 10 2" xfId="7591"/>
    <cellStyle name="Обычный 6 2 10 2 2" xfId="7592"/>
    <cellStyle name="Обычный 6 2 10 2 3" xfId="7593"/>
    <cellStyle name="Обычный 6 2 10 3" xfId="7594"/>
    <cellStyle name="Обычный 6 2 10 4" xfId="7595"/>
    <cellStyle name="Обычный 6 2 11" xfId="7596"/>
    <cellStyle name="Обычный 6 2 12" xfId="7597"/>
    <cellStyle name="Обычный 6 2 2" xfId="7598"/>
    <cellStyle name="Обычный 6 2 2 10" xfId="7599"/>
    <cellStyle name="Обычный 6 2 2 2" xfId="7600"/>
    <cellStyle name="Обычный 6 2 2 2 2" xfId="7601"/>
    <cellStyle name="Обычный 6 2 2 2 2 2" xfId="7602"/>
    <cellStyle name="Обычный 6 2 2 2 2 2 2" xfId="7603"/>
    <cellStyle name="Обычный 6 2 2 2 2 2 2 2" xfId="7604"/>
    <cellStyle name="Обычный 6 2 2 2 2 2 2 2 2" xfId="7605"/>
    <cellStyle name="Обычный 6 2 2 2 2 2 2 2 3" xfId="7606"/>
    <cellStyle name="Обычный 6 2 2 2 2 2 2 3" xfId="7607"/>
    <cellStyle name="Обычный 6 2 2 2 2 2 2 4" xfId="7608"/>
    <cellStyle name="Обычный 6 2 2 2 2 2 3" xfId="7609"/>
    <cellStyle name="Обычный 6 2 2 2 2 2 3 2" xfId="7610"/>
    <cellStyle name="Обычный 6 2 2 2 2 2 3 2 2" xfId="7611"/>
    <cellStyle name="Обычный 6 2 2 2 2 2 3 2 3" xfId="7612"/>
    <cellStyle name="Обычный 6 2 2 2 2 2 3 3" xfId="7613"/>
    <cellStyle name="Обычный 6 2 2 2 2 2 3 4" xfId="7614"/>
    <cellStyle name="Обычный 6 2 2 2 2 2 4" xfId="7615"/>
    <cellStyle name="Обычный 6 2 2 2 2 2 4 2" xfId="7616"/>
    <cellStyle name="Обычный 6 2 2 2 2 2 4 3" xfId="7617"/>
    <cellStyle name="Обычный 6 2 2 2 2 2 5" xfId="7618"/>
    <cellStyle name="Обычный 6 2 2 2 2 2 6" xfId="7619"/>
    <cellStyle name="Обычный 6 2 2 2 2 3" xfId="7620"/>
    <cellStyle name="Обычный 6 2 2 2 2 3 2" xfId="7621"/>
    <cellStyle name="Обычный 6 2 2 2 2 3 2 2" xfId="7622"/>
    <cellStyle name="Обычный 6 2 2 2 2 3 2 3" xfId="7623"/>
    <cellStyle name="Обычный 6 2 2 2 2 3 3" xfId="7624"/>
    <cellStyle name="Обычный 6 2 2 2 2 3 4" xfId="7625"/>
    <cellStyle name="Обычный 6 2 2 2 2 4" xfId="7626"/>
    <cellStyle name="Обычный 6 2 2 2 2 4 2" xfId="7627"/>
    <cellStyle name="Обычный 6 2 2 2 2 4 2 2" xfId="7628"/>
    <cellStyle name="Обычный 6 2 2 2 2 4 2 3" xfId="7629"/>
    <cellStyle name="Обычный 6 2 2 2 2 4 3" xfId="7630"/>
    <cellStyle name="Обычный 6 2 2 2 2 4 4" xfId="7631"/>
    <cellStyle name="Обычный 6 2 2 2 2 5" xfId="7632"/>
    <cellStyle name="Обычный 6 2 2 2 2 5 2" xfId="7633"/>
    <cellStyle name="Обычный 6 2 2 2 2 5 3" xfId="7634"/>
    <cellStyle name="Обычный 6 2 2 2 2 6" xfId="7635"/>
    <cellStyle name="Обычный 6 2 2 2 2 7" xfId="7636"/>
    <cellStyle name="Обычный 6 2 2 2 3" xfId="7637"/>
    <cellStyle name="Обычный 6 2 2 2 3 2" xfId="7638"/>
    <cellStyle name="Обычный 6 2 2 2 3 2 2" xfId="7639"/>
    <cellStyle name="Обычный 6 2 2 2 3 2 2 2" xfId="7640"/>
    <cellStyle name="Обычный 6 2 2 2 3 2 2 3" xfId="7641"/>
    <cellStyle name="Обычный 6 2 2 2 3 2 3" xfId="7642"/>
    <cellStyle name="Обычный 6 2 2 2 3 2 4" xfId="7643"/>
    <cellStyle name="Обычный 6 2 2 2 3 3" xfId="7644"/>
    <cellStyle name="Обычный 6 2 2 2 3 3 2" xfId="7645"/>
    <cellStyle name="Обычный 6 2 2 2 3 3 2 2" xfId="7646"/>
    <cellStyle name="Обычный 6 2 2 2 3 3 2 3" xfId="7647"/>
    <cellStyle name="Обычный 6 2 2 2 3 3 3" xfId="7648"/>
    <cellStyle name="Обычный 6 2 2 2 3 3 4" xfId="7649"/>
    <cellStyle name="Обычный 6 2 2 2 3 4" xfId="7650"/>
    <cellStyle name="Обычный 6 2 2 2 3 4 2" xfId="7651"/>
    <cellStyle name="Обычный 6 2 2 2 3 4 3" xfId="7652"/>
    <cellStyle name="Обычный 6 2 2 2 3 5" xfId="7653"/>
    <cellStyle name="Обычный 6 2 2 2 3 6" xfId="7654"/>
    <cellStyle name="Обычный 6 2 2 2 4" xfId="7655"/>
    <cellStyle name="Обычный 6 2 2 2 4 2" xfId="7656"/>
    <cellStyle name="Обычный 6 2 2 2 4 2 2" xfId="7657"/>
    <cellStyle name="Обычный 6 2 2 2 4 2 3" xfId="7658"/>
    <cellStyle name="Обычный 6 2 2 2 4 3" xfId="7659"/>
    <cellStyle name="Обычный 6 2 2 2 4 4" xfId="7660"/>
    <cellStyle name="Обычный 6 2 2 2 5" xfId="7661"/>
    <cellStyle name="Обычный 6 2 2 2 5 2" xfId="7662"/>
    <cellStyle name="Обычный 6 2 2 2 5 2 2" xfId="7663"/>
    <cellStyle name="Обычный 6 2 2 2 5 2 3" xfId="7664"/>
    <cellStyle name="Обычный 6 2 2 2 5 3" xfId="7665"/>
    <cellStyle name="Обычный 6 2 2 2 5 4" xfId="7666"/>
    <cellStyle name="Обычный 6 2 2 2 6" xfId="7667"/>
    <cellStyle name="Обычный 6 2 2 2 6 2" xfId="7668"/>
    <cellStyle name="Обычный 6 2 2 2 6 3" xfId="7669"/>
    <cellStyle name="Обычный 6 2 2 2 7" xfId="7670"/>
    <cellStyle name="Обычный 6 2 2 2 8" xfId="7671"/>
    <cellStyle name="Обычный 6 2 2 3" xfId="7672"/>
    <cellStyle name="Обычный 6 2 2 3 2" xfId="7673"/>
    <cellStyle name="Обычный 6 2 2 3 2 2" xfId="7674"/>
    <cellStyle name="Обычный 6 2 2 3 2 2 2" xfId="7675"/>
    <cellStyle name="Обычный 6 2 2 3 2 2 2 2" xfId="7676"/>
    <cellStyle name="Обычный 6 2 2 3 2 2 2 3" xfId="7677"/>
    <cellStyle name="Обычный 6 2 2 3 2 2 3" xfId="7678"/>
    <cellStyle name="Обычный 6 2 2 3 2 2 4" xfId="7679"/>
    <cellStyle name="Обычный 6 2 2 3 2 3" xfId="7680"/>
    <cellStyle name="Обычный 6 2 2 3 2 3 2" xfId="7681"/>
    <cellStyle name="Обычный 6 2 2 3 2 3 2 2" xfId="7682"/>
    <cellStyle name="Обычный 6 2 2 3 2 3 2 3" xfId="7683"/>
    <cellStyle name="Обычный 6 2 2 3 2 3 3" xfId="7684"/>
    <cellStyle name="Обычный 6 2 2 3 2 3 4" xfId="7685"/>
    <cellStyle name="Обычный 6 2 2 3 2 4" xfId="7686"/>
    <cellStyle name="Обычный 6 2 2 3 2 4 2" xfId="7687"/>
    <cellStyle name="Обычный 6 2 2 3 2 4 3" xfId="7688"/>
    <cellStyle name="Обычный 6 2 2 3 2 5" xfId="7689"/>
    <cellStyle name="Обычный 6 2 2 3 2 6" xfId="7690"/>
    <cellStyle name="Обычный 6 2 2 3 3" xfId="7691"/>
    <cellStyle name="Обычный 6 2 2 3 3 2" xfId="7692"/>
    <cellStyle name="Обычный 6 2 2 3 3 2 2" xfId="7693"/>
    <cellStyle name="Обычный 6 2 2 3 3 2 3" xfId="7694"/>
    <cellStyle name="Обычный 6 2 2 3 3 3" xfId="7695"/>
    <cellStyle name="Обычный 6 2 2 3 3 4" xfId="7696"/>
    <cellStyle name="Обычный 6 2 2 3 4" xfId="7697"/>
    <cellStyle name="Обычный 6 2 2 3 4 2" xfId="7698"/>
    <cellStyle name="Обычный 6 2 2 3 4 2 2" xfId="7699"/>
    <cellStyle name="Обычный 6 2 2 3 4 2 3" xfId="7700"/>
    <cellStyle name="Обычный 6 2 2 3 4 3" xfId="7701"/>
    <cellStyle name="Обычный 6 2 2 3 4 4" xfId="7702"/>
    <cellStyle name="Обычный 6 2 2 3 5" xfId="7703"/>
    <cellStyle name="Обычный 6 2 2 3 5 2" xfId="7704"/>
    <cellStyle name="Обычный 6 2 2 3 5 3" xfId="7705"/>
    <cellStyle name="Обычный 6 2 2 3 6" xfId="7706"/>
    <cellStyle name="Обычный 6 2 2 3 7" xfId="7707"/>
    <cellStyle name="Обычный 6 2 2 4" xfId="7708"/>
    <cellStyle name="Обычный 6 2 2 4 2" xfId="7709"/>
    <cellStyle name="Обычный 6 2 2 4 2 2" xfId="7710"/>
    <cellStyle name="Обычный 6 2 2 4 2 2 2" xfId="7711"/>
    <cellStyle name="Обычный 6 2 2 4 2 2 2 2" xfId="7712"/>
    <cellStyle name="Обычный 6 2 2 4 2 2 2 3" xfId="7713"/>
    <cellStyle name="Обычный 6 2 2 4 2 2 3" xfId="7714"/>
    <cellStyle name="Обычный 6 2 2 4 2 2 4" xfId="7715"/>
    <cellStyle name="Обычный 6 2 2 4 2 3" xfId="7716"/>
    <cellStyle name="Обычный 6 2 2 4 2 3 2" xfId="7717"/>
    <cellStyle name="Обычный 6 2 2 4 2 3 2 2" xfId="7718"/>
    <cellStyle name="Обычный 6 2 2 4 2 3 2 3" xfId="7719"/>
    <cellStyle name="Обычный 6 2 2 4 2 3 3" xfId="7720"/>
    <cellStyle name="Обычный 6 2 2 4 2 3 4" xfId="7721"/>
    <cellStyle name="Обычный 6 2 2 4 2 4" xfId="7722"/>
    <cellStyle name="Обычный 6 2 2 4 2 4 2" xfId="7723"/>
    <cellStyle name="Обычный 6 2 2 4 2 4 3" xfId="7724"/>
    <cellStyle name="Обычный 6 2 2 4 2 5" xfId="7725"/>
    <cellStyle name="Обычный 6 2 2 4 2 6" xfId="7726"/>
    <cellStyle name="Обычный 6 2 2 4 3" xfId="7727"/>
    <cellStyle name="Обычный 6 2 2 4 3 2" xfId="7728"/>
    <cellStyle name="Обычный 6 2 2 4 3 2 2" xfId="7729"/>
    <cellStyle name="Обычный 6 2 2 4 3 2 3" xfId="7730"/>
    <cellStyle name="Обычный 6 2 2 4 3 3" xfId="7731"/>
    <cellStyle name="Обычный 6 2 2 4 3 4" xfId="7732"/>
    <cellStyle name="Обычный 6 2 2 4 4" xfId="7733"/>
    <cellStyle name="Обычный 6 2 2 4 4 2" xfId="7734"/>
    <cellStyle name="Обычный 6 2 2 4 4 2 2" xfId="7735"/>
    <cellStyle name="Обычный 6 2 2 4 4 2 3" xfId="7736"/>
    <cellStyle name="Обычный 6 2 2 4 4 3" xfId="7737"/>
    <cellStyle name="Обычный 6 2 2 4 4 4" xfId="7738"/>
    <cellStyle name="Обычный 6 2 2 4 5" xfId="7739"/>
    <cellStyle name="Обычный 6 2 2 4 5 2" xfId="7740"/>
    <cellStyle name="Обычный 6 2 2 4 5 3" xfId="7741"/>
    <cellStyle name="Обычный 6 2 2 4 6" xfId="7742"/>
    <cellStyle name="Обычный 6 2 2 4 7" xfId="7743"/>
    <cellStyle name="Обычный 6 2 2 5" xfId="7744"/>
    <cellStyle name="Обычный 6 2 2 5 2" xfId="7745"/>
    <cellStyle name="Обычный 6 2 2 5 2 2" xfId="7746"/>
    <cellStyle name="Обычный 6 2 2 5 2 2 2" xfId="7747"/>
    <cellStyle name="Обычный 6 2 2 5 2 2 3" xfId="7748"/>
    <cellStyle name="Обычный 6 2 2 5 2 3" xfId="7749"/>
    <cellStyle name="Обычный 6 2 2 5 2 4" xfId="7750"/>
    <cellStyle name="Обычный 6 2 2 5 3" xfId="7751"/>
    <cellStyle name="Обычный 6 2 2 5 3 2" xfId="7752"/>
    <cellStyle name="Обычный 6 2 2 5 3 2 2" xfId="7753"/>
    <cellStyle name="Обычный 6 2 2 5 3 2 3" xfId="7754"/>
    <cellStyle name="Обычный 6 2 2 5 3 3" xfId="7755"/>
    <cellStyle name="Обычный 6 2 2 5 3 4" xfId="7756"/>
    <cellStyle name="Обычный 6 2 2 5 4" xfId="7757"/>
    <cellStyle name="Обычный 6 2 2 5 4 2" xfId="7758"/>
    <cellStyle name="Обычный 6 2 2 5 4 3" xfId="7759"/>
    <cellStyle name="Обычный 6 2 2 5 5" xfId="7760"/>
    <cellStyle name="Обычный 6 2 2 5 6" xfId="7761"/>
    <cellStyle name="Обычный 6 2 2 6" xfId="7762"/>
    <cellStyle name="Обычный 6 2 2 6 2" xfId="7763"/>
    <cellStyle name="Обычный 6 2 2 6 2 2" xfId="7764"/>
    <cellStyle name="Обычный 6 2 2 6 2 3" xfId="7765"/>
    <cellStyle name="Обычный 6 2 2 6 3" xfId="7766"/>
    <cellStyle name="Обычный 6 2 2 6 4" xfId="7767"/>
    <cellStyle name="Обычный 6 2 2 7" xfId="7768"/>
    <cellStyle name="Обычный 6 2 2 7 2" xfId="7769"/>
    <cellStyle name="Обычный 6 2 2 7 2 2" xfId="7770"/>
    <cellStyle name="Обычный 6 2 2 7 2 3" xfId="7771"/>
    <cellStyle name="Обычный 6 2 2 7 3" xfId="7772"/>
    <cellStyle name="Обычный 6 2 2 7 4" xfId="7773"/>
    <cellStyle name="Обычный 6 2 2 8" xfId="7774"/>
    <cellStyle name="Обычный 6 2 2 8 2" xfId="7775"/>
    <cellStyle name="Обычный 6 2 2 8 2 2" xfId="7776"/>
    <cellStyle name="Обычный 6 2 2 8 2 3" xfId="7777"/>
    <cellStyle name="Обычный 6 2 2 8 3" xfId="7778"/>
    <cellStyle name="Обычный 6 2 2 8 4" xfId="7779"/>
    <cellStyle name="Обычный 6 2 2 9" xfId="7780"/>
    <cellStyle name="Обычный 6 2 2 9 2" xfId="7781"/>
    <cellStyle name="Обычный 6 2 2 9 2 2" xfId="7782"/>
    <cellStyle name="Обычный 6 2 2 9 2 3" xfId="7783"/>
    <cellStyle name="Обычный 6 2 2 9 3" xfId="7784"/>
    <cellStyle name="Обычный 6 2 2 9 4" xfId="7785"/>
    <cellStyle name="Обычный 6 2 3" xfId="7786"/>
    <cellStyle name="Обычный 6 2 3 10" xfId="7787"/>
    <cellStyle name="Обычный 6 2 3 11" xfId="7788"/>
    <cellStyle name="Обычный 6 2 3 2" xfId="7789"/>
    <cellStyle name="Обычный 6 2 3 2 2" xfId="7790"/>
    <cellStyle name="Обычный 6 2 3 2 2 2" xfId="7791"/>
    <cellStyle name="Обычный 6 2 3 2 2 2 2" xfId="7792"/>
    <cellStyle name="Обычный 6 2 3 2 2 2 2 2" xfId="7793"/>
    <cellStyle name="Обычный 6 2 3 2 2 2 2 2 2" xfId="7794"/>
    <cellStyle name="Обычный 6 2 3 2 2 2 2 2 3" xfId="7795"/>
    <cellStyle name="Обычный 6 2 3 2 2 2 2 3" xfId="7796"/>
    <cellStyle name="Обычный 6 2 3 2 2 2 2 4" xfId="7797"/>
    <cellStyle name="Обычный 6 2 3 2 2 2 3" xfId="7798"/>
    <cellStyle name="Обычный 6 2 3 2 2 2 3 2" xfId="7799"/>
    <cellStyle name="Обычный 6 2 3 2 2 2 3 2 2" xfId="7800"/>
    <cellStyle name="Обычный 6 2 3 2 2 2 3 2 3" xfId="7801"/>
    <cellStyle name="Обычный 6 2 3 2 2 2 3 3" xfId="7802"/>
    <cellStyle name="Обычный 6 2 3 2 2 2 3 4" xfId="7803"/>
    <cellStyle name="Обычный 6 2 3 2 2 2 4" xfId="7804"/>
    <cellStyle name="Обычный 6 2 3 2 2 2 4 2" xfId="7805"/>
    <cellStyle name="Обычный 6 2 3 2 2 2 4 3" xfId="7806"/>
    <cellStyle name="Обычный 6 2 3 2 2 2 5" xfId="7807"/>
    <cellStyle name="Обычный 6 2 3 2 2 2 6" xfId="7808"/>
    <cellStyle name="Обычный 6 2 3 2 2 3" xfId="7809"/>
    <cellStyle name="Обычный 6 2 3 2 2 3 2" xfId="7810"/>
    <cellStyle name="Обычный 6 2 3 2 2 3 2 2" xfId="7811"/>
    <cellStyle name="Обычный 6 2 3 2 2 3 2 3" xfId="7812"/>
    <cellStyle name="Обычный 6 2 3 2 2 3 3" xfId="7813"/>
    <cellStyle name="Обычный 6 2 3 2 2 3 4" xfId="7814"/>
    <cellStyle name="Обычный 6 2 3 2 2 4" xfId="7815"/>
    <cellStyle name="Обычный 6 2 3 2 2 4 2" xfId="7816"/>
    <cellStyle name="Обычный 6 2 3 2 2 4 2 2" xfId="7817"/>
    <cellStyle name="Обычный 6 2 3 2 2 4 2 3" xfId="7818"/>
    <cellStyle name="Обычный 6 2 3 2 2 4 3" xfId="7819"/>
    <cellStyle name="Обычный 6 2 3 2 2 4 4" xfId="7820"/>
    <cellStyle name="Обычный 6 2 3 2 2 5" xfId="7821"/>
    <cellStyle name="Обычный 6 2 3 2 2 5 2" xfId="7822"/>
    <cellStyle name="Обычный 6 2 3 2 2 5 3" xfId="7823"/>
    <cellStyle name="Обычный 6 2 3 2 2 6" xfId="7824"/>
    <cellStyle name="Обычный 6 2 3 2 2 7" xfId="7825"/>
    <cellStyle name="Обычный 6 2 3 2 3" xfId="7826"/>
    <cellStyle name="Обычный 6 2 3 2 3 2" xfId="7827"/>
    <cellStyle name="Обычный 6 2 3 2 3 2 2" xfId="7828"/>
    <cellStyle name="Обычный 6 2 3 2 3 2 2 2" xfId="7829"/>
    <cellStyle name="Обычный 6 2 3 2 3 2 2 3" xfId="7830"/>
    <cellStyle name="Обычный 6 2 3 2 3 2 3" xfId="7831"/>
    <cellStyle name="Обычный 6 2 3 2 3 2 4" xfId="7832"/>
    <cellStyle name="Обычный 6 2 3 2 3 3" xfId="7833"/>
    <cellStyle name="Обычный 6 2 3 2 3 3 2" xfId="7834"/>
    <cellStyle name="Обычный 6 2 3 2 3 3 2 2" xfId="7835"/>
    <cellStyle name="Обычный 6 2 3 2 3 3 2 3" xfId="7836"/>
    <cellStyle name="Обычный 6 2 3 2 3 3 3" xfId="7837"/>
    <cellStyle name="Обычный 6 2 3 2 3 3 4" xfId="7838"/>
    <cellStyle name="Обычный 6 2 3 2 3 4" xfId="7839"/>
    <cellStyle name="Обычный 6 2 3 2 3 4 2" xfId="7840"/>
    <cellStyle name="Обычный 6 2 3 2 3 4 3" xfId="7841"/>
    <cellStyle name="Обычный 6 2 3 2 3 5" xfId="7842"/>
    <cellStyle name="Обычный 6 2 3 2 3 6" xfId="7843"/>
    <cellStyle name="Обычный 6 2 3 2 4" xfId="7844"/>
    <cellStyle name="Обычный 6 2 3 2 4 2" xfId="7845"/>
    <cellStyle name="Обычный 6 2 3 2 4 2 2" xfId="7846"/>
    <cellStyle name="Обычный 6 2 3 2 4 2 3" xfId="7847"/>
    <cellStyle name="Обычный 6 2 3 2 4 3" xfId="7848"/>
    <cellStyle name="Обычный 6 2 3 2 4 4" xfId="7849"/>
    <cellStyle name="Обычный 6 2 3 2 5" xfId="7850"/>
    <cellStyle name="Обычный 6 2 3 2 5 2" xfId="7851"/>
    <cellStyle name="Обычный 6 2 3 2 5 2 2" xfId="7852"/>
    <cellStyle name="Обычный 6 2 3 2 5 2 3" xfId="7853"/>
    <cellStyle name="Обычный 6 2 3 2 5 3" xfId="7854"/>
    <cellStyle name="Обычный 6 2 3 2 5 4" xfId="7855"/>
    <cellStyle name="Обычный 6 2 3 2 6" xfId="7856"/>
    <cellStyle name="Обычный 6 2 3 2 6 2" xfId="7857"/>
    <cellStyle name="Обычный 6 2 3 2 6 3" xfId="7858"/>
    <cellStyle name="Обычный 6 2 3 2 7" xfId="7859"/>
    <cellStyle name="Обычный 6 2 3 2 8" xfId="7860"/>
    <cellStyle name="Обычный 6 2 3 3" xfId="7861"/>
    <cellStyle name="Обычный 6 2 3 3 2" xfId="7862"/>
    <cellStyle name="Обычный 6 2 3 3 2 2" xfId="7863"/>
    <cellStyle name="Обычный 6 2 3 3 2 2 2" xfId="7864"/>
    <cellStyle name="Обычный 6 2 3 3 2 2 2 2" xfId="7865"/>
    <cellStyle name="Обычный 6 2 3 3 2 2 2 3" xfId="7866"/>
    <cellStyle name="Обычный 6 2 3 3 2 2 3" xfId="7867"/>
    <cellStyle name="Обычный 6 2 3 3 2 2 4" xfId="7868"/>
    <cellStyle name="Обычный 6 2 3 3 2 3" xfId="7869"/>
    <cellStyle name="Обычный 6 2 3 3 2 3 2" xfId="7870"/>
    <cellStyle name="Обычный 6 2 3 3 2 3 2 2" xfId="7871"/>
    <cellStyle name="Обычный 6 2 3 3 2 3 2 3" xfId="7872"/>
    <cellStyle name="Обычный 6 2 3 3 2 3 3" xfId="7873"/>
    <cellStyle name="Обычный 6 2 3 3 2 3 4" xfId="7874"/>
    <cellStyle name="Обычный 6 2 3 3 2 4" xfId="7875"/>
    <cellStyle name="Обычный 6 2 3 3 2 4 2" xfId="7876"/>
    <cellStyle name="Обычный 6 2 3 3 2 4 3" xfId="7877"/>
    <cellStyle name="Обычный 6 2 3 3 2 5" xfId="7878"/>
    <cellStyle name="Обычный 6 2 3 3 2 6" xfId="7879"/>
    <cellStyle name="Обычный 6 2 3 3 3" xfId="7880"/>
    <cellStyle name="Обычный 6 2 3 3 3 2" xfId="7881"/>
    <cellStyle name="Обычный 6 2 3 3 3 2 2" xfId="7882"/>
    <cellStyle name="Обычный 6 2 3 3 3 2 3" xfId="7883"/>
    <cellStyle name="Обычный 6 2 3 3 3 3" xfId="7884"/>
    <cellStyle name="Обычный 6 2 3 3 3 4" xfId="7885"/>
    <cellStyle name="Обычный 6 2 3 3 4" xfId="7886"/>
    <cellStyle name="Обычный 6 2 3 3 4 2" xfId="7887"/>
    <cellStyle name="Обычный 6 2 3 3 4 2 2" xfId="7888"/>
    <cellStyle name="Обычный 6 2 3 3 4 2 3" xfId="7889"/>
    <cellStyle name="Обычный 6 2 3 3 4 3" xfId="7890"/>
    <cellStyle name="Обычный 6 2 3 3 4 4" xfId="7891"/>
    <cellStyle name="Обычный 6 2 3 3 5" xfId="7892"/>
    <cellStyle name="Обычный 6 2 3 3 5 2" xfId="7893"/>
    <cellStyle name="Обычный 6 2 3 3 5 3" xfId="7894"/>
    <cellStyle name="Обычный 6 2 3 3 6" xfId="7895"/>
    <cellStyle name="Обычный 6 2 3 3 7" xfId="7896"/>
    <cellStyle name="Обычный 6 2 3 4" xfId="7897"/>
    <cellStyle name="Обычный 6 2 3 4 2" xfId="7898"/>
    <cellStyle name="Обычный 6 2 3 4 2 2" xfId="7899"/>
    <cellStyle name="Обычный 6 2 3 4 2 2 2" xfId="7900"/>
    <cellStyle name="Обычный 6 2 3 4 2 2 2 2" xfId="7901"/>
    <cellStyle name="Обычный 6 2 3 4 2 2 2 3" xfId="7902"/>
    <cellStyle name="Обычный 6 2 3 4 2 2 3" xfId="7903"/>
    <cellStyle name="Обычный 6 2 3 4 2 2 4" xfId="7904"/>
    <cellStyle name="Обычный 6 2 3 4 2 3" xfId="7905"/>
    <cellStyle name="Обычный 6 2 3 4 2 3 2" xfId="7906"/>
    <cellStyle name="Обычный 6 2 3 4 2 3 2 2" xfId="7907"/>
    <cellStyle name="Обычный 6 2 3 4 2 3 2 3" xfId="7908"/>
    <cellStyle name="Обычный 6 2 3 4 2 3 3" xfId="7909"/>
    <cellStyle name="Обычный 6 2 3 4 2 3 4" xfId="7910"/>
    <cellStyle name="Обычный 6 2 3 4 2 4" xfId="7911"/>
    <cellStyle name="Обычный 6 2 3 4 2 4 2" xfId="7912"/>
    <cellStyle name="Обычный 6 2 3 4 2 4 3" xfId="7913"/>
    <cellStyle name="Обычный 6 2 3 4 2 5" xfId="7914"/>
    <cellStyle name="Обычный 6 2 3 4 2 6" xfId="7915"/>
    <cellStyle name="Обычный 6 2 3 4 3" xfId="7916"/>
    <cellStyle name="Обычный 6 2 3 4 3 2" xfId="7917"/>
    <cellStyle name="Обычный 6 2 3 4 3 2 2" xfId="7918"/>
    <cellStyle name="Обычный 6 2 3 4 3 2 3" xfId="7919"/>
    <cellStyle name="Обычный 6 2 3 4 3 3" xfId="7920"/>
    <cellStyle name="Обычный 6 2 3 4 3 4" xfId="7921"/>
    <cellStyle name="Обычный 6 2 3 4 4" xfId="7922"/>
    <cellStyle name="Обычный 6 2 3 4 4 2" xfId="7923"/>
    <cellStyle name="Обычный 6 2 3 4 4 2 2" xfId="7924"/>
    <cellStyle name="Обычный 6 2 3 4 4 2 3" xfId="7925"/>
    <cellStyle name="Обычный 6 2 3 4 4 3" xfId="7926"/>
    <cellStyle name="Обычный 6 2 3 4 4 4" xfId="7927"/>
    <cellStyle name="Обычный 6 2 3 4 5" xfId="7928"/>
    <cellStyle name="Обычный 6 2 3 4 5 2" xfId="7929"/>
    <cellStyle name="Обычный 6 2 3 4 5 3" xfId="7930"/>
    <cellStyle name="Обычный 6 2 3 4 6" xfId="7931"/>
    <cellStyle name="Обычный 6 2 3 4 7" xfId="7932"/>
    <cellStyle name="Обычный 6 2 3 5" xfId="7933"/>
    <cellStyle name="Обычный 6 2 3 5 2" xfId="7934"/>
    <cellStyle name="Обычный 6 2 3 5 2 2" xfId="7935"/>
    <cellStyle name="Обычный 6 2 3 5 2 2 2" xfId="7936"/>
    <cellStyle name="Обычный 6 2 3 5 2 2 3" xfId="7937"/>
    <cellStyle name="Обычный 6 2 3 5 2 3" xfId="7938"/>
    <cellStyle name="Обычный 6 2 3 5 2 4" xfId="7939"/>
    <cellStyle name="Обычный 6 2 3 5 3" xfId="7940"/>
    <cellStyle name="Обычный 6 2 3 5 3 2" xfId="7941"/>
    <cellStyle name="Обычный 6 2 3 5 3 2 2" xfId="7942"/>
    <cellStyle name="Обычный 6 2 3 5 3 2 3" xfId="7943"/>
    <cellStyle name="Обычный 6 2 3 5 3 3" xfId="7944"/>
    <cellStyle name="Обычный 6 2 3 5 3 4" xfId="7945"/>
    <cellStyle name="Обычный 6 2 3 5 4" xfId="7946"/>
    <cellStyle name="Обычный 6 2 3 5 4 2" xfId="7947"/>
    <cellStyle name="Обычный 6 2 3 5 4 3" xfId="7948"/>
    <cellStyle name="Обычный 6 2 3 5 5" xfId="7949"/>
    <cellStyle name="Обычный 6 2 3 5 6" xfId="7950"/>
    <cellStyle name="Обычный 6 2 3 6" xfId="7951"/>
    <cellStyle name="Обычный 6 2 3 6 2" xfId="7952"/>
    <cellStyle name="Обычный 6 2 3 6 2 2" xfId="7953"/>
    <cellStyle name="Обычный 6 2 3 6 2 3" xfId="7954"/>
    <cellStyle name="Обычный 6 2 3 6 3" xfId="7955"/>
    <cellStyle name="Обычный 6 2 3 6 4" xfId="7956"/>
    <cellStyle name="Обычный 6 2 3 7" xfId="7957"/>
    <cellStyle name="Обычный 6 2 3 7 2" xfId="7958"/>
    <cellStyle name="Обычный 6 2 3 7 2 2" xfId="7959"/>
    <cellStyle name="Обычный 6 2 3 7 2 3" xfId="7960"/>
    <cellStyle name="Обычный 6 2 3 7 3" xfId="7961"/>
    <cellStyle name="Обычный 6 2 3 7 4" xfId="7962"/>
    <cellStyle name="Обычный 6 2 3 8" xfId="7963"/>
    <cellStyle name="Обычный 6 2 3 8 2" xfId="7964"/>
    <cellStyle name="Обычный 6 2 3 8 2 2" xfId="7965"/>
    <cellStyle name="Обычный 6 2 3 8 2 3" xfId="7966"/>
    <cellStyle name="Обычный 6 2 3 8 3" xfId="7967"/>
    <cellStyle name="Обычный 6 2 3 8 4" xfId="7968"/>
    <cellStyle name="Обычный 6 2 3 9" xfId="7969"/>
    <cellStyle name="Обычный 6 2 3 9 2" xfId="7970"/>
    <cellStyle name="Обычный 6 2 3 9 3" xfId="7971"/>
    <cellStyle name="Обычный 6 2 4" xfId="7972"/>
    <cellStyle name="Обычный 6 2 4 2" xfId="7973"/>
    <cellStyle name="Обычный 6 2 4 2 2" xfId="7974"/>
    <cellStyle name="Обычный 6 2 4 2 2 2" xfId="7975"/>
    <cellStyle name="Обычный 6 2 4 2 2 2 2" xfId="7976"/>
    <cellStyle name="Обычный 6 2 4 2 2 2 3" xfId="7977"/>
    <cellStyle name="Обычный 6 2 4 2 2 3" xfId="7978"/>
    <cellStyle name="Обычный 6 2 4 2 2 4" xfId="7979"/>
    <cellStyle name="Обычный 6 2 4 2 3" xfId="7980"/>
    <cellStyle name="Обычный 6 2 4 2 3 2" xfId="7981"/>
    <cellStyle name="Обычный 6 2 4 2 3 2 2" xfId="7982"/>
    <cellStyle name="Обычный 6 2 4 2 3 2 3" xfId="7983"/>
    <cellStyle name="Обычный 6 2 4 2 3 3" xfId="7984"/>
    <cellStyle name="Обычный 6 2 4 2 3 4" xfId="7985"/>
    <cellStyle name="Обычный 6 2 4 2 4" xfId="7986"/>
    <cellStyle name="Обычный 6 2 4 2 4 2" xfId="7987"/>
    <cellStyle name="Обычный 6 2 4 2 4 3" xfId="7988"/>
    <cellStyle name="Обычный 6 2 4 2 5" xfId="7989"/>
    <cellStyle name="Обычный 6 2 4 2 6" xfId="7990"/>
    <cellStyle name="Обычный 6 2 4 3" xfId="7991"/>
    <cellStyle name="Обычный 6 2 4 3 2" xfId="7992"/>
    <cellStyle name="Обычный 6 2 4 3 2 2" xfId="7993"/>
    <cellStyle name="Обычный 6 2 4 3 2 3" xfId="7994"/>
    <cellStyle name="Обычный 6 2 4 3 3" xfId="7995"/>
    <cellStyle name="Обычный 6 2 4 3 4" xfId="7996"/>
    <cellStyle name="Обычный 6 2 4 4" xfId="7997"/>
    <cellStyle name="Обычный 6 2 4 4 2" xfId="7998"/>
    <cellStyle name="Обычный 6 2 4 4 2 2" xfId="7999"/>
    <cellStyle name="Обычный 6 2 4 4 2 3" xfId="8000"/>
    <cellStyle name="Обычный 6 2 4 4 3" xfId="8001"/>
    <cellStyle name="Обычный 6 2 4 4 4" xfId="8002"/>
    <cellStyle name="Обычный 6 2 4 5" xfId="8003"/>
    <cellStyle name="Обычный 6 2 4 5 2" xfId="8004"/>
    <cellStyle name="Обычный 6 2 4 5 3" xfId="8005"/>
    <cellStyle name="Обычный 6 2 4 6" xfId="8006"/>
    <cellStyle name="Обычный 6 2 4 7" xfId="8007"/>
    <cellStyle name="Обычный 6 2 5" xfId="8008"/>
    <cellStyle name="Обычный 6 2 5 2" xfId="8009"/>
    <cellStyle name="Обычный 6 2 5 2 2" xfId="8010"/>
    <cellStyle name="Обычный 6 2 5 2 2 2" xfId="8011"/>
    <cellStyle name="Обычный 6 2 5 2 2 2 2" xfId="8012"/>
    <cellStyle name="Обычный 6 2 5 2 2 2 3" xfId="8013"/>
    <cellStyle name="Обычный 6 2 5 2 2 3" xfId="8014"/>
    <cellStyle name="Обычный 6 2 5 2 2 4" xfId="8015"/>
    <cellStyle name="Обычный 6 2 5 2 3" xfId="8016"/>
    <cellStyle name="Обычный 6 2 5 2 3 2" xfId="8017"/>
    <cellStyle name="Обычный 6 2 5 2 3 2 2" xfId="8018"/>
    <cellStyle name="Обычный 6 2 5 2 3 2 3" xfId="8019"/>
    <cellStyle name="Обычный 6 2 5 2 3 3" xfId="8020"/>
    <cellStyle name="Обычный 6 2 5 2 3 4" xfId="8021"/>
    <cellStyle name="Обычный 6 2 5 2 4" xfId="8022"/>
    <cellStyle name="Обычный 6 2 5 2 4 2" xfId="8023"/>
    <cellStyle name="Обычный 6 2 5 2 4 3" xfId="8024"/>
    <cellStyle name="Обычный 6 2 5 2 5" xfId="8025"/>
    <cellStyle name="Обычный 6 2 5 2 6" xfId="8026"/>
    <cellStyle name="Обычный 6 2 5 3" xfId="8027"/>
    <cellStyle name="Обычный 6 2 5 3 2" xfId="8028"/>
    <cellStyle name="Обычный 6 2 5 3 2 2" xfId="8029"/>
    <cellStyle name="Обычный 6 2 5 3 2 3" xfId="8030"/>
    <cellStyle name="Обычный 6 2 5 3 3" xfId="8031"/>
    <cellStyle name="Обычный 6 2 5 3 4" xfId="8032"/>
    <cellStyle name="Обычный 6 2 5 4" xfId="8033"/>
    <cellStyle name="Обычный 6 2 5 4 2" xfId="8034"/>
    <cellStyle name="Обычный 6 2 5 4 2 2" xfId="8035"/>
    <cellStyle name="Обычный 6 2 5 4 2 3" xfId="8036"/>
    <cellStyle name="Обычный 6 2 5 4 3" xfId="8037"/>
    <cellStyle name="Обычный 6 2 5 4 4" xfId="8038"/>
    <cellStyle name="Обычный 6 2 5 5" xfId="8039"/>
    <cellStyle name="Обычный 6 2 5 5 2" xfId="8040"/>
    <cellStyle name="Обычный 6 2 5 5 3" xfId="8041"/>
    <cellStyle name="Обычный 6 2 5 6" xfId="8042"/>
    <cellStyle name="Обычный 6 2 5 7" xfId="8043"/>
    <cellStyle name="Обычный 6 2 6" xfId="8044"/>
    <cellStyle name="Обычный 6 2 6 2" xfId="8045"/>
    <cellStyle name="Обычный 6 2 6 2 2" xfId="8046"/>
    <cellStyle name="Обычный 6 2 6 2 2 2" xfId="8047"/>
    <cellStyle name="Обычный 6 2 6 2 2 3" xfId="8048"/>
    <cellStyle name="Обычный 6 2 6 2 3" xfId="8049"/>
    <cellStyle name="Обычный 6 2 6 2 4" xfId="8050"/>
    <cellStyle name="Обычный 6 2 6 3" xfId="8051"/>
    <cellStyle name="Обычный 6 2 6 3 2" xfId="8052"/>
    <cellStyle name="Обычный 6 2 6 3 2 2" xfId="8053"/>
    <cellStyle name="Обычный 6 2 6 3 2 3" xfId="8054"/>
    <cellStyle name="Обычный 6 2 6 3 3" xfId="8055"/>
    <cellStyle name="Обычный 6 2 6 3 4" xfId="8056"/>
    <cellStyle name="Обычный 6 2 6 4" xfId="8057"/>
    <cellStyle name="Обычный 6 2 6 4 2" xfId="8058"/>
    <cellStyle name="Обычный 6 2 6 4 3" xfId="8059"/>
    <cellStyle name="Обычный 6 2 6 5" xfId="8060"/>
    <cellStyle name="Обычный 6 2 6 6" xfId="8061"/>
    <cellStyle name="Обычный 6 2 7" xfId="8062"/>
    <cellStyle name="Обычный 6 2 7 2" xfId="8063"/>
    <cellStyle name="Обычный 6 2 7 2 2" xfId="8064"/>
    <cellStyle name="Обычный 6 2 7 2 3" xfId="8065"/>
    <cellStyle name="Обычный 6 2 7 3" xfId="8066"/>
    <cellStyle name="Обычный 6 2 7 4" xfId="8067"/>
    <cellStyle name="Обычный 6 2 8" xfId="8068"/>
    <cellStyle name="Обычный 6 2 8 2" xfId="8069"/>
    <cellStyle name="Обычный 6 2 8 2 2" xfId="8070"/>
    <cellStyle name="Обычный 6 2 8 2 3" xfId="8071"/>
    <cellStyle name="Обычный 6 2 8 3" xfId="8072"/>
    <cellStyle name="Обычный 6 2 8 4" xfId="8073"/>
    <cellStyle name="Обычный 6 2 9" xfId="8074"/>
    <cellStyle name="Обычный 6 2 9 2" xfId="8075"/>
    <cellStyle name="Обычный 6 2 9 2 2" xfId="8076"/>
    <cellStyle name="Обычный 6 2 9 2 3" xfId="8077"/>
    <cellStyle name="Обычный 6 2 9 3" xfId="8078"/>
    <cellStyle name="Обычный 6 2 9 4" xfId="8079"/>
    <cellStyle name="Обычный 6 3" xfId="8080"/>
    <cellStyle name="Обычный 6 3 2" xfId="8081"/>
    <cellStyle name="Обычный 6 3 2 2" xfId="8082"/>
    <cellStyle name="Обычный 6 3 2 2 2" xfId="8083"/>
    <cellStyle name="Обычный 6 3 2 2 2 2" xfId="8084"/>
    <cellStyle name="Обычный 6 3 2 2 2 3" xfId="8085"/>
    <cellStyle name="Обычный 6 3 2 2 3" xfId="8086"/>
    <cellStyle name="Обычный 6 3 2 2 4" xfId="8087"/>
    <cellStyle name="Обычный 6 3 2 3" xfId="8088"/>
    <cellStyle name="Обычный 6 3 2 3 2" xfId="8089"/>
    <cellStyle name="Обычный 6 3 2 3 2 2" xfId="8090"/>
    <cellStyle name="Обычный 6 3 2 3 2 3" xfId="8091"/>
    <cellStyle name="Обычный 6 3 2 3 3" xfId="8092"/>
    <cellStyle name="Обычный 6 3 2 3 4" xfId="8093"/>
    <cellStyle name="Обычный 6 3 2 4" xfId="8094"/>
    <cellStyle name="Обычный 6 3 2 4 2" xfId="8095"/>
    <cellStyle name="Обычный 6 3 2 4 3" xfId="8096"/>
    <cellStyle name="Обычный 6 3 2 5" xfId="8097"/>
    <cellStyle name="Обычный 6 3 2 6" xfId="8098"/>
    <cellStyle name="Обычный 6 3 3" xfId="8099"/>
    <cellStyle name="Обычный 6 3 3 2" xfId="8100"/>
    <cellStyle name="Обычный 6 3 3 2 2" xfId="8101"/>
    <cellStyle name="Обычный 6 3 3 2 3" xfId="8102"/>
    <cellStyle name="Обычный 6 3 3 3" xfId="8103"/>
    <cellStyle name="Обычный 6 3 3 4" xfId="8104"/>
    <cellStyle name="Обычный 6 3 4" xfId="8105"/>
    <cellStyle name="Обычный 6 3 4 2" xfId="8106"/>
    <cellStyle name="Обычный 6 3 4 2 2" xfId="8107"/>
    <cellStyle name="Обычный 6 3 4 2 3" xfId="8108"/>
    <cellStyle name="Обычный 6 3 4 3" xfId="8109"/>
    <cellStyle name="Обычный 6 3 4 4" xfId="8110"/>
    <cellStyle name="Обычный 6 3 5" xfId="8111"/>
    <cellStyle name="Обычный 6 3 5 2" xfId="8112"/>
    <cellStyle name="Обычный 6 3 5 2 2" xfId="8113"/>
    <cellStyle name="Обычный 6 3 5 2 3" xfId="8114"/>
    <cellStyle name="Обычный 6 3 5 3" xfId="8115"/>
    <cellStyle name="Обычный 6 3 5 4" xfId="8116"/>
    <cellStyle name="Обычный 6 3 6" xfId="8117"/>
    <cellStyle name="Обычный 6 3 7" xfId="8118"/>
    <cellStyle name="Обычный 6 4" xfId="8119"/>
    <cellStyle name="Обычный 6 4 2" xfId="8120"/>
    <cellStyle name="Обычный 6 4 2 2" xfId="8121"/>
    <cellStyle name="Обычный 6 4 2 2 2" xfId="8122"/>
    <cellStyle name="Обычный 6 4 2 2 2 2" xfId="8123"/>
    <cellStyle name="Обычный 6 4 2 2 2 3" xfId="8124"/>
    <cellStyle name="Обычный 6 4 2 2 3" xfId="8125"/>
    <cellStyle name="Обычный 6 4 2 2 4" xfId="8126"/>
    <cellStyle name="Обычный 6 4 2 3" xfId="8127"/>
    <cellStyle name="Обычный 6 4 2 3 2" xfId="8128"/>
    <cellStyle name="Обычный 6 4 2 3 2 2" xfId="8129"/>
    <cellStyle name="Обычный 6 4 2 3 2 3" xfId="8130"/>
    <cellStyle name="Обычный 6 4 2 3 3" xfId="8131"/>
    <cellStyle name="Обычный 6 4 2 3 4" xfId="8132"/>
    <cellStyle name="Обычный 6 4 2 4" xfId="8133"/>
    <cellStyle name="Обычный 6 4 2 4 2" xfId="8134"/>
    <cellStyle name="Обычный 6 4 2 4 3" xfId="8135"/>
    <cellStyle name="Обычный 6 4 2 5" xfId="8136"/>
    <cellStyle name="Обычный 6 4 2 6" xfId="8137"/>
    <cellStyle name="Обычный 6 4 3" xfId="8138"/>
    <cellStyle name="Обычный 6 4 3 2" xfId="8139"/>
    <cellStyle name="Обычный 6 4 3 2 2" xfId="8140"/>
    <cellStyle name="Обычный 6 4 3 2 3" xfId="8141"/>
    <cellStyle name="Обычный 6 4 3 3" xfId="8142"/>
    <cellStyle name="Обычный 6 4 3 4" xfId="8143"/>
    <cellStyle name="Обычный 6 4 4" xfId="8144"/>
    <cellStyle name="Обычный 6 4 4 2" xfId="8145"/>
    <cellStyle name="Обычный 6 4 4 2 2" xfId="8146"/>
    <cellStyle name="Обычный 6 4 4 2 3" xfId="8147"/>
    <cellStyle name="Обычный 6 4 4 3" xfId="8148"/>
    <cellStyle name="Обычный 6 4 4 4" xfId="8149"/>
    <cellStyle name="Обычный 6 4 5" xfId="8150"/>
    <cellStyle name="Обычный 6 4 5 2" xfId="8151"/>
    <cellStyle name="Обычный 6 4 5 2 2" xfId="8152"/>
    <cellStyle name="Обычный 6 4 5 2 3" xfId="8153"/>
    <cellStyle name="Обычный 6 4 5 3" xfId="8154"/>
    <cellStyle name="Обычный 6 4 5 4" xfId="8155"/>
    <cellStyle name="Обычный 6 4 6" xfId="8156"/>
    <cellStyle name="Обычный 6 5" xfId="8157"/>
    <cellStyle name="Обычный 6 5 2" xfId="8158"/>
    <cellStyle name="Обычный 6 5 2 2" xfId="8159"/>
    <cellStyle name="Обычный 6 5 2 2 2" xfId="8160"/>
    <cellStyle name="Обычный 6 5 2 2 3" xfId="8161"/>
    <cellStyle name="Обычный 6 5 2 3" xfId="8162"/>
    <cellStyle name="Обычный 6 5 2 4" xfId="8163"/>
    <cellStyle name="Обычный 6 5 3" xfId="8164"/>
    <cellStyle name="Обычный 6 5 3 2" xfId="8165"/>
    <cellStyle name="Обычный 6 5 3 2 2" xfId="8166"/>
    <cellStyle name="Обычный 6 5 3 2 3" xfId="8167"/>
    <cellStyle name="Обычный 6 5 3 3" xfId="8168"/>
    <cellStyle name="Обычный 6 5 3 4" xfId="8169"/>
    <cellStyle name="Обычный 6 5 4" xfId="8170"/>
    <cellStyle name="Обычный 6 5 4 2" xfId="8171"/>
    <cellStyle name="Обычный 6 5 4 3" xfId="8172"/>
    <cellStyle name="Обычный 6 5 5" xfId="8173"/>
    <cellStyle name="Обычный 6 5 6" xfId="8174"/>
    <cellStyle name="Обычный 6 6" xfId="8175"/>
    <cellStyle name="Обычный 6 6 2" xfId="8176"/>
    <cellStyle name="Обычный 6 6 2 2" xfId="8177"/>
    <cellStyle name="Обычный 6 6 2 3" xfId="8178"/>
    <cellStyle name="Обычный 6 6 3" xfId="8179"/>
    <cellStyle name="Обычный 6 6 4" xfId="8180"/>
    <cellStyle name="Обычный 6 7" xfId="8181"/>
    <cellStyle name="Обычный 6 7 2" xfId="8182"/>
    <cellStyle name="Обычный 6 7 2 2" xfId="8183"/>
    <cellStyle name="Обычный 6 7 2 3" xfId="8184"/>
    <cellStyle name="Обычный 6 7 3" xfId="8185"/>
    <cellStyle name="Обычный 6 7 4" xfId="8186"/>
    <cellStyle name="Обычный 6 8" xfId="8187"/>
    <cellStyle name="Обычный 6 8 2" xfId="8188"/>
    <cellStyle name="Обычный 6 8 2 2" xfId="8189"/>
    <cellStyle name="Обычный 6 8 2 3" xfId="8190"/>
    <cellStyle name="Обычный 6 8 3" xfId="8191"/>
    <cellStyle name="Обычный 6 8 4" xfId="8192"/>
    <cellStyle name="Обычный 6 9" xfId="8193"/>
    <cellStyle name="Обычный 6 9 2" xfId="8194"/>
    <cellStyle name="Обычный 6 9 2 2" xfId="8195"/>
    <cellStyle name="Обычный 6 9 2 3" xfId="8196"/>
    <cellStyle name="Обычный 6 9 3" xfId="8197"/>
    <cellStyle name="Обычный 6 9 4" xfId="8198"/>
    <cellStyle name="Обычный 60" xfId="8199"/>
    <cellStyle name="Обычный 61" xfId="8200"/>
    <cellStyle name="Обычный 62" xfId="8201"/>
    <cellStyle name="Обычный 63" xfId="8202"/>
    <cellStyle name="Обычный 64" xfId="8203"/>
    <cellStyle name="Обычный 65" xfId="8204"/>
    <cellStyle name="Обычный 66" xfId="8205"/>
    <cellStyle name="Обычный 67" xfId="8206"/>
    <cellStyle name="Обычный 68" xfId="8207"/>
    <cellStyle name="Обычный 69" xfId="8208"/>
    <cellStyle name="Обычный 7" xfId="8209"/>
    <cellStyle name="Обычный 7 2" xfId="8210"/>
    <cellStyle name="Обычный 7 2 2" xfId="8211"/>
    <cellStyle name="Обычный 7 2 2 2" xfId="8212"/>
    <cellStyle name="Обычный 7 2 2 2 2" xfId="8213"/>
    <cellStyle name="Обычный 7 2 2 2 2 2" xfId="8214"/>
    <cellStyle name="Обычный 7 2 2 2 2 2 2" xfId="8215"/>
    <cellStyle name="Обычный 7 2 2 2 2 2 3" xfId="8216"/>
    <cellStyle name="Обычный 7 2 2 2 2 3" xfId="8217"/>
    <cellStyle name="Обычный 7 2 2 2 2 4" xfId="8218"/>
    <cellStyle name="Обычный 7 2 2 2 3" xfId="8219"/>
    <cellStyle name="Обычный 7 2 2 2 3 2" xfId="8220"/>
    <cellStyle name="Обычный 7 2 2 2 3 2 2" xfId="8221"/>
    <cellStyle name="Обычный 7 2 2 2 3 2 3" xfId="8222"/>
    <cellStyle name="Обычный 7 2 2 2 3 3" xfId="8223"/>
    <cellStyle name="Обычный 7 2 2 2 3 4" xfId="8224"/>
    <cellStyle name="Обычный 7 2 2 2 4" xfId="8225"/>
    <cellStyle name="Обычный 7 2 2 2 4 2" xfId="8226"/>
    <cellStyle name="Обычный 7 2 2 2 4 3" xfId="8227"/>
    <cellStyle name="Обычный 7 2 2 2 5" xfId="8228"/>
    <cellStyle name="Обычный 7 2 2 2 6" xfId="8229"/>
    <cellStyle name="Обычный 7 2 2 3" xfId="8230"/>
    <cellStyle name="Обычный 7 2 2 3 2" xfId="8231"/>
    <cellStyle name="Обычный 7 2 2 3 2 2" xfId="8232"/>
    <cellStyle name="Обычный 7 2 2 3 2 3" xfId="8233"/>
    <cellStyle name="Обычный 7 2 2 3 3" xfId="8234"/>
    <cellStyle name="Обычный 7 2 2 3 4" xfId="8235"/>
    <cellStyle name="Обычный 7 2 2 4" xfId="8236"/>
    <cellStyle name="Обычный 7 2 2 4 2" xfId="8237"/>
    <cellStyle name="Обычный 7 2 2 4 2 2" xfId="8238"/>
    <cellStyle name="Обычный 7 2 2 4 2 3" xfId="8239"/>
    <cellStyle name="Обычный 7 2 2 4 3" xfId="8240"/>
    <cellStyle name="Обычный 7 2 2 4 4" xfId="8241"/>
    <cellStyle name="Обычный 7 2 2 5" xfId="8242"/>
    <cellStyle name="Обычный 7 2 2 5 2" xfId="8243"/>
    <cellStyle name="Обычный 7 2 2 5 3" xfId="8244"/>
    <cellStyle name="Обычный 7 2 2 6" xfId="8245"/>
    <cellStyle name="Обычный 7 2 2 7" xfId="8246"/>
    <cellStyle name="Обычный 7 2 3" xfId="8247"/>
    <cellStyle name="Обычный 7 2 3 2" xfId="8248"/>
    <cellStyle name="Обычный 7 2 3 2 2" xfId="8249"/>
    <cellStyle name="Обычный 7 2 3 2 2 2" xfId="8250"/>
    <cellStyle name="Обычный 7 2 3 2 2 2 2" xfId="8251"/>
    <cellStyle name="Обычный 7 2 3 2 2 2 3" xfId="8252"/>
    <cellStyle name="Обычный 7 2 3 2 2 3" xfId="8253"/>
    <cellStyle name="Обычный 7 2 3 2 2 4" xfId="8254"/>
    <cellStyle name="Обычный 7 2 3 2 3" xfId="8255"/>
    <cellStyle name="Обычный 7 2 3 2 3 2" xfId="8256"/>
    <cellStyle name="Обычный 7 2 3 2 3 2 2" xfId="8257"/>
    <cellStyle name="Обычный 7 2 3 2 3 2 3" xfId="8258"/>
    <cellStyle name="Обычный 7 2 3 2 3 3" xfId="8259"/>
    <cellStyle name="Обычный 7 2 3 2 3 4" xfId="8260"/>
    <cellStyle name="Обычный 7 2 3 2 4" xfId="8261"/>
    <cellStyle name="Обычный 7 2 3 2 4 2" xfId="8262"/>
    <cellStyle name="Обычный 7 2 3 2 4 3" xfId="8263"/>
    <cellStyle name="Обычный 7 2 3 2 5" xfId="8264"/>
    <cellStyle name="Обычный 7 2 3 2 6" xfId="8265"/>
    <cellStyle name="Обычный 7 2 3 3" xfId="8266"/>
    <cellStyle name="Обычный 7 2 3 3 2" xfId="8267"/>
    <cellStyle name="Обычный 7 2 3 3 2 2" xfId="8268"/>
    <cellStyle name="Обычный 7 2 3 3 2 3" xfId="8269"/>
    <cellStyle name="Обычный 7 2 3 3 3" xfId="8270"/>
    <cellStyle name="Обычный 7 2 3 3 4" xfId="8271"/>
    <cellStyle name="Обычный 7 2 3 4" xfId="8272"/>
    <cellStyle name="Обычный 7 2 3 4 2" xfId="8273"/>
    <cellStyle name="Обычный 7 2 3 4 2 2" xfId="8274"/>
    <cellStyle name="Обычный 7 2 3 4 2 3" xfId="8275"/>
    <cellStyle name="Обычный 7 2 3 4 3" xfId="8276"/>
    <cellStyle name="Обычный 7 2 3 4 4" xfId="8277"/>
    <cellStyle name="Обычный 7 2 3 5" xfId="8278"/>
    <cellStyle name="Обычный 7 2 3 5 2" xfId="8279"/>
    <cellStyle name="Обычный 7 2 3 5 3" xfId="8280"/>
    <cellStyle name="Обычный 7 2 3 6" xfId="8281"/>
    <cellStyle name="Обычный 7 2 3 7" xfId="8282"/>
    <cellStyle name="Обычный 7 2 4" xfId="8283"/>
    <cellStyle name="Обычный 7 2 4 2" xfId="8284"/>
    <cellStyle name="Обычный 7 2 4 2 2" xfId="8285"/>
    <cellStyle name="Обычный 7 2 4 2 2 2" xfId="8286"/>
    <cellStyle name="Обычный 7 2 4 2 2 3" xfId="8287"/>
    <cellStyle name="Обычный 7 2 4 2 3" xfId="8288"/>
    <cellStyle name="Обычный 7 2 4 2 4" xfId="8289"/>
    <cellStyle name="Обычный 7 2 4 3" xfId="8290"/>
    <cellStyle name="Обычный 7 2 4 3 2" xfId="8291"/>
    <cellStyle name="Обычный 7 2 4 3 2 2" xfId="8292"/>
    <cellStyle name="Обычный 7 2 4 3 2 3" xfId="8293"/>
    <cellStyle name="Обычный 7 2 4 3 3" xfId="8294"/>
    <cellStyle name="Обычный 7 2 4 3 4" xfId="8295"/>
    <cellStyle name="Обычный 7 2 4 4" xfId="8296"/>
    <cellStyle name="Обычный 7 2 4 4 2" xfId="8297"/>
    <cellStyle name="Обычный 7 2 4 4 3" xfId="8298"/>
    <cellStyle name="Обычный 7 2 4 5" xfId="8299"/>
    <cellStyle name="Обычный 7 2 4 6" xfId="8300"/>
    <cellStyle name="Обычный 7 2 5" xfId="8301"/>
    <cellStyle name="Обычный 7 2 5 2" xfId="8302"/>
    <cellStyle name="Обычный 7 2 5 2 2" xfId="8303"/>
    <cellStyle name="Обычный 7 2 5 2 3" xfId="8304"/>
    <cellStyle name="Обычный 7 2 5 3" xfId="8305"/>
    <cellStyle name="Обычный 7 2 5 4" xfId="8306"/>
    <cellStyle name="Обычный 7 2 6" xfId="8307"/>
    <cellStyle name="Обычный 7 2 6 2" xfId="8308"/>
    <cellStyle name="Обычный 7 2 6 2 2" xfId="8309"/>
    <cellStyle name="Обычный 7 2 6 2 3" xfId="8310"/>
    <cellStyle name="Обычный 7 2 6 3" xfId="8311"/>
    <cellStyle name="Обычный 7 2 6 4" xfId="8312"/>
    <cellStyle name="Обычный 7 2 7" xfId="8313"/>
    <cellStyle name="Обычный 7 2 7 2" xfId="8314"/>
    <cellStyle name="Обычный 7 2 7 2 2" xfId="8315"/>
    <cellStyle name="Обычный 7 2 7 2 3" xfId="8316"/>
    <cellStyle name="Обычный 7 2 7 3" xfId="8317"/>
    <cellStyle name="Обычный 7 2 7 4" xfId="8318"/>
    <cellStyle name="Обычный 7 2 8" xfId="8319"/>
    <cellStyle name="Обычный 7 2 8 2" xfId="8320"/>
    <cellStyle name="Обычный 7 2 8 2 2" xfId="8321"/>
    <cellStyle name="Обычный 7 2 8 2 3" xfId="8322"/>
    <cellStyle name="Обычный 7 2 8 3" xfId="8323"/>
    <cellStyle name="Обычный 7 2 8 4" xfId="8324"/>
    <cellStyle name="Обычный 7 3" xfId="8325"/>
    <cellStyle name="Обычный 7 4" xfId="8326"/>
    <cellStyle name="Обычный 7 5" xfId="8327"/>
    <cellStyle name="Обычный 7 5 2" xfId="8328"/>
    <cellStyle name="Обычный 7 5 3" xfId="8329"/>
    <cellStyle name="Обычный 7 6" xfId="8330"/>
    <cellStyle name="Обычный 7 7" xfId="8331"/>
    <cellStyle name="Обычный 7 8" xfId="8332"/>
    <cellStyle name="Обычный 7 9" xfId="8333"/>
    <cellStyle name="Обычный 70" xfId="8334"/>
    <cellStyle name="Обычный 71" xfId="8335"/>
    <cellStyle name="Обычный 72" xfId="8336"/>
    <cellStyle name="Обычный 73" xfId="8337"/>
    <cellStyle name="Обычный 74" xfId="8338"/>
    <cellStyle name="Обычный 75" xfId="8339"/>
    <cellStyle name="Обычный 76" xfId="8340"/>
    <cellStyle name="Обычный 77" xfId="9770"/>
    <cellStyle name="Обычный 78" xfId="9782"/>
    <cellStyle name="Обычный 8" xfId="8341"/>
    <cellStyle name="Обычный 8 2" xfId="8342"/>
    <cellStyle name="Обычный 8 2 2" xfId="8343"/>
    <cellStyle name="Обычный 8 2 3" xfId="8344"/>
    <cellStyle name="Обычный 8 2 4" xfId="8345"/>
    <cellStyle name="Обычный 8 3" xfId="8346"/>
    <cellStyle name="Обычный 8 3 2" xfId="8347"/>
    <cellStyle name="Обычный 8 4" xfId="8348"/>
    <cellStyle name="Обычный 8 5" xfId="8349"/>
    <cellStyle name="Обычный 8 5 2" xfId="8350"/>
    <cellStyle name="Обычный 8 5 2 2" xfId="8351"/>
    <cellStyle name="Обычный 8 5 2 2 2" xfId="8352"/>
    <cellStyle name="Обычный 8 5 2 2 3" xfId="8353"/>
    <cellStyle name="Обычный 8 5 2 3" xfId="8354"/>
    <cellStyle name="Обычный 8 5 2 4" xfId="8355"/>
    <cellStyle name="Обычный 8 5 3" xfId="8356"/>
    <cellStyle name="Обычный 8 5 3 2" xfId="8357"/>
    <cellStyle name="Обычный 8 5 3 3" xfId="8358"/>
    <cellStyle name="Обычный 8 5 4" xfId="8359"/>
    <cellStyle name="Обычный 8 5 5" xfId="8360"/>
    <cellStyle name="Обычный 8 6" xfId="8361"/>
    <cellStyle name="Обычный 8 7" xfId="8362"/>
    <cellStyle name="Обычный 9" xfId="8363"/>
    <cellStyle name="Обычный 9 2" xfId="8364"/>
    <cellStyle name="Обычный 9 2 2" xfId="8365"/>
    <cellStyle name="Обычный 9 2 2 2" xfId="8366"/>
    <cellStyle name="Обычный 9 2 2 2 2" xfId="8367"/>
    <cellStyle name="Обычный 9 2 2 2 2 2" xfId="8368"/>
    <cellStyle name="Обычный 9 2 2 2 2 3" xfId="8369"/>
    <cellStyle name="Обычный 9 2 2 2 3" xfId="8370"/>
    <cellStyle name="Обычный 9 2 2 2 4" xfId="8371"/>
    <cellStyle name="Обычный 9 2 2 3" xfId="8372"/>
    <cellStyle name="Обычный 9 2 2 3 2" xfId="8373"/>
    <cellStyle name="Обычный 9 2 2 3 2 2" xfId="8374"/>
    <cellStyle name="Обычный 9 2 2 3 2 3" xfId="8375"/>
    <cellStyle name="Обычный 9 2 2 3 3" xfId="8376"/>
    <cellStyle name="Обычный 9 2 2 3 4" xfId="8377"/>
    <cellStyle name="Обычный 9 2 2 4" xfId="8378"/>
    <cellStyle name="Обычный 9 2 2 4 2" xfId="8379"/>
    <cellStyle name="Обычный 9 2 2 4 2 2" xfId="8380"/>
    <cellStyle name="Обычный 9 2 2 4 2 3" xfId="8381"/>
    <cellStyle name="Обычный 9 2 2 4 3" xfId="8382"/>
    <cellStyle name="Обычный 9 2 2 4 4" xfId="8383"/>
    <cellStyle name="Обычный 9 2 2 5" xfId="8384"/>
    <cellStyle name="Обычный 9 2 2 5 2" xfId="8385"/>
    <cellStyle name="Обычный 9 2 2 5 3" xfId="8386"/>
    <cellStyle name="Обычный 9 2 2 6" xfId="8387"/>
    <cellStyle name="Обычный 9 2 2 7" xfId="8388"/>
    <cellStyle name="Обычный 9 2 3" xfId="8389"/>
    <cellStyle name="Обычный 9 2 3 2" xfId="8390"/>
    <cellStyle name="Обычный 9 2 3 2 2" xfId="8391"/>
    <cellStyle name="Обычный 9 2 3 2 3" xfId="8392"/>
    <cellStyle name="Обычный 9 2 3 3" xfId="8393"/>
    <cellStyle name="Обычный 9 2 3 4" xfId="8394"/>
    <cellStyle name="Обычный 9 2 4" xfId="8395"/>
    <cellStyle name="Обычный 9 2 4 2" xfId="8396"/>
    <cellStyle name="Обычный 9 2 4 2 2" xfId="8397"/>
    <cellStyle name="Обычный 9 2 4 2 3" xfId="8398"/>
    <cellStyle name="Обычный 9 2 4 3" xfId="8399"/>
    <cellStyle name="Обычный 9 2 4 4" xfId="8400"/>
    <cellStyle name="Обычный 9 2 5" xfId="8401"/>
    <cellStyle name="Обычный 9 2 5 2" xfId="8402"/>
    <cellStyle name="Обычный 9 2 5 2 2" xfId="8403"/>
    <cellStyle name="Обычный 9 2 5 2 3" xfId="8404"/>
    <cellStyle name="Обычный 9 2 5 3" xfId="8405"/>
    <cellStyle name="Обычный 9 2 5 4" xfId="8406"/>
    <cellStyle name="Обычный 9 2 6" xfId="8407"/>
    <cellStyle name="Обычный 9 3" xfId="8408"/>
    <cellStyle name="Обычный 9 3 2" xfId="8409"/>
    <cellStyle name="Обычный 9 3 2 2" xfId="8410"/>
    <cellStyle name="Обычный 9 3 2 2 2" xfId="8411"/>
    <cellStyle name="Обычный 9 3 2 2 3" xfId="8412"/>
    <cellStyle name="Обычный 9 3 2 3" xfId="8413"/>
    <cellStyle name="Обычный 9 3 2 4" xfId="8414"/>
    <cellStyle name="Обычный 9 3 3" xfId="8415"/>
    <cellStyle name="Обычный 9 3 3 2" xfId="8416"/>
    <cellStyle name="Обычный 9 3 3 2 2" xfId="8417"/>
    <cellStyle name="Обычный 9 3 3 2 3" xfId="8418"/>
    <cellStyle name="Обычный 9 3 3 3" xfId="8419"/>
    <cellStyle name="Обычный 9 3 3 4" xfId="8420"/>
    <cellStyle name="Обычный 9 3 4" xfId="8421"/>
    <cellStyle name="Обычный 9 3 4 2" xfId="8422"/>
    <cellStyle name="Обычный 9 3 4 2 2" xfId="8423"/>
    <cellStyle name="Обычный 9 3 4 2 3" xfId="8424"/>
    <cellStyle name="Обычный 9 3 4 3" xfId="8425"/>
    <cellStyle name="Обычный 9 3 4 4" xfId="8426"/>
    <cellStyle name="Обычный 9 3 5" xfId="8427"/>
    <cellStyle name="Обычный 9 3 5 2" xfId="8428"/>
    <cellStyle name="Обычный 9 3 5 2 2" xfId="8429"/>
    <cellStyle name="Обычный 9 3 5 2 3" xfId="8430"/>
    <cellStyle name="Обычный 9 3 5 3" xfId="8431"/>
    <cellStyle name="Обычный 9 3 5 4" xfId="8432"/>
    <cellStyle name="Обычный 9 4" xfId="8433"/>
    <cellStyle name="Обычный 9 4 2" xfId="8434"/>
    <cellStyle name="Обычный 9 4 2 2" xfId="8435"/>
    <cellStyle name="Обычный 9 4 2 2 2" xfId="8436"/>
    <cellStyle name="Обычный 9 4 2 2 3" xfId="8437"/>
    <cellStyle name="Обычный 9 4 2 3" xfId="8438"/>
    <cellStyle name="Обычный 9 4 2 4" xfId="8439"/>
    <cellStyle name="Обычный 9 4 3" xfId="8440"/>
    <cellStyle name="Обычный 9 4 3 2" xfId="8441"/>
    <cellStyle name="Обычный 9 4 3 2 2" xfId="8442"/>
    <cellStyle name="Обычный 9 4 3 2 3" xfId="8443"/>
    <cellStyle name="Обычный 9 4 3 3" xfId="8444"/>
    <cellStyle name="Обычный 9 4 3 4" xfId="8445"/>
    <cellStyle name="Обычный 9 4 4" xfId="8446"/>
    <cellStyle name="Обычный 9 4 4 2" xfId="8447"/>
    <cellStyle name="Обычный 9 4 4 3" xfId="8448"/>
    <cellStyle name="Обычный 9 4 5" xfId="8449"/>
    <cellStyle name="Обычный 9 4 6" xfId="8450"/>
    <cellStyle name="Обычный 9 5" xfId="8451"/>
    <cellStyle name="Обычный 9 5 2" xfId="8452"/>
    <cellStyle name="Обычный 9 5 2 2" xfId="8453"/>
    <cellStyle name="Обычный 9 5 2 2 2" xfId="8454"/>
    <cellStyle name="Обычный 9 5 2 2 3" xfId="8455"/>
    <cellStyle name="Обычный 9 5 2 3" xfId="8456"/>
    <cellStyle name="Обычный 9 5 2 4" xfId="8457"/>
    <cellStyle name="Обычный 9 5 3" xfId="8458"/>
    <cellStyle name="Обычный 9 5 3 2" xfId="8459"/>
    <cellStyle name="Обычный 9 5 3 2 2" xfId="8460"/>
    <cellStyle name="Обычный 9 5 3 2 3" xfId="8461"/>
    <cellStyle name="Обычный 9 5 3 3" xfId="8462"/>
    <cellStyle name="Обычный 9 5 3 4" xfId="8463"/>
    <cellStyle name="Обычный 9 5 4" xfId="8464"/>
    <cellStyle name="Обычный 9 5 4 2" xfId="8465"/>
    <cellStyle name="Обычный 9 5 4 3" xfId="8466"/>
    <cellStyle name="Обычный 9 5 5" xfId="8467"/>
    <cellStyle name="Обычный 9 5 6" xfId="8468"/>
    <cellStyle name="Обычный 9 6" xfId="8469"/>
    <cellStyle name="Обычный 9 7" xfId="8470"/>
    <cellStyle name="Обычный 9 7 2" xfId="8471"/>
    <cellStyle name="Обычный 9 7 2 2" xfId="8472"/>
    <cellStyle name="Обычный 9 7 2 3" xfId="8473"/>
    <cellStyle name="Обычный 9 7 3" xfId="8474"/>
    <cellStyle name="Обычный 9 7 4" xfId="8475"/>
    <cellStyle name="Обычный 9 8" xfId="8476"/>
    <cellStyle name="Обычный_ПоказТехприсоед (Птпр)" xfId="8477"/>
    <cellStyle name="Обычный1" xfId="8478"/>
    <cellStyle name="Ошибка" xfId="8479"/>
    <cellStyle name="Ошибка 2" xfId="8480"/>
    <cellStyle name="Плохой 10" xfId="8481"/>
    <cellStyle name="Плохой 11" xfId="8482"/>
    <cellStyle name="Плохой 11 2" xfId="8483"/>
    <cellStyle name="Плохой 12" xfId="8484"/>
    <cellStyle name="Плохой 13" xfId="8485"/>
    <cellStyle name="Плохой 14" xfId="8486"/>
    <cellStyle name="Плохой 15" xfId="8487"/>
    <cellStyle name="Плохой 16" xfId="8488"/>
    <cellStyle name="Плохой 17" xfId="8489"/>
    <cellStyle name="Плохой 18" xfId="8490"/>
    <cellStyle name="Плохой 19" xfId="8491"/>
    <cellStyle name="Плохой 2" xfId="8492"/>
    <cellStyle name="Плохой 2 2" xfId="8493"/>
    <cellStyle name="Плохой 2 2 2" xfId="8494"/>
    <cellStyle name="Плохой 2 2 3" xfId="8495"/>
    <cellStyle name="Плохой 2 3" xfId="8496"/>
    <cellStyle name="Плохой 2 3 2" xfId="8497"/>
    <cellStyle name="Плохой 20" xfId="8498"/>
    <cellStyle name="Плохой 21" xfId="8499"/>
    <cellStyle name="Плохой 22" xfId="8500"/>
    <cellStyle name="Плохой 23" xfId="8501"/>
    <cellStyle name="Плохой 24" xfId="8502"/>
    <cellStyle name="Плохой 25" xfId="8503"/>
    <cellStyle name="Плохой 26" xfId="8504"/>
    <cellStyle name="Плохой 27" xfId="8505"/>
    <cellStyle name="Плохой 28" xfId="8506"/>
    <cellStyle name="Плохой 29" xfId="8507"/>
    <cellStyle name="Плохой 3" xfId="8508"/>
    <cellStyle name="Плохой 3 2" xfId="8509"/>
    <cellStyle name="Плохой 3 3" xfId="8510"/>
    <cellStyle name="Плохой 3 4" xfId="8511"/>
    <cellStyle name="Плохой 30" xfId="8512"/>
    <cellStyle name="Плохой 31" xfId="8513"/>
    <cellStyle name="Плохой 32" xfId="8514"/>
    <cellStyle name="Плохой 33" xfId="8515"/>
    <cellStyle name="Плохой 34" xfId="8516"/>
    <cellStyle name="Плохой 4" xfId="8517"/>
    <cellStyle name="Плохой 4 2" xfId="8518"/>
    <cellStyle name="Плохой 4 3" xfId="8519"/>
    <cellStyle name="Плохой 5" xfId="8520"/>
    <cellStyle name="Плохой 5 2" xfId="8521"/>
    <cellStyle name="Плохой 5 3" xfId="8522"/>
    <cellStyle name="Плохой 6" xfId="8523"/>
    <cellStyle name="Плохой 6 2" xfId="8524"/>
    <cellStyle name="Плохой 6 2 2" xfId="8525"/>
    <cellStyle name="Плохой 6 3" xfId="8526"/>
    <cellStyle name="Плохой 6 4" xfId="8527"/>
    <cellStyle name="Плохой 7" xfId="8528"/>
    <cellStyle name="Плохой 7 2" xfId="8529"/>
    <cellStyle name="Плохой 7 3" xfId="8530"/>
    <cellStyle name="Плохой 8" xfId="8531"/>
    <cellStyle name="Плохой 8 2" xfId="8532"/>
    <cellStyle name="Плохой 8 2 2" xfId="8533"/>
    <cellStyle name="Плохой 8 3" xfId="8534"/>
    <cellStyle name="Плохой 9" xfId="8535"/>
    <cellStyle name="Плохой 9 2" xfId="8536"/>
    <cellStyle name="Плохой 9 2 2" xfId="8537"/>
    <cellStyle name="Плохой 9 3" xfId="8538"/>
    <cellStyle name="Плохой 9 3 2" xfId="8539"/>
    <cellStyle name="По центру с переносом" xfId="8540"/>
    <cellStyle name="По центру с переносом 2" xfId="8541"/>
    <cellStyle name="По центру с переносом 2 2" xfId="8542"/>
    <cellStyle name="По центру с переносом 3" xfId="8543"/>
    <cellStyle name="По центру с переносом 4" xfId="8544"/>
    <cellStyle name="По ширине с переносом" xfId="8545"/>
    <cellStyle name="По ширине с переносом 2" xfId="8546"/>
    <cellStyle name="По ширине с переносом 2 2" xfId="8547"/>
    <cellStyle name="По ширине с переносом 3" xfId="8548"/>
    <cellStyle name="По ширине с переносом 4" xfId="8549"/>
    <cellStyle name="Подгруппа" xfId="8550"/>
    <cellStyle name="Подгруппа 2" xfId="8551"/>
    <cellStyle name="Поле ввода" xfId="8552"/>
    <cellStyle name="Поле ввода 2" xfId="8553"/>
    <cellStyle name="Поле ввода 2 2" xfId="8554"/>
    <cellStyle name="Поле ввода 3" xfId="8555"/>
    <cellStyle name="Пояснение 10" xfId="8556"/>
    <cellStyle name="Пояснение 11" xfId="8557"/>
    <cellStyle name="Пояснение 11 2" xfId="8558"/>
    <cellStyle name="Пояснение 12" xfId="8559"/>
    <cellStyle name="Пояснение 13" xfId="8560"/>
    <cellStyle name="Пояснение 14" xfId="8561"/>
    <cellStyle name="Пояснение 15" xfId="8562"/>
    <cellStyle name="Пояснение 16" xfId="8563"/>
    <cellStyle name="Пояснение 17" xfId="8564"/>
    <cellStyle name="Пояснение 18" xfId="8565"/>
    <cellStyle name="Пояснение 19" xfId="8566"/>
    <cellStyle name="Пояснение 2" xfId="8567"/>
    <cellStyle name="Пояснение 2 2" xfId="8568"/>
    <cellStyle name="Пояснение 2 2 2" xfId="8569"/>
    <cellStyle name="Пояснение 2 3" xfId="8570"/>
    <cellStyle name="Пояснение 20" xfId="8571"/>
    <cellStyle name="Пояснение 21" xfId="8572"/>
    <cellStyle name="Пояснение 22" xfId="8573"/>
    <cellStyle name="Пояснение 23" xfId="8574"/>
    <cellStyle name="Пояснение 24" xfId="8575"/>
    <cellStyle name="Пояснение 25" xfId="8576"/>
    <cellStyle name="Пояснение 26" xfId="8577"/>
    <cellStyle name="Пояснение 27" xfId="8578"/>
    <cellStyle name="Пояснение 28" xfId="8579"/>
    <cellStyle name="Пояснение 29" xfId="8580"/>
    <cellStyle name="Пояснение 3" xfId="8581"/>
    <cellStyle name="Пояснение 3 2" xfId="8582"/>
    <cellStyle name="Пояснение 3 3" xfId="8583"/>
    <cellStyle name="Пояснение 30" xfId="8584"/>
    <cellStyle name="Пояснение 31" xfId="8585"/>
    <cellStyle name="Пояснение 32" xfId="8586"/>
    <cellStyle name="Пояснение 33" xfId="8587"/>
    <cellStyle name="Пояснение 34" xfId="8588"/>
    <cellStyle name="Пояснение 4" xfId="8589"/>
    <cellStyle name="Пояснение 4 2" xfId="8590"/>
    <cellStyle name="Пояснение 4 3" xfId="8591"/>
    <cellStyle name="Пояснение 5" xfId="8592"/>
    <cellStyle name="Пояснение 5 2" xfId="8593"/>
    <cellStyle name="Пояснение 5 3" xfId="8594"/>
    <cellStyle name="Пояснение 6" xfId="8595"/>
    <cellStyle name="Пояснение 6 2" xfId="8596"/>
    <cellStyle name="Пояснение 6 3" xfId="8597"/>
    <cellStyle name="Пояснение 7" xfId="8598"/>
    <cellStyle name="Пояснение 7 2" xfId="8599"/>
    <cellStyle name="Пояснение 7 3" xfId="8600"/>
    <cellStyle name="Пояснение 8" xfId="8601"/>
    <cellStyle name="Пояснение 8 2" xfId="8602"/>
    <cellStyle name="Пояснение 8 2 2" xfId="8603"/>
    <cellStyle name="Пояснение 8 3" xfId="8604"/>
    <cellStyle name="Пояснение 9" xfId="8605"/>
    <cellStyle name="Пояснение 9 2" xfId="8606"/>
    <cellStyle name="Пояснение 9 2 2" xfId="8607"/>
    <cellStyle name="Пояснение 9 3" xfId="8608"/>
    <cellStyle name="Пояснение 9 3 2" xfId="8609"/>
    <cellStyle name="Примечание 10" xfId="8610"/>
    <cellStyle name="Примечание 10 2" xfId="8611"/>
    <cellStyle name="Примечание 10 3" xfId="8612"/>
    <cellStyle name="Примечание 10 4" xfId="8613"/>
    <cellStyle name="Примечание 10_2012" xfId="8614"/>
    <cellStyle name="Примечание 100" xfId="8615"/>
    <cellStyle name="Примечание 101" xfId="8616"/>
    <cellStyle name="Примечание 102" xfId="8617"/>
    <cellStyle name="Примечание 103" xfId="8618"/>
    <cellStyle name="Примечание 104" xfId="8619"/>
    <cellStyle name="Примечание 11" xfId="8620"/>
    <cellStyle name="Примечание 11 2" xfId="8621"/>
    <cellStyle name="Примечание 11 2 2" xfId="8622"/>
    <cellStyle name="Примечание 11 3" xfId="8623"/>
    <cellStyle name="Примечание 11 3 2" xfId="8624"/>
    <cellStyle name="Примечание 11 4" xfId="8625"/>
    <cellStyle name="Примечание 11_2012" xfId="8626"/>
    <cellStyle name="Примечание 12" xfId="8627"/>
    <cellStyle name="Примечание 12 2" xfId="8628"/>
    <cellStyle name="Примечание 12 2 2" xfId="8629"/>
    <cellStyle name="Примечание 12 3" xfId="8630"/>
    <cellStyle name="Примечание 12 3 2" xfId="8631"/>
    <cellStyle name="Примечание 12 4" xfId="8632"/>
    <cellStyle name="Примечание 12 4 2" xfId="8633"/>
    <cellStyle name="Примечание 12_2012" xfId="8634"/>
    <cellStyle name="Примечание 13" xfId="8635"/>
    <cellStyle name="Примечание 13 2" xfId="8636"/>
    <cellStyle name="Примечание 14" xfId="8637"/>
    <cellStyle name="Примечание 14 2" xfId="8638"/>
    <cellStyle name="Примечание 15" xfId="8639"/>
    <cellStyle name="Примечание 15 2" xfId="8640"/>
    <cellStyle name="Примечание 16" xfId="8641"/>
    <cellStyle name="Примечание 16 2" xfId="8642"/>
    <cellStyle name="Примечание 17" xfId="8643"/>
    <cellStyle name="Примечание 17 2" xfId="8644"/>
    <cellStyle name="Примечание 18" xfId="8645"/>
    <cellStyle name="Примечание 18 2" xfId="8646"/>
    <cellStyle name="Примечание 19" xfId="8647"/>
    <cellStyle name="Примечание 19 2" xfId="8648"/>
    <cellStyle name="Примечание 2" xfId="8649"/>
    <cellStyle name="Примечание 2 10" xfId="8650"/>
    <cellStyle name="Примечание 2 10 2" xfId="8651"/>
    <cellStyle name="Примечание 2 11" xfId="8652"/>
    <cellStyle name="Примечание 2 11 2" xfId="8653"/>
    <cellStyle name="Примечание 2 12" xfId="8654"/>
    <cellStyle name="Примечание 2 13" xfId="8655"/>
    <cellStyle name="Примечание 2 14" xfId="8656"/>
    <cellStyle name="Примечание 2 15" xfId="8657"/>
    <cellStyle name="Примечание 2 2" xfId="8658"/>
    <cellStyle name="Примечание 2 2 2" xfId="8659"/>
    <cellStyle name="Примечание 2 2 2 2" xfId="8660"/>
    <cellStyle name="Примечание 2 2 2 3" xfId="8661"/>
    <cellStyle name="Примечание 2 2 3" xfId="8662"/>
    <cellStyle name="Примечание 2 3" xfId="8663"/>
    <cellStyle name="Примечание 2 3 2" xfId="8664"/>
    <cellStyle name="Примечание 2 4" xfId="8665"/>
    <cellStyle name="Примечание 2 5" xfId="8666"/>
    <cellStyle name="Примечание 2 6" xfId="8667"/>
    <cellStyle name="Примечание 2 7" xfId="8668"/>
    <cellStyle name="Примечание 2 8" xfId="8669"/>
    <cellStyle name="Примечание 2 9" xfId="8670"/>
    <cellStyle name="Примечание 2_2012" xfId="8671"/>
    <cellStyle name="Примечание 20" xfId="8672"/>
    <cellStyle name="Примечание 20 2" xfId="8673"/>
    <cellStyle name="Примечание 21" xfId="8674"/>
    <cellStyle name="Примечание 22" xfId="8675"/>
    <cellStyle name="Примечание 23" xfId="8676"/>
    <cellStyle name="Примечание 24" xfId="8677"/>
    <cellStyle name="Примечание 25" xfId="8678"/>
    <cellStyle name="Примечание 26" xfId="8679"/>
    <cellStyle name="Примечание 27" xfId="8680"/>
    <cellStyle name="Примечание 28" xfId="8681"/>
    <cellStyle name="Примечание 29" xfId="8682"/>
    <cellStyle name="Примечание 3" xfId="8683"/>
    <cellStyle name="Примечание 3 10" xfId="8684"/>
    <cellStyle name="Примечание 3 2" xfId="8685"/>
    <cellStyle name="Примечание 3 2 2" xfId="8686"/>
    <cellStyle name="Примечание 3 3" xfId="8687"/>
    <cellStyle name="Примечание 3 3 2" xfId="8688"/>
    <cellStyle name="Примечание 3 4" xfId="8689"/>
    <cellStyle name="Примечание 3 5" xfId="8690"/>
    <cellStyle name="Примечание 3 6" xfId="8691"/>
    <cellStyle name="Примечание 3 7" xfId="8692"/>
    <cellStyle name="Примечание 3 8" xfId="8693"/>
    <cellStyle name="Примечание 3 9" xfId="8694"/>
    <cellStyle name="Примечание 3_2012" xfId="8695"/>
    <cellStyle name="Примечание 30" xfId="8696"/>
    <cellStyle name="Примечание 31" xfId="8697"/>
    <cellStyle name="Примечание 32" xfId="8698"/>
    <cellStyle name="Примечание 33" xfId="8699"/>
    <cellStyle name="Примечание 34" xfId="8700"/>
    <cellStyle name="Примечание 35" xfId="8701"/>
    <cellStyle name="Примечание 36" xfId="8702"/>
    <cellStyle name="Примечание 37" xfId="8703"/>
    <cellStyle name="Примечание 38" xfId="8704"/>
    <cellStyle name="Примечание 39" xfId="8705"/>
    <cellStyle name="Примечание 4" xfId="8706"/>
    <cellStyle name="Примечание 4 10" xfId="8707"/>
    <cellStyle name="Примечание 4 11" xfId="8708"/>
    <cellStyle name="Примечание 4 2" xfId="8709"/>
    <cellStyle name="Примечание 4 3" xfId="8710"/>
    <cellStyle name="Примечание 4 4" xfId="8711"/>
    <cellStyle name="Примечание 4 5" xfId="8712"/>
    <cellStyle name="Примечание 4 6" xfId="8713"/>
    <cellStyle name="Примечание 4 7" xfId="8714"/>
    <cellStyle name="Примечание 4 8" xfId="8715"/>
    <cellStyle name="Примечание 4 9" xfId="8716"/>
    <cellStyle name="Примечание 4_2012" xfId="8717"/>
    <cellStyle name="Примечание 40" xfId="8718"/>
    <cellStyle name="Примечание 41" xfId="8719"/>
    <cellStyle name="Примечание 42" xfId="8720"/>
    <cellStyle name="Примечание 43" xfId="8721"/>
    <cellStyle name="Примечание 44" xfId="8722"/>
    <cellStyle name="Примечание 45" xfId="8723"/>
    <cellStyle name="Примечание 46" xfId="8724"/>
    <cellStyle name="Примечание 47" xfId="8725"/>
    <cellStyle name="Примечание 48" xfId="8726"/>
    <cellStyle name="Примечание 49" xfId="8727"/>
    <cellStyle name="Примечание 5" xfId="8728"/>
    <cellStyle name="Примечание 5 10" xfId="8729"/>
    <cellStyle name="Примечание 5 11" xfId="8730"/>
    <cellStyle name="Примечание 5 2" xfId="8731"/>
    <cellStyle name="Примечание 5 3" xfId="8732"/>
    <cellStyle name="Примечание 5 4" xfId="8733"/>
    <cellStyle name="Примечание 5 5" xfId="8734"/>
    <cellStyle name="Примечание 5 6" xfId="8735"/>
    <cellStyle name="Примечание 5 7" xfId="8736"/>
    <cellStyle name="Примечание 5 8" xfId="8737"/>
    <cellStyle name="Примечание 5 9" xfId="8738"/>
    <cellStyle name="Примечание 5_2012" xfId="8739"/>
    <cellStyle name="Примечание 50" xfId="8740"/>
    <cellStyle name="Примечание 51" xfId="8741"/>
    <cellStyle name="Примечание 52" xfId="8742"/>
    <cellStyle name="Примечание 53" xfId="8743"/>
    <cellStyle name="Примечание 54" xfId="8744"/>
    <cellStyle name="Примечание 55" xfId="8745"/>
    <cellStyle name="Примечание 56" xfId="8746"/>
    <cellStyle name="Примечание 57" xfId="8747"/>
    <cellStyle name="Примечание 58" xfId="8748"/>
    <cellStyle name="Примечание 59" xfId="8749"/>
    <cellStyle name="Примечание 6" xfId="8750"/>
    <cellStyle name="Примечание 6 2" xfId="8751"/>
    <cellStyle name="Примечание 6 2 2" xfId="8752"/>
    <cellStyle name="Примечание 6 3" xfId="8753"/>
    <cellStyle name="Примечание 6 4" xfId="8754"/>
    <cellStyle name="Примечание 6_2012" xfId="8755"/>
    <cellStyle name="Примечание 60" xfId="8756"/>
    <cellStyle name="Примечание 61" xfId="8757"/>
    <cellStyle name="Примечание 62" xfId="8758"/>
    <cellStyle name="Примечание 63" xfId="8759"/>
    <cellStyle name="Примечание 64" xfId="8760"/>
    <cellStyle name="Примечание 65" xfId="8761"/>
    <cellStyle name="Примечание 66" xfId="8762"/>
    <cellStyle name="Примечание 67" xfId="8763"/>
    <cellStyle name="Примечание 68" xfId="8764"/>
    <cellStyle name="Примечание 69" xfId="8765"/>
    <cellStyle name="Примечание 7" xfId="8766"/>
    <cellStyle name="Примечание 7 2" xfId="8767"/>
    <cellStyle name="Примечание 7 3" xfId="8768"/>
    <cellStyle name="Примечание 7_2012" xfId="8769"/>
    <cellStyle name="Примечание 70" xfId="8770"/>
    <cellStyle name="Примечание 71" xfId="8771"/>
    <cellStyle name="Примечание 72" xfId="8772"/>
    <cellStyle name="Примечание 73" xfId="8773"/>
    <cellStyle name="Примечание 74" xfId="8774"/>
    <cellStyle name="Примечание 75" xfId="8775"/>
    <cellStyle name="Примечание 76" xfId="8776"/>
    <cellStyle name="Примечание 77" xfId="8777"/>
    <cellStyle name="Примечание 78" xfId="8778"/>
    <cellStyle name="Примечание 79" xfId="8779"/>
    <cellStyle name="Примечание 8" xfId="8780"/>
    <cellStyle name="Примечание 8 2" xfId="8781"/>
    <cellStyle name="Примечание 8 2 2" xfId="8782"/>
    <cellStyle name="Примечание 8 3" xfId="8783"/>
    <cellStyle name="Примечание 8_2012" xfId="8784"/>
    <cellStyle name="Примечание 80" xfId="8785"/>
    <cellStyle name="Примечание 81" xfId="8786"/>
    <cellStyle name="Примечание 82" xfId="8787"/>
    <cellStyle name="Примечание 83" xfId="8788"/>
    <cellStyle name="Примечание 84" xfId="8789"/>
    <cellStyle name="Примечание 85" xfId="8790"/>
    <cellStyle name="Примечание 86" xfId="8791"/>
    <cellStyle name="Примечание 87" xfId="8792"/>
    <cellStyle name="Примечание 88" xfId="8793"/>
    <cellStyle name="Примечание 89" xfId="8794"/>
    <cellStyle name="Примечание 9" xfId="8795"/>
    <cellStyle name="Примечание 9 2" xfId="8796"/>
    <cellStyle name="Примечание 9 2 2" xfId="8797"/>
    <cellStyle name="Примечание 9 3" xfId="8798"/>
    <cellStyle name="Примечание 9 3 2" xfId="8799"/>
    <cellStyle name="Примечание 9_2012" xfId="8800"/>
    <cellStyle name="Примечание 90" xfId="8801"/>
    <cellStyle name="Примечание 91" xfId="8802"/>
    <cellStyle name="Примечание 92" xfId="8803"/>
    <cellStyle name="Примечание 93" xfId="8804"/>
    <cellStyle name="Примечание 94" xfId="8805"/>
    <cellStyle name="Примечание 95" xfId="8806"/>
    <cellStyle name="Примечание 96" xfId="8807"/>
    <cellStyle name="Примечание 97" xfId="8808"/>
    <cellStyle name="Примечание 98" xfId="8809"/>
    <cellStyle name="Примечание 99" xfId="8810"/>
    <cellStyle name="Продукт" xfId="8811"/>
    <cellStyle name="Продукт 2" xfId="8812"/>
    <cellStyle name="Процентный 10" xfId="8813"/>
    <cellStyle name="Процентный 10 10" xfId="8814"/>
    <cellStyle name="Процентный 10 2" xfId="8815"/>
    <cellStyle name="Процентный 10 3" xfId="8816"/>
    <cellStyle name="Процентный 11" xfId="8817"/>
    <cellStyle name="Процентный 11 2" xfId="8818"/>
    <cellStyle name="Процентный 11 3" xfId="8819"/>
    <cellStyle name="Процентный 12" xfId="8820"/>
    <cellStyle name="Процентный 13" xfId="8821"/>
    <cellStyle name="Процентный 14" xfId="8822"/>
    <cellStyle name="Процентный 2" xfId="8823"/>
    <cellStyle name="Процентный 2 10" xfId="8824"/>
    <cellStyle name="Процентный 2 10 2" xfId="8825"/>
    <cellStyle name="Процентный 2 11" xfId="8826"/>
    <cellStyle name="Процентный 2 12" xfId="8827"/>
    <cellStyle name="Процентный 2 2" xfId="8828"/>
    <cellStyle name="Процентный 2 2 2" xfId="8829"/>
    <cellStyle name="Процентный 2 2 2 2" xfId="8830"/>
    <cellStyle name="Процентный 2 2 2 3" xfId="8831"/>
    <cellStyle name="Процентный 2 2 2 4" xfId="8832"/>
    <cellStyle name="Процентный 2 2 3" xfId="8833"/>
    <cellStyle name="Процентный 2 2 3 2" xfId="8834"/>
    <cellStyle name="Процентный 2 2 4" xfId="8835"/>
    <cellStyle name="Процентный 2 3" xfId="8836"/>
    <cellStyle name="Процентный 2 3 2" xfId="8837"/>
    <cellStyle name="Процентный 2 3 2 2" xfId="8838"/>
    <cellStyle name="Процентный 2 3 2 3" xfId="8839"/>
    <cellStyle name="Процентный 2 3 3" xfId="8840"/>
    <cellStyle name="Процентный 2 3 4" xfId="8841"/>
    <cellStyle name="Процентный 2 3 5" xfId="8842"/>
    <cellStyle name="Процентный 2 4" xfId="8843"/>
    <cellStyle name="Процентный 2 4 2" xfId="8844"/>
    <cellStyle name="Процентный 2 4 3" xfId="8845"/>
    <cellStyle name="Процентный 2 5" xfId="8846"/>
    <cellStyle name="Процентный 2 5 2" xfId="8847"/>
    <cellStyle name="Процентный 2 6" xfId="8848"/>
    <cellStyle name="Процентный 2 6 2" xfId="8849"/>
    <cellStyle name="Процентный 2 7" xfId="8850"/>
    <cellStyle name="Процентный 2 7 2" xfId="8851"/>
    <cellStyle name="Процентный 2 7 3" xfId="8852"/>
    <cellStyle name="Процентный 2 7 3 2" xfId="8853"/>
    <cellStyle name="Процентный 2 7 3 3" xfId="8854"/>
    <cellStyle name="Процентный 2 7 4" xfId="8855"/>
    <cellStyle name="Процентный 2 7 5" xfId="8856"/>
    <cellStyle name="Процентный 2 7 6" xfId="8857"/>
    <cellStyle name="Процентный 2 8" xfId="8858"/>
    <cellStyle name="Процентный 2 8 2" xfId="8859"/>
    <cellStyle name="Процентный 2 9" xfId="8860"/>
    <cellStyle name="Процентный 2 9 2" xfId="8861"/>
    <cellStyle name="Процентный 3" xfId="8862"/>
    <cellStyle name="Процентный 3 2" xfId="8863"/>
    <cellStyle name="Процентный 3 2 2" xfId="8864"/>
    <cellStyle name="Процентный 3 3" xfId="8865"/>
    <cellStyle name="Процентный 3 3 2" xfId="8866"/>
    <cellStyle name="Процентный 3 4" xfId="8867"/>
    <cellStyle name="Процентный 3 4 2" xfId="8868"/>
    <cellStyle name="Процентный 3 5" xfId="8869"/>
    <cellStyle name="Процентный 4" xfId="8870"/>
    <cellStyle name="Процентный 4 2" xfId="8871"/>
    <cellStyle name="Процентный 4 2 2" xfId="8872"/>
    <cellStyle name="Процентный 4 2 3" xfId="8873"/>
    <cellStyle name="Процентный 4 3" xfId="8874"/>
    <cellStyle name="Процентный 4 3 2" xfId="8875"/>
    <cellStyle name="Процентный 4 3 3" xfId="8876"/>
    <cellStyle name="Процентный 4 4" xfId="8877"/>
    <cellStyle name="Процентный 4 4 2" xfId="8878"/>
    <cellStyle name="Процентный 4 4 3" xfId="8879"/>
    <cellStyle name="Процентный 4 4 4" xfId="8880"/>
    <cellStyle name="Процентный 4 4 4 2" xfId="8881"/>
    <cellStyle name="Процентный 4 4 4 3" xfId="8882"/>
    <cellStyle name="Процентный 4 4 5" xfId="8883"/>
    <cellStyle name="Процентный 4 4 6" xfId="8884"/>
    <cellStyle name="Процентный 4 4 7" xfId="8885"/>
    <cellStyle name="Процентный 4 5" xfId="8886"/>
    <cellStyle name="Процентный 4 5 2" xfId="8887"/>
    <cellStyle name="Процентный 4 5 3" xfId="8888"/>
    <cellStyle name="Процентный 4 5 3 2" xfId="8889"/>
    <cellStyle name="Процентный 4 5 3 3" xfId="8890"/>
    <cellStyle name="Процентный 4 5 4" xfId="8891"/>
    <cellStyle name="Процентный 4 5 5" xfId="8892"/>
    <cellStyle name="Процентный 4 6" xfId="8893"/>
    <cellStyle name="Процентный 4 7" xfId="8894"/>
    <cellStyle name="Процентный 5" xfId="8895"/>
    <cellStyle name="Процентный 5 2" xfId="8896"/>
    <cellStyle name="Процентный 5 2 2" xfId="8897"/>
    <cellStyle name="Процентный 5 2 3" xfId="8898"/>
    <cellStyle name="Процентный 5 2 3 2" xfId="8899"/>
    <cellStyle name="Процентный 5 2 3 3" xfId="8900"/>
    <cellStyle name="Процентный 5 2 4" xfId="8901"/>
    <cellStyle name="Процентный 5 2 5" xfId="8902"/>
    <cellStyle name="Процентный 5 3" xfId="8903"/>
    <cellStyle name="Процентный 5 4" xfId="8904"/>
    <cellStyle name="Процентный 6" xfId="8905"/>
    <cellStyle name="Процентный 6 2" xfId="8906"/>
    <cellStyle name="Процентный 6 2 2" xfId="8907"/>
    <cellStyle name="Процентный 6 3" xfId="8908"/>
    <cellStyle name="Процентный 6 4" xfId="8909"/>
    <cellStyle name="Процентный 7" xfId="8910"/>
    <cellStyle name="Процентный 7 2" xfId="8911"/>
    <cellStyle name="Процентный 7 3" xfId="8912"/>
    <cellStyle name="Процентный 7 3 2" xfId="8913"/>
    <cellStyle name="Процентный 7 3 3" xfId="8914"/>
    <cellStyle name="Процентный 7 4" xfId="8915"/>
    <cellStyle name="Процентный 7 5" xfId="8916"/>
    <cellStyle name="Процентный 8" xfId="8917"/>
    <cellStyle name="Процентный 8 2" xfId="8918"/>
    <cellStyle name="Процентный 9" xfId="8919"/>
    <cellStyle name="Процентный 9 2" xfId="8920"/>
    <cellStyle name="Процентный 9 3" xfId="8921"/>
    <cellStyle name="Проценты_формула" xfId="8922"/>
    <cellStyle name="Разница" xfId="8923"/>
    <cellStyle name="Разница 2" xfId="8924"/>
    <cellStyle name="Рамки" xfId="8925"/>
    <cellStyle name="Рамки 2" xfId="8926"/>
    <cellStyle name="Сверхулин" xfId="8927"/>
    <cellStyle name="Сводная таблица" xfId="8928"/>
    <cellStyle name="Сводная таблица 2" xfId="8929"/>
    <cellStyle name="Связанная ячейка 10" xfId="8930"/>
    <cellStyle name="Связанная ячейка 11" xfId="8931"/>
    <cellStyle name="Связанная ячейка 11 2" xfId="8932"/>
    <cellStyle name="Связанная ячейка 12" xfId="8933"/>
    <cellStyle name="Связанная ячейка 13" xfId="8934"/>
    <cellStyle name="Связанная ячейка 14" xfId="8935"/>
    <cellStyle name="Связанная ячейка 15" xfId="8936"/>
    <cellStyle name="Связанная ячейка 16" xfId="8937"/>
    <cellStyle name="Связанная ячейка 17" xfId="8938"/>
    <cellStyle name="Связанная ячейка 18" xfId="8939"/>
    <cellStyle name="Связанная ячейка 19" xfId="8940"/>
    <cellStyle name="Связанная ячейка 2" xfId="8941"/>
    <cellStyle name="Связанная ячейка 2 2" xfId="8942"/>
    <cellStyle name="Связанная ячейка 2 2 2" xfId="8943"/>
    <cellStyle name="Связанная ячейка 2 3" xfId="8944"/>
    <cellStyle name="Связанная ячейка 2_2012" xfId="8945"/>
    <cellStyle name="Связанная ячейка 20" xfId="8946"/>
    <cellStyle name="Связанная ячейка 21" xfId="8947"/>
    <cellStyle name="Связанная ячейка 22" xfId="8948"/>
    <cellStyle name="Связанная ячейка 23" xfId="8949"/>
    <cellStyle name="Связанная ячейка 24" xfId="8950"/>
    <cellStyle name="Связанная ячейка 25" xfId="8951"/>
    <cellStyle name="Связанная ячейка 26" xfId="8952"/>
    <cellStyle name="Связанная ячейка 27" xfId="8953"/>
    <cellStyle name="Связанная ячейка 28" xfId="8954"/>
    <cellStyle name="Связанная ячейка 29" xfId="8955"/>
    <cellStyle name="Связанная ячейка 3" xfId="8956"/>
    <cellStyle name="Связанная ячейка 3 2" xfId="8957"/>
    <cellStyle name="Связанная ячейка 3 3" xfId="8958"/>
    <cellStyle name="Связанная ячейка 3_2012" xfId="8959"/>
    <cellStyle name="Связанная ячейка 30" xfId="8960"/>
    <cellStyle name="Связанная ячейка 31" xfId="8961"/>
    <cellStyle name="Связанная ячейка 32" xfId="8962"/>
    <cellStyle name="Связанная ячейка 33" xfId="8963"/>
    <cellStyle name="Связанная ячейка 34" xfId="8964"/>
    <cellStyle name="Связанная ячейка 35" xfId="8965"/>
    <cellStyle name="Связанная ячейка 36" xfId="8966"/>
    <cellStyle name="Связанная ячейка 37" xfId="8967"/>
    <cellStyle name="Связанная ячейка 38" xfId="8968"/>
    <cellStyle name="Связанная ячейка 39" xfId="8969"/>
    <cellStyle name="Связанная ячейка 4" xfId="8970"/>
    <cellStyle name="Связанная ячейка 4 2" xfId="8971"/>
    <cellStyle name="Связанная ячейка 4 3" xfId="8972"/>
    <cellStyle name="Связанная ячейка 4_2012" xfId="8973"/>
    <cellStyle name="Связанная ячейка 40" xfId="8974"/>
    <cellStyle name="Связанная ячейка 41" xfId="8975"/>
    <cellStyle name="Связанная ячейка 42" xfId="8976"/>
    <cellStyle name="Связанная ячейка 43" xfId="8977"/>
    <cellStyle name="Связанная ячейка 44" xfId="8978"/>
    <cellStyle name="Связанная ячейка 45" xfId="8979"/>
    <cellStyle name="Связанная ячейка 46" xfId="8980"/>
    <cellStyle name="Связанная ячейка 47" xfId="8981"/>
    <cellStyle name="Связанная ячейка 48" xfId="8982"/>
    <cellStyle name="Связанная ячейка 49" xfId="8983"/>
    <cellStyle name="Связанная ячейка 5" xfId="8984"/>
    <cellStyle name="Связанная ячейка 5 2" xfId="8985"/>
    <cellStyle name="Связанная ячейка 5 3" xfId="8986"/>
    <cellStyle name="Связанная ячейка 5_2012" xfId="8987"/>
    <cellStyle name="Связанная ячейка 6" xfId="8988"/>
    <cellStyle name="Связанная ячейка 6 2" xfId="8989"/>
    <cellStyle name="Связанная ячейка 6 3" xfId="8990"/>
    <cellStyle name="Связанная ячейка 6_2012" xfId="8991"/>
    <cellStyle name="Связанная ячейка 7" xfId="8992"/>
    <cellStyle name="Связанная ячейка 7 2" xfId="8993"/>
    <cellStyle name="Связанная ячейка 7 3" xfId="8994"/>
    <cellStyle name="Связанная ячейка 7_2012" xfId="8995"/>
    <cellStyle name="Связанная ячейка 8" xfId="8996"/>
    <cellStyle name="Связанная ячейка 8 2" xfId="8997"/>
    <cellStyle name="Связанная ячейка 8 2 2" xfId="8998"/>
    <cellStyle name="Связанная ячейка 8 2 2 2" xfId="8999"/>
    <cellStyle name="Связанная ячейка 8 3" xfId="9000"/>
    <cellStyle name="Связанная ячейка 8_2012" xfId="9001"/>
    <cellStyle name="Связанная ячейка 9" xfId="9002"/>
    <cellStyle name="Связанная ячейка 9 2" xfId="9003"/>
    <cellStyle name="Связанная ячейка 9 2 2" xfId="9004"/>
    <cellStyle name="Связанная ячейка 9 3" xfId="9005"/>
    <cellStyle name="Связанная ячейка 9 3 2" xfId="9006"/>
    <cellStyle name="Связанная ячейка 9_2012" xfId="9007"/>
    <cellStyle name="смр" xfId="9008"/>
    <cellStyle name="Стиль 1" xfId="9009"/>
    <cellStyle name="Стиль 1 2" xfId="9010"/>
    <cellStyle name="Стиль 1 2 2" xfId="9011"/>
    <cellStyle name="Стиль 1 2 2 2" xfId="9012"/>
    <cellStyle name="Стиль 1 2 2 3" xfId="9013"/>
    <cellStyle name="Стиль 1 2 3" xfId="9014"/>
    <cellStyle name="Стиль 1 2 3 2" xfId="9015"/>
    <cellStyle name="Стиль 1 2 3 3" xfId="9016"/>
    <cellStyle name="Стиль 1 2 4" xfId="9017"/>
    <cellStyle name="Стиль 1 2 5" xfId="9018"/>
    <cellStyle name="Стиль 1 2 5 2" xfId="9019"/>
    <cellStyle name="Стиль 1 2 6" xfId="9020"/>
    <cellStyle name="Стиль 1 2 6 2" xfId="9021"/>
    <cellStyle name="Стиль 1 2 7" xfId="9022"/>
    <cellStyle name="Стиль 1 2 8" xfId="9023"/>
    <cellStyle name="Стиль 1 2_46EP.2011(v2.0)" xfId="9024"/>
    <cellStyle name="Стиль 1 3" xfId="9025"/>
    <cellStyle name="Стиль 1 3 2" xfId="9026"/>
    <cellStyle name="Стиль 1 3 3" xfId="9027"/>
    <cellStyle name="Стиль 1 4" xfId="9028"/>
    <cellStyle name="Стиль 1 4 2" xfId="9029"/>
    <cellStyle name="Стиль 1 5" xfId="9030"/>
    <cellStyle name="Стиль 1 5 2" xfId="9031"/>
    <cellStyle name="Стиль 1 6" xfId="9032"/>
    <cellStyle name="Стиль 1 6 2" xfId="9033"/>
    <cellStyle name="Стиль 1 7" xfId="9034"/>
    <cellStyle name="Стиль 1 7 2" xfId="9035"/>
    <cellStyle name="Стиль 1 8" xfId="9036"/>
    <cellStyle name="Стиль 1 8 2" xfId="9037"/>
    <cellStyle name="Стиль 1 9" xfId="9038"/>
    <cellStyle name="Стиль 1 9 2" xfId="9039"/>
    <cellStyle name="Стиль 1_1.2" xfId="9040"/>
    <cellStyle name="Стиль 10" xfId="9041"/>
    <cellStyle name="Стиль 10 2" xfId="9042"/>
    <cellStyle name="Стиль 11" xfId="9043"/>
    <cellStyle name="Стиль 11 2" xfId="9044"/>
    <cellStyle name="Стиль 12" xfId="9045"/>
    <cellStyle name="Стиль 12 2" xfId="9046"/>
    <cellStyle name="Стиль 13" xfId="9047"/>
    <cellStyle name="Стиль 13 2" xfId="9048"/>
    <cellStyle name="Стиль 14" xfId="9049"/>
    <cellStyle name="Стиль 14 2" xfId="9050"/>
    <cellStyle name="Стиль 15" xfId="9051"/>
    <cellStyle name="Стиль 15 2" xfId="9052"/>
    <cellStyle name="Стиль 16" xfId="9053"/>
    <cellStyle name="Стиль 16 2" xfId="9054"/>
    <cellStyle name="Стиль 17" xfId="9055"/>
    <cellStyle name="Стиль 17 2" xfId="9056"/>
    <cellStyle name="Стиль 18" xfId="9057"/>
    <cellStyle name="Стиль 18 2" xfId="9058"/>
    <cellStyle name="Стиль 2" xfId="9059"/>
    <cellStyle name="Стиль 2 2" xfId="9060"/>
    <cellStyle name="Стиль 2 2 2" xfId="9061"/>
    <cellStyle name="Стиль 3" xfId="9062"/>
    <cellStyle name="Стиль 3 2" xfId="9063"/>
    <cellStyle name="Стиль 4" xfId="9064"/>
    <cellStyle name="Стиль 4 2" xfId="9065"/>
    <cellStyle name="Стиль 5" xfId="9066"/>
    <cellStyle name="Стиль 5 2" xfId="9067"/>
    <cellStyle name="Стиль 6" xfId="9068"/>
    <cellStyle name="Стиль 6 2" xfId="9069"/>
    <cellStyle name="Стиль 7" xfId="9070"/>
    <cellStyle name="Стиль 7 2" xfId="9071"/>
    <cellStyle name="Стиль 8" xfId="9072"/>
    <cellStyle name="Стиль 8 2" xfId="9073"/>
    <cellStyle name="Стиль 9" xfId="9074"/>
    <cellStyle name="Стиль 9 2" xfId="9075"/>
    <cellStyle name="Стиль_названий" xfId="9076"/>
    <cellStyle name="Субсчет" xfId="9077"/>
    <cellStyle name="Субсчет 2" xfId="9078"/>
    <cellStyle name="Счет" xfId="9079"/>
    <cellStyle name="Счет 2" xfId="9080"/>
    <cellStyle name="ТаблицаТекст" xfId="9081"/>
    <cellStyle name="ТЕКСТ" xfId="9082"/>
    <cellStyle name="ТЕКСТ 10" xfId="9083"/>
    <cellStyle name="ТЕКСТ 2" xfId="9084"/>
    <cellStyle name="ТЕКСТ 3" xfId="9085"/>
    <cellStyle name="ТЕКСТ 4" xfId="9086"/>
    <cellStyle name="ТЕКСТ 5" xfId="9087"/>
    <cellStyle name="ТЕКСТ 6" xfId="9088"/>
    <cellStyle name="ТЕКСТ 6 2" xfId="9089"/>
    <cellStyle name="ТЕКСТ 7" xfId="9090"/>
    <cellStyle name="ТЕКСТ 7 2" xfId="9091"/>
    <cellStyle name="ТЕКСТ 8" xfId="9092"/>
    <cellStyle name="ТЕКСТ 8 2" xfId="9093"/>
    <cellStyle name="ТЕКСТ 9" xfId="9094"/>
    <cellStyle name="ТЕКСТ 9 2" xfId="9095"/>
    <cellStyle name="Текст предупреждения 10" xfId="9096"/>
    <cellStyle name="Текст предупреждения 11" xfId="9097"/>
    <cellStyle name="Текст предупреждения 11 2" xfId="9098"/>
    <cellStyle name="Текст предупреждения 12" xfId="9099"/>
    <cellStyle name="Текст предупреждения 13" xfId="9100"/>
    <cellStyle name="Текст предупреждения 14" xfId="9101"/>
    <cellStyle name="Текст предупреждения 15" xfId="9102"/>
    <cellStyle name="Текст предупреждения 16" xfId="9103"/>
    <cellStyle name="Текст предупреждения 17" xfId="9104"/>
    <cellStyle name="Текст предупреждения 18" xfId="9105"/>
    <cellStyle name="Текст предупреждения 19" xfId="9106"/>
    <cellStyle name="Текст предупреждения 2" xfId="9107"/>
    <cellStyle name="Текст предупреждения 2 2" xfId="9108"/>
    <cellStyle name="Текст предупреждения 2 2 2" xfId="9109"/>
    <cellStyle name="Текст предупреждения 2 3" xfId="9110"/>
    <cellStyle name="Текст предупреждения 20" xfId="9111"/>
    <cellStyle name="Текст предупреждения 21" xfId="9112"/>
    <cellStyle name="Текст предупреждения 22" xfId="9113"/>
    <cellStyle name="Текст предупреждения 23" xfId="9114"/>
    <cellStyle name="Текст предупреждения 24" xfId="9115"/>
    <cellStyle name="Текст предупреждения 25" xfId="9116"/>
    <cellStyle name="Текст предупреждения 26" xfId="9117"/>
    <cellStyle name="Текст предупреждения 27" xfId="9118"/>
    <cellStyle name="Текст предупреждения 28" xfId="9119"/>
    <cellStyle name="Текст предупреждения 29" xfId="9120"/>
    <cellStyle name="Текст предупреждения 3" xfId="9121"/>
    <cellStyle name="Текст предупреждения 3 2" xfId="9122"/>
    <cellStyle name="Текст предупреждения 3 3" xfId="9123"/>
    <cellStyle name="Текст предупреждения 30" xfId="9124"/>
    <cellStyle name="Текст предупреждения 31" xfId="9125"/>
    <cellStyle name="Текст предупреждения 32" xfId="9126"/>
    <cellStyle name="Текст предупреждения 33" xfId="9127"/>
    <cellStyle name="Текст предупреждения 34" xfId="9128"/>
    <cellStyle name="Текст предупреждения 4" xfId="9129"/>
    <cellStyle name="Текст предупреждения 4 2" xfId="9130"/>
    <cellStyle name="Текст предупреждения 4 3" xfId="9131"/>
    <cellStyle name="Текст предупреждения 5" xfId="9132"/>
    <cellStyle name="Текст предупреждения 5 2" xfId="9133"/>
    <cellStyle name="Текст предупреждения 5 3" xfId="9134"/>
    <cellStyle name="Текст предупреждения 6" xfId="9135"/>
    <cellStyle name="Текст предупреждения 6 2" xfId="9136"/>
    <cellStyle name="Текст предупреждения 6 3" xfId="9137"/>
    <cellStyle name="Текст предупреждения 7" xfId="9138"/>
    <cellStyle name="Текст предупреждения 7 2" xfId="9139"/>
    <cellStyle name="Текст предупреждения 7 3" xfId="9140"/>
    <cellStyle name="Текст предупреждения 8" xfId="9141"/>
    <cellStyle name="Текст предупреждения 8 2" xfId="9142"/>
    <cellStyle name="Текст предупреждения 8 2 2" xfId="9143"/>
    <cellStyle name="Текст предупреждения 8 3" xfId="9144"/>
    <cellStyle name="Текст предупреждения 9" xfId="9145"/>
    <cellStyle name="Текст предупреждения 9 2" xfId="9146"/>
    <cellStyle name="Текст предупреждения 9 2 2" xfId="9147"/>
    <cellStyle name="Текст предупреждения 9 3" xfId="9148"/>
    <cellStyle name="Текст предупреждения 9 3 2" xfId="9149"/>
    <cellStyle name="Текстовый" xfId="9150"/>
    <cellStyle name="Текстовый 2" xfId="9151"/>
    <cellStyle name="Текстовый 3" xfId="9152"/>
    <cellStyle name="Текстовый 4" xfId="9153"/>
    <cellStyle name="Текстовый 5" xfId="9154"/>
    <cellStyle name="Текстовый 6" xfId="9155"/>
    <cellStyle name="Текстовый 7" xfId="9156"/>
    <cellStyle name="Текстовый 7 2" xfId="9157"/>
    <cellStyle name="Текстовый 8" xfId="9158"/>
    <cellStyle name="Текстовый 8 2" xfId="9159"/>
    <cellStyle name="Текстовый 9" xfId="9160"/>
    <cellStyle name="Текстовый 9 2" xfId="9161"/>
    <cellStyle name="Текстовый_1" xfId="9162"/>
    <cellStyle name="Тысячи [0]_01.01.98" xfId="9163"/>
    <cellStyle name="Тысячи [а]" xfId="9164"/>
    <cellStyle name="Тысячи [а] 2" xfId="9165"/>
    <cellStyle name="Тысячи [а] 2 2" xfId="9166"/>
    <cellStyle name="Тысячи [а] 3" xfId="9167"/>
    <cellStyle name="Тысячи_01.01.98" xfId="9168"/>
    <cellStyle name="ФИКСИРОВАННЫЙ" xfId="9169"/>
    <cellStyle name="ФИКСИРОВАННЫЙ 2" xfId="9170"/>
    <cellStyle name="ФИКСИРОВАННЫЙ 3" xfId="9171"/>
    <cellStyle name="ФИКСИРОВАННЫЙ 4" xfId="9172"/>
    <cellStyle name="ФИКСИРОВАННЫЙ 5" xfId="9173"/>
    <cellStyle name="ФИКСИРОВАННЫЙ 6" xfId="9174"/>
    <cellStyle name="ФИКСИРОВАННЫЙ 7" xfId="9175"/>
    <cellStyle name="ФИКСИРОВАННЫЙ 7 2" xfId="9176"/>
    <cellStyle name="ФИКСИРОВАННЫЙ 8" xfId="9177"/>
    <cellStyle name="ФИКСИРОВАННЫЙ 8 2" xfId="9178"/>
    <cellStyle name="ФИКСИРОВАННЫЙ 9" xfId="9179"/>
    <cellStyle name="ФИКСИРОВАННЫЙ 9 2" xfId="9180"/>
    <cellStyle name="ФИКСИРОВАННЫЙ_1" xfId="9181"/>
    <cellStyle name="Финансовый" xfId="1" builtinId="3"/>
    <cellStyle name="Финансовый [0] 10" xfId="9182"/>
    <cellStyle name="Финансовый [0] 11" xfId="9183"/>
    <cellStyle name="Финансовый [0] 2" xfId="9184"/>
    <cellStyle name="Финансовый [0] 3" xfId="9185"/>
    <cellStyle name="Финансовый [0] 4" xfId="9186"/>
    <cellStyle name="Финансовый [0] 5" xfId="9187"/>
    <cellStyle name="Финансовый [0] 6" xfId="9188"/>
    <cellStyle name="Финансовый [0] 7" xfId="9189"/>
    <cellStyle name="Финансовый [0] 8" xfId="9190"/>
    <cellStyle name="Финансовый [0] 9" xfId="9191"/>
    <cellStyle name="Финансовый 10" xfId="9192"/>
    <cellStyle name="Финансовый 10 2" xfId="9193"/>
    <cellStyle name="Финансовый 10 2 2" xfId="9194"/>
    <cellStyle name="Финансовый 10 3" xfId="9195"/>
    <cellStyle name="Финансовый 10 3 2" xfId="9196"/>
    <cellStyle name="Финансовый 10 3 3" xfId="9197"/>
    <cellStyle name="Финансовый 10 4" xfId="9198"/>
    <cellStyle name="Финансовый 11" xfId="9199"/>
    <cellStyle name="Финансовый 11 2" xfId="9200"/>
    <cellStyle name="Финансовый 12" xfId="9201"/>
    <cellStyle name="Финансовый 12 2" xfId="9202"/>
    <cellStyle name="Финансовый 12 3" xfId="9203"/>
    <cellStyle name="Финансовый 13" xfId="9204"/>
    <cellStyle name="Финансовый 13 2" xfId="9205"/>
    <cellStyle name="Финансовый 14" xfId="9206"/>
    <cellStyle name="Финансовый 14 2" xfId="9207"/>
    <cellStyle name="Финансовый 14 3" xfId="9208"/>
    <cellStyle name="Финансовый 15" xfId="9209"/>
    <cellStyle name="Финансовый 16" xfId="9210"/>
    <cellStyle name="Финансовый 17" xfId="9211"/>
    <cellStyle name="Финансовый 18" xfId="9212"/>
    <cellStyle name="Финансовый 19" xfId="9213"/>
    <cellStyle name="Финансовый 2" xfId="9214"/>
    <cellStyle name="Финансовый 2 10" xfId="9215"/>
    <cellStyle name="Финансовый 2 10 2" xfId="9216"/>
    <cellStyle name="Финансовый 2 10 3" xfId="9217"/>
    <cellStyle name="Финансовый 2 11" xfId="9218"/>
    <cellStyle name="Финансовый 2 12" xfId="9219"/>
    <cellStyle name="Финансовый 2 13" xfId="9220"/>
    <cellStyle name="Финансовый 2 2" xfId="9221"/>
    <cellStyle name="Финансовый 2 2 2" xfId="9222"/>
    <cellStyle name="Финансовый 2 2 2 2" xfId="9223"/>
    <cellStyle name="Финансовый 2 2 2 2 2" xfId="9224"/>
    <cellStyle name="Финансовый 2 2 2 2 3" xfId="9225"/>
    <cellStyle name="Финансовый 2 2 2 2 3 2" xfId="9226"/>
    <cellStyle name="Финансовый 2 2 2 2 3 3" xfId="9227"/>
    <cellStyle name="Финансовый 2 2 2 2 4" xfId="9228"/>
    <cellStyle name="Финансовый 2 2 2 2 5" xfId="9229"/>
    <cellStyle name="Финансовый 2 2 2 3" xfId="9230"/>
    <cellStyle name="Финансовый 2 2 2 3 2" xfId="9231"/>
    <cellStyle name="Финансовый 2 2 2 3 2 2" xfId="9232"/>
    <cellStyle name="Финансовый 2 2 2 3 2 3" xfId="9233"/>
    <cellStyle name="Финансовый 2 2 2 3 3" xfId="9234"/>
    <cellStyle name="Финансовый 2 2 2 3 4" xfId="9235"/>
    <cellStyle name="Финансовый 2 2 2 4" xfId="9236"/>
    <cellStyle name="Финансовый 2 2 2 4 2" xfId="9237"/>
    <cellStyle name="Финансовый 2 2 2 4 2 2" xfId="9238"/>
    <cellStyle name="Финансовый 2 2 2 4 2 3" xfId="9239"/>
    <cellStyle name="Финансовый 2 2 2 4 3" xfId="9240"/>
    <cellStyle name="Финансовый 2 2 2 4 4" xfId="9241"/>
    <cellStyle name="Финансовый 2 2 2 5" xfId="9242"/>
    <cellStyle name="Финансовый 2 2 2 6" xfId="9243"/>
    <cellStyle name="Финансовый 2 2 3" xfId="9244"/>
    <cellStyle name="Финансовый 2 2 3 2" xfId="9245"/>
    <cellStyle name="Финансовый 2 2 3 2 2" xfId="9246"/>
    <cellStyle name="Финансовый 2 2 3 2 2 2" xfId="9247"/>
    <cellStyle name="Финансовый 2 2 3 2 2 3" xfId="9248"/>
    <cellStyle name="Финансовый 2 2 3 2 3" xfId="9249"/>
    <cellStyle name="Финансовый 2 2 3 2 4" xfId="9250"/>
    <cellStyle name="Финансовый 2 2 4" xfId="9251"/>
    <cellStyle name="Финансовый 2 2 4 2" xfId="9252"/>
    <cellStyle name="Финансовый 2 2 4 2 2" xfId="9253"/>
    <cellStyle name="Финансовый 2 2 4 2 3" xfId="9254"/>
    <cellStyle name="Финансовый 2 2 4 3" xfId="9255"/>
    <cellStyle name="Финансовый 2 2 4 4" xfId="9256"/>
    <cellStyle name="Финансовый 2 2 5" xfId="9257"/>
    <cellStyle name="Финансовый 2 2 5 2" xfId="9258"/>
    <cellStyle name="Финансовый 2 2 5 2 2" xfId="9259"/>
    <cellStyle name="Финансовый 2 2 5 2 3" xfId="9260"/>
    <cellStyle name="Финансовый 2 2 5 3" xfId="9261"/>
    <cellStyle name="Финансовый 2 2 5 4" xfId="9262"/>
    <cellStyle name="Финансовый 2 2_INDEX.STATION.2012(v1.0)_" xfId="9263"/>
    <cellStyle name="Финансовый 2 3" xfId="9264"/>
    <cellStyle name="Финансовый 2 3 2" xfId="9265"/>
    <cellStyle name="Финансовый 2 3 2 2" xfId="9266"/>
    <cellStyle name="Финансовый 2 3 2 2 2" xfId="9267"/>
    <cellStyle name="Финансовый 2 3 2 2 2 2" xfId="9268"/>
    <cellStyle name="Финансовый 2 3 2 2 2 3" xfId="9269"/>
    <cellStyle name="Финансовый 2 3 2 2 3" xfId="9270"/>
    <cellStyle name="Финансовый 2 3 2 2 4" xfId="9271"/>
    <cellStyle name="Финансовый 2 3 2 2 5" xfId="9272"/>
    <cellStyle name="Финансовый 2 3 2 3" xfId="9273"/>
    <cellStyle name="Финансовый 2 3 2 3 2" xfId="9274"/>
    <cellStyle name="Финансовый 2 3 2 3 2 2" xfId="9275"/>
    <cellStyle name="Финансовый 2 3 2 3 2 3" xfId="9276"/>
    <cellStyle name="Финансовый 2 3 2 3 3" xfId="9277"/>
    <cellStyle name="Финансовый 2 3 2 3 4" xfId="9278"/>
    <cellStyle name="Финансовый 2 3 2 4" xfId="9279"/>
    <cellStyle name="Финансовый 2 3 2 4 2" xfId="9280"/>
    <cellStyle name="Финансовый 2 3 2 4 2 2" xfId="9281"/>
    <cellStyle name="Финансовый 2 3 2 4 2 3" xfId="9282"/>
    <cellStyle name="Финансовый 2 3 2 4 3" xfId="9283"/>
    <cellStyle name="Финансовый 2 3 2 4 4" xfId="9284"/>
    <cellStyle name="Финансовый 2 3 2 5" xfId="9285"/>
    <cellStyle name="Финансовый 2 3 3" xfId="9286"/>
    <cellStyle name="Финансовый 2 3 3 2" xfId="9287"/>
    <cellStyle name="Финансовый 2 3 3 2 2" xfId="9288"/>
    <cellStyle name="Финансовый 2 3 3 2 3" xfId="9289"/>
    <cellStyle name="Финансовый 2 3 3 3" xfId="9290"/>
    <cellStyle name="Финансовый 2 3 3 4" xfId="9291"/>
    <cellStyle name="Финансовый 2 3 4" xfId="9292"/>
    <cellStyle name="Финансовый 2 3 4 2" xfId="9293"/>
    <cellStyle name="Финансовый 2 3 4 2 2" xfId="9294"/>
    <cellStyle name="Финансовый 2 3 4 2 3" xfId="9295"/>
    <cellStyle name="Финансовый 2 3 4 3" xfId="9296"/>
    <cellStyle name="Финансовый 2 3 4 4" xfId="9297"/>
    <cellStyle name="Финансовый 2 3 5" xfId="9298"/>
    <cellStyle name="Финансовый 2 3 5 2" xfId="9299"/>
    <cellStyle name="Финансовый 2 3 5 2 2" xfId="9300"/>
    <cellStyle name="Финансовый 2 3 5 2 3" xfId="9301"/>
    <cellStyle name="Финансовый 2 3 5 3" xfId="9302"/>
    <cellStyle name="Финансовый 2 3 5 4" xfId="9303"/>
    <cellStyle name="Финансовый 2 4" xfId="9304"/>
    <cellStyle name="Финансовый 2 4 2" xfId="9305"/>
    <cellStyle name="Финансовый 2 4 2 2" xfId="9306"/>
    <cellStyle name="Финансовый 2 4 2 2 2" xfId="9307"/>
    <cellStyle name="Финансовый 2 4 2 2 3" xfId="9308"/>
    <cellStyle name="Финансовый 2 4 2 3" xfId="9309"/>
    <cellStyle name="Финансовый 2 4 2 4" xfId="9310"/>
    <cellStyle name="Финансовый 2 4 2 5" xfId="9311"/>
    <cellStyle name="Финансовый 2 4 3" xfId="9312"/>
    <cellStyle name="Финансовый 2 4 3 2" xfId="9313"/>
    <cellStyle name="Финансовый 2 4 3 2 2" xfId="9314"/>
    <cellStyle name="Финансовый 2 4 3 2 3" xfId="9315"/>
    <cellStyle name="Финансовый 2 4 3 3" xfId="9316"/>
    <cellStyle name="Финансовый 2 4 3 4" xfId="9317"/>
    <cellStyle name="Финансовый 2 4 4" xfId="9318"/>
    <cellStyle name="Финансовый 2 4 4 2" xfId="9319"/>
    <cellStyle name="Финансовый 2 4 4 2 2" xfId="9320"/>
    <cellStyle name="Финансовый 2 4 4 2 3" xfId="9321"/>
    <cellStyle name="Финансовый 2 4 4 3" xfId="9322"/>
    <cellStyle name="Финансовый 2 4 4 4" xfId="9323"/>
    <cellStyle name="Финансовый 2 4 5" xfId="9324"/>
    <cellStyle name="Финансовый 2 5" xfId="9325"/>
    <cellStyle name="Финансовый 2 5 2" xfId="9326"/>
    <cellStyle name="Финансовый 2 5 2 2" xfId="9327"/>
    <cellStyle name="Финансовый 2 5 2 2 2" xfId="9328"/>
    <cellStyle name="Финансовый 2 5 2 2 3" xfId="9329"/>
    <cellStyle name="Финансовый 2 5 2 3" xfId="9330"/>
    <cellStyle name="Финансовый 2 5 2 4" xfId="9331"/>
    <cellStyle name="Финансовый 2 5 2 5" xfId="9332"/>
    <cellStyle name="Финансовый 2 5 3" xfId="9333"/>
    <cellStyle name="Финансовый 2 6" xfId="9334"/>
    <cellStyle name="Финансовый 2 6 2" xfId="9335"/>
    <cellStyle name="Финансовый 2 6 2 2" xfId="9336"/>
    <cellStyle name="Финансовый 2 6 2 2 2" xfId="9337"/>
    <cellStyle name="Финансовый 2 6 2 2 3" xfId="9338"/>
    <cellStyle name="Финансовый 2 6 2 3" xfId="9339"/>
    <cellStyle name="Финансовый 2 6 2 4" xfId="9340"/>
    <cellStyle name="Финансовый 2 6 3" xfId="9341"/>
    <cellStyle name="Финансовый 2 6 4" xfId="9342"/>
    <cellStyle name="Финансовый 2 7" xfId="9343"/>
    <cellStyle name="Финансовый 2 7 2" xfId="9344"/>
    <cellStyle name="Финансовый 2 7 2 2" xfId="9345"/>
    <cellStyle name="Финансовый 2 7 2 3" xfId="9346"/>
    <cellStyle name="Финансовый 2 7 3" xfId="9347"/>
    <cellStyle name="Финансовый 2 7 4" xfId="9348"/>
    <cellStyle name="Финансовый 2 8" xfId="9349"/>
    <cellStyle name="Финансовый 2 8 2" xfId="9350"/>
    <cellStyle name="Финансовый 2 8 2 2" xfId="9351"/>
    <cellStyle name="Финансовый 2 8 2 3" xfId="9352"/>
    <cellStyle name="Финансовый 2 8 3" xfId="9353"/>
    <cellStyle name="Финансовый 2 8 4" xfId="9354"/>
    <cellStyle name="Финансовый 2 9" xfId="9355"/>
    <cellStyle name="Финансовый 2 9 2" xfId="9356"/>
    <cellStyle name="Финансовый 2 9 3" xfId="9357"/>
    <cellStyle name="Финансовый 2_46EE.2011(v1.0)" xfId="9358"/>
    <cellStyle name="Финансовый 20" xfId="9359"/>
    <cellStyle name="Финансовый 3" xfId="9360"/>
    <cellStyle name="Финансовый 3 2" xfId="9361"/>
    <cellStyle name="Финансовый 3 2 2" xfId="9362"/>
    <cellStyle name="Финансовый 3 2 2 2" xfId="9363"/>
    <cellStyle name="Финансовый 3 2 2 2 2" xfId="9364"/>
    <cellStyle name="Финансовый 3 2 2 2 2 2" xfId="9365"/>
    <cellStyle name="Финансовый 3 2 2 2 2 2 2" xfId="9366"/>
    <cellStyle name="Финансовый 3 2 2 2 2 2 3" xfId="9367"/>
    <cellStyle name="Финансовый 3 2 2 2 2 3" xfId="9368"/>
    <cellStyle name="Финансовый 3 2 2 2 2 4" xfId="9369"/>
    <cellStyle name="Финансовый 3 2 2 3" xfId="9370"/>
    <cellStyle name="Финансовый 3 2 2 3 2" xfId="9371"/>
    <cellStyle name="Финансовый 3 2 2 3 2 2" xfId="9372"/>
    <cellStyle name="Финансовый 3 2 2 3 2 3" xfId="9373"/>
    <cellStyle name="Финансовый 3 2 2 3 3" xfId="9374"/>
    <cellStyle name="Финансовый 3 2 2 3 4" xfId="9375"/>
    <cellStyle name="Финансовый 3 2 2 4" xfId="9376"/>
    <cellStyle name="Финансовый 3 2 2 4 2" xfId="9377"/>
    <cellStyle name="Финансовый 3 2 2 4 2 2" xfId="9378"/>
    <cellStyle name="Финансовый 3 2 2 4 2 3" xfId="9379"/>
    <cellStyle name="Финансовый 3 2 2 4 3" xfId="9380"/>
    <cellStyle name="Финансовый 3 2 2 4 4" xfId="9381"/>
    <cellStyle name="Финансовый 3 2 3" xfId="9382"/>
    <cellStyle name="Финансовый 3 2 3 2" xfId="9383"/>
    <cellStyle name="Финансовый 3 2 3 2 2" xfId="9384"/>
    <cellStyle name="Финансовый 3 2 3 2 3" xfId="9385"/>
    <cellStyle name="Финансовый 3 2 3 3" xfId="9386"/>
    <cellStyle name="Финансовый 3 2 3 4" xfId="9387"/>
    <cellStyle name="Финансовый 3 2 4" xfId="9388"/>
    <cellStyle name="Финансовый 3 2 4 2" xfId="9389"/>
    <cellStyle name="Финансовый 3 2 4 2 2" xfId="9390"/>
    <cellStyle name="Финансовый 3 2 4 2 3" xfId="9391"/>
    <cellStyle name="Финансовый 3 2 4 3" xfId="9392"/>
    <cellStyle name="Финансовый 3 2 4 4" xfId="9393"/>
    <cellStyle name="Финансовый 3 2 5" xfId="9394"/>
    <cellStyle name="Финансовый 3 2 5 2" xfId="9395"/>
    <cellStyle name="Финансовый 3 2 5 2 2" xfId="9396"/>
    <cellStyle name="Финансовый 3 2 5 2 3" xfId="9397"/>
    <cellStyle name="Финансовый 3 2 5 3" xfId="9398"/>
    <cellStyle name="Финансовый 3 2 5 4" xfId="9399"/>
    <cellStyle name="Финансовый 3 2 6" xfId="9400"/>
    <cellStyle name="Финансовый 3 3" xfId="9401"/>
    <cellStyle name="Финансовый 3 3 2" xfId="9402"/>
    <cellStyle name="Финансовый 3 3 2 2" xfId="9403"/>
    <cellStyle name="Финансовый 3 3 2 2 2" xfId="9404"/>
    <cellStyle name="Финансовый 3 3 2 2 2 2" xfId="9405"/>
    <cellStyle name="Финансовый 3 3 2 2 2 3" xfId="9406"/>
    <cellStyle name="Финансовый 3 3 2 2 3" xfId="9407"/>
    <cellStyle name="Финансовый 3 3 2 2 4" xfId="9408"/>
    <cellStyle name="Финансовый 3 3 2 3" xfId="9409"/>
    <cellStyle name="Финансовый 3 3 2 3 2" xfId="9410"/>
    <cellStyle name="Финансовый 3 3 2 3 2 2" xfId="9411"/>
    <cellStyle name="Финансовый 3 3 2 3 2 3" xfId="9412"/>
    <cellStyle name="Финансовый 3 3 2 3 3" xfId="9413"/>
    <cellStyle name="Финансовый 3 3 2 3 4" xfId="9414"/>
    <cellStyle name="Финансовый 3 3 2 4" xfId="9415"/>
    <cellStyle name="Финансовый 3 3 2 4 2" xfId="9416"/>
    <cellStyle name="Финансовый 3 3 2 4 2 2" xfId="9417"/>
    <cellStyle name="Финансовый 3 3 2 4 2 3" xfId="9418"/>
    <cellStyle name="Финансовый 3 3 2 4 3" xfId="9419"/>
    <cellStyle name="Финансовый 3 3 2 4 4" xfId="9420"/>
    <cellStyle name="Финансовый 3 3 3" xfId="9421"/>
    <cellStyle name="Финансовый 3 3 3 2" xfId="9422"/>
    <cellStyle name="Финансовый 3 3 3 2 2" xfId="9423"/>
    <cellStyle name="Финансовый 3 3 3 2 3" xfId="9424"/>
    <cellStyle name="Финансовый 3 3 3 3" xfId="9425"/>
    <cellStyle name="Финансовый 3 3 3 4" xfId="9426"/>
    <cellStyle name="Финансовый 3 3 4" xfId="9427"/>
    <cellStyle name="Финансовый 3 3 4 2" xfId="9428"/>
    <cellStyle name="Финансовый 3 3 4 2 2" xfId="9429"/>
    <cellStyle name="Финансовый 3 3 4 2 3" xfId="9430"/>
    <cellStyle name="Финансовый 3 3 4 3" xfId="9431"/>
    <cellStyle name="Финансовый 3 3 4 4" xfId="9432"/>
    <cellStyle name="Финансовый 3 3 5" xfId="9433"/>
    <cellStyle name="Финансовый 3 3 5 2" xfId="9434"/>
    <cellStyle name="Финансовый 3 3 5 2 2" xfId="9435"/>
    <cellStyle name="Финансовый 3 3 5 2 3" xfId="9436"/>
    <cellStyle name="Финансовый 3 3 5 3" xfId="9437"/>
    <cellStyle name="Финансовый 3 3 5 4" xfId="9438"/>
    <cellStyle name="Финансовый 3 3 6" xfId="9439"/>
    <cellStyle name="Финансовый 3 4" xfId="9440"/>
    <cellStyle name="Финансовый 3 4 2" xfId="9441"/>
    <cellStyle name="Финансовый 3 4 2 2" xfId="9442"/>
    <cellStyle name="Финансовый 3 4 2 2 2" xfId="9443"/>
    <cellStyle name="Финансовый 3 4 2 2 2 2" xfId="9444"/>
    <cellStyle name="Финансовый 3 4 2 2 2 3" xfId="9445"/>
    <cellStyle name="Финансовый 3 4 2 2 3" xfId="9446"/>
    <cellStyle name="Финансовый 3 4 2 2 4" xfId="9447"/>
    <cellStyle name="Финансовый 3 4 3" xfId="9448"/>
    <cellStyle name="Финансовый 3 4 3 2" xfId="9449"/>
    <cellStyle name="Финансовый 3 4 3 2 2" xfId="9450"/>
    <cellStyle name="Финансовый 3 4 3 2 3" xfId="9451"/>
    <cellStyle name="Финансовый 3 4 3 3" xfId="9452"/>
    <cellStyle name="Финансовый 3 4 3 4" xfId="9453"/>
    <cellStyle name="Финансовый 3 4 4" xfId="9454"/>
    <cellStyle name="Финансовый 3 4 4 2" xfId="9455"/>
    <cellStyle name="Финансовый 3 4 4 2 2" xfId="9456"/>
    <cellStyle name="Финансовый 3 4 4 2 3" xfId="9457"/>
    <cellStyle name="Финансовый 3 4 4 3" xfId="9458"/>
    <cellStyle name="Финансовый 3 4 4 4" xfId="9459"/>
    <cellStyle name="Финансовый 3 4 5" xfId="9460"/>
    <cellStyle name="Финансовый 3 5" xfId="9461"/>
    <cellStyle name="Финансовый 3 5 2" xfId="9462"/>
    <cellStyle name="Финансовый 3 5 3" xfId="9463"/>
    <cellStyle name="Финансовый 3 5 3 2" xfId="9464"/>
    <cellStyle name="Финансовый 3 5 3 2 2" xfId="9465"/>
    <cellStyle name="Финансовый 3 5 3 2 3" xfId="9466"/>
    <cellStyle name="Финансовый 3 5 3 3" xfId="9467"/>
    <cellStyle name="Финансовый 3 5 3 4" xfId="9468"/>
    <cellStyle name="Финансовый 3 6" xfId="9469"/>
    <cellStyle name="Финансовый 3 6 2" xfId="9470"/>
    <cellStyle name="Финансовый 3 6 3" xfId="9471"/>
    <cellStyle name="Финансовый 3 6 3 2" xfId="9472"/>
    <cellStyle name="Финансовый 3 6 3 2 2" xfId="9473"/>
    <cellStyle name="Финансовый 3 6 3 2 3" xfId="9474"/>
    <cellStyle name="Финансовый 3 6 3 3" xfId="9475"/>
    <cellStyle name="Финансовый 3 6 3 4" xfId="9476"/>
    <cellStyle name="Финансовый 3 7" xfId="9477"/>
    <cellStyle name="Финансовый 3 7 2" xfId="9478"/>
    <cellStyle name="Финансовый 3 7 2 2" xfId="9479"/>
    <cellStyle name="Финансовый 3 7 2 3" xfId="9480"/>
    <cellStyle name="Финансовый 3 7 3" xfId="9481"/>
    <cellStyle name="Финансовый 3 7 4" xfId="9482"/>
    <cellStyle name="Финансовый 3 8" xfId="9483"/>
    <cellStyle name="Финансовый 3 8 2" xfId="9484"/>
    <cellStyle name="Финансовый 3 8 2 2" xfId="9485"/>
    <cellStyle name="Финансовый 3 8 2 3" xfId="9486"/>
    <cellStyle name="Финансовый 3 8 3" xfId="9487"/>
    <cellStyle name="Финансовый 3 8 4" xfId="9488"/>
    <cellStyle name="Финансовый 3_ARMRAZR" xfId="9489"/>
    <cellStyle name="Финансовый 4" xfId="9490"/>
    <cellStyle name="Финансовый 4 2" xfId="9491"/>
    <cellStyle name="Финансовый 4 2 2" xfId="9492"/>
    <cellStyle name="Финансовый 4 2 3" xfId="9493"/>
    <cellStyle name="Финансовый 4 2 4" xfId="9494"/>
    <cellStyle name="Финансовый 4 3" xfId="9495"/>
    <cellStyle name="Финансовый 4 3 2" xfId="9496"/>
    <cellStyle name="Финансовый 4_TEHSHEET" xfId="9497"/>
    <cellStyle name="Финансовый 5" xfId="9498"/>
    <cellStyle name="Финансовый 5 2" xfId="9499"/>
    <cellStyle name="Финансовый 5 2 2" xfId="9500"/>
    <cellStyle name="Финансовый 5 2 2 2" xfId="9501"/>
    <cellStyle name="Финансовый 5 2 3" xfId="9502"/>
    <cellStyle name="Финансовый 5 2 3 2" xfId="9503"/>
    <cellStyle name="Финансовый 5 2 3 3" xfId="9504"/>
    <cellStyle name="Финансовый 5 2 4" xfId="9505"/>
    <cellStyle name="Финансовый 5 2 5" xfId="9506"/>
    <cellStyle name="Финансовый 5 3" xfId="9507"/>
    <cellStyle name="Финансовый 5 3 2" xfId="9508"/>
    <cellStyle name="Финансовый 5 3 2 2" xfId="9509"/>
    <cellStyle name="Финансовый 5 3 3" xfId="9510"/>
    <cellStyle name="Финансовый 5 3 3 2" xfId="9511"/>
    <cellStyle name="Финансовый 5 3 3 3" xfId="9512"/>
    <cellStyle name="Финансовый 5 3 4" xfId="9513"/>
    <cellStyle name="Финансовый 5 4" xfId="9514"/>
    <cellStyle name="Финансовый 5 4 2" xfId="9515"/>
    <cellStyle name="Финансовый 5 5" xfId="9516"/>
    <cellStyle name="Финансовый 6" xfId="9517"/>
    <cellStyle name="Финансовый 6 2" xfId="9518"/>
    <cellStyle name="Финансовый 6 2 2" xfId="9519"/>
    <cellStyle name="Финансовый 6 3" xfId="9520"/>
    <cellStyle name="Финансовый 6 3 2" xfId="9521"/>
    <cellStyle name="Финансовый 6 4" xfId="9522"/>
    <cellStyle name="Финансовый 6 5" xfId="9523"/>
    <cellStyle name="Финансовый 7" xfId="9524"/>
    <cellStyle name="Финансовый 7 2" xfId="9525"/>
    <cellStyle name="Финансовый 7 2 2" xfId="9526"/>
    <cellStyle name="Финансовый 7 2 2 2" xfId="9527"/>
    <cellStyle name="Финансовый 7 2 3" xfId="9528"/>
    <cellStyle name="Финансовый 7 2 3 2" xfId="9529"/>
    <cellStyle name="Финансовый 7 2 3 3" xfId="9530"/>
    <cellStyle name="Финансовый 7 2 4" xfId="9531"/>
    <cellStyle name="Финансовый 7 2 5" xfId="9532"/>
    <cellStyle name="Финансовый 7 3" xfId="9533"/>
    <cellStyle name="Финансовый 7 3 2" xfId="9534"/>
    <cellStyle name="Финансовый 7 3 2 2" xfId="9535"/>
    <cellStyle name="Финансовый 7 3 3" xfId="9536"/>
    <cellStyle name="Финансовый 7 3 3 2" xfId="9537"/>
    <cellStyle name="Финансовый 7 3 3 3" xfId="9538"/>
    <cellStyle name="Финансовый 7 3 4" xfId="9539"/>
    <cellStyle name="Финансовый 7 4" xfId="9540"/>
    <cellStyle name="Финансовый 7 5" xfId="9541"/>
    <cellStyle name="Финансовый 7 5 2" xfId="9542"/>
    <cellStyle name="Финансовый 7 5 3" xfId="9543"/>
    <cellStyle name="Финансовый 7 6" xfId="9544"/>
    <cellStyle name="Финансовый 7 7" xfId="9545"/>
    <cellStyle name="Финансовый 7 8" xfId="9546"/>
    <cellStyle name="Финансовый 8" xfId="9547"/>
    <cellStyle name="Финансовый 8 2" xfId="9548"/>
    <cellStyle name="Финансовый 8 2 2" xfId="9549"/>
    <cellStyle name="Финансовый 8 2 3" xfId="9550"/>
    <cellStyle name="Финансовый 8 3" xfId="9551"/>
    <cellStyle name="Финансовый 8 3 2" xfId="9552"/>
    <cellStyle name="Финансовый 8 3 2 2" xfId="9553"/>
    <cellStyle name="Финансовый 8 3 2 3" xfId="9554"/>
    <cellStyle name="Финансовый 8 3 3" xfId="9555"/>
    <cellStyle name="Финансовый 8 3 4" xfId="9556"/>
    <cellStyle name="Финансовый 8 4" xfId="9557"/>
    <cellStyle name="Финансовый 8 5" xfId="9558"/>
    <cellStyle name="Финансовый 8 5 2" xfId="9559"/>
    <cellStyle name="Финансовый 8 5 3" xfId="9560"/>
    <cellStyle name="Финансовый 8 6" xfId="9561"/>
    <cellStyle name="Финансовый 8 6 2" xfId="9562"/>
    <cellStyle name="Финансовый 8 7" xfId="9563"/>
    <cellStyle name="Финансовый 9" xfId="9564"/>
    <cellStyle name="Финансовый 9 2" xfId="9565"/>
    <cellStyle name="Финансовый 9 3" xfId="9566"/>
    <cellStyle name="Финансовый 9 4" xfId="9567"/>
    <cellStyle name="Финансовый0[0]_FU_bal" xfId="9568"/>
    <cellStyle name="Формула" xfId="9569"/>
    <cellStyle name="Формула 2" xfId="9570"/>
    <cellStyle name="Формула 2 2" xfId="9571"/>
    <cellStyle name="Формула 2 2 2" xfId="9572"/>
    <cellStyle name="Формула 2 3" xfId="9573"/>
    <cellStyle name="Формула 3" xfId="9574"/>
    <cellStyle name="Формула 3 2" xfId="9575"/>
    <cellStyle name="Формула 3 3" xfId="9576"/>
    <cellStyle name="Формула 4" xfId="9577"/>
    <cellStyle name="Формула_5" xfId="9578"/>
    <cellStyle name="ФормулаВБ" xfId="9579"/>
    <cellStyle name="ФормулаВБ 2" xfId="9580"/>
    <cellStyle name="ФормулаВБ 2 2" xfId="9581"/>
    <cellStyle name="ФормулаВБ 2 3" xfId="9582"/>
    <cellStyle name="ФормулаВБ 2 4" xfId="9583"/>
    <cellStyle name="ФормулаВБ_Мониторинг инвестиций" xfId="9584"/>
    <cellStyle name="ФормулаНаКонтроль" xfId="9585"/>
    <cellStyle name="ФормулаНаКонтроль 2" xfId="9586"/>
    <cellStyle name="ФормулаНаКонтроль 3" xfId="9587"/>
    <cellStyle name="ФормулаНаКонтроль_GRES.2007.5" xfId="9588"/>
    <cellStyle name="Формулы" xfId="9589"/>
    <cellStyle name="Формулы 2" xfId="9590"/>
    <cellStyle name="Формулы 3" xfId="9591"/>
    <cellStyle name="Хороший 10" xfId="9592"/>
    <cellStyle name="Хороший 11" xfId="9593"/>
    <cellStyle name="Хороший 11 2" xfId="9594"/>
    <cellStyle name="Хороший 12" xfId="9595"/>
    <cellStyle name="Хороший 13" xfId="9596"/>
    <cellStyle name="Хороший 14" xfId="9597"/>
    <cellStyle name="Хороший 15" xfId="9598"/>
    <cellStyle name="Хороший 16" xfId="9599"/>
    <cellStyle name="Хороший 17" xfId="9600"/>
    <cellStyle name="Хороший 18" xfId="9601"/>
    <cellStyle name="Хороший 19" xfId="9602"/>
    <cellStyle name="Хороший 2" xfId="9603"/>
    <cellStyle name="Хороший 2 2" xfId="9604"/>
    <cellStyle name="Хороший 2 2 2" xfId="9605"/>
    <cellStyle name="Хороший 2 2 3" xfId="9606"/>
    <cellStyle name="Хороший 2 3" xfId="9607"/>
    <cellStyle name="Хороший 2 3 2" xfId="9608"/>
    <cellStyle name="Хороший 20" xfId="9609"/>
    <cellStyle name="Хороший 21" xfId="9610"/>
    <cellStyle name="Хороший 22" xfId="9611"/>
    <cellStyle name="Хороший 23" xfId="9612"/>
    <cellStyle name="Хороший 24" xfId="9613"/>
    <cellStyle name="Хороший 25" xfId="9614"/>
    <cellStyle name="Хороший 26" xfId="9615"/>
    <cellStyle name="Хороший 27" xfId="9616"/>
    <cellStyle name="Хороший 28" xfId="9617"/>
    <cellStyle name="Хороший 29" xfId="9618"/>
    <cellStyle name="Хороший 3" xfId="9619"/>
    <cellStyle name="Хороший 3 2" xfId="9620"/>
    <cellStyle name="Хороший 3 3" xfId="9621"/>
    <cellStyle name="Хороший 3 4" xfId="9622"/>
    <cellStyle name="Хороший 30" xfId="9623"/>
    <cellStyle name="Хороший 31" xfId="9624"/>
    <cellStyle name="Хороший 32" xfId="9625"/>
    <cellStyle name="Хороший 33" xfId="9626"/>
    <cellStyle name="Хороший 34" xfId="9627"/>
    <cellStyle name="Хороший 4" xfId="9628"/>
    <cellStyle name="Хороший 4 2" xfId="9629"/>
    <cellStyle name="Хороший 4 3" xfId="9630"/>
    <cellStyle name="Хороший 5" xfId="9631"/>
    <cellStyle name="Хороший 5 2" xfId="9632"/>
    <cellStyle name="Хороший 5 3" xfId="9633"/>
    <cellStyle name="Хороший 6" xfId="9634"/>
    <cellStyle name="Хороший 6 2" xfId="9635"/>
    <cellStyle name="Хороший 6 2 2" xfId="9636"/>
    <cellStyle name="Хороший 6 3" xfId="9637"/>
    <cellStyle name="Хороший 6 4" xfId="9638"/>
    <cellStyle name="Хороший 7" xfId="9639"/>
    <cellStyle name="Хороший 7 2" xfId="9640"/>
    <cellStyle name="Хороший 7 3" xfId="9641"/>
    <cellStyle name="Хороший 8" xfId="9642"/>
    <cellStyle name="Хороший 8 2" xfId="9643"/>
    <cellStyle name="Хороший 8 2 2" xfId="9644"/>
    <cellStyle name="Хороший 8 3" xfId="9645"/>
    <cellStyle name="Хороший 9" xfId="9646"/>
    <cellStyle name="Хороший 9 2" xfId="9647"/>
    <cellStyle name="Хороший 9 2 2" xfId="9648"/>
    <cellStyle name="Хороший 9 3" xfId="9649"/>
    <cellStyle name="Хороший 9 3 2" xfId="9650"/>
    <cellStyle name="Цена_продукта" xfId="9651"/>
    <cellStyle name="Цифры по центру с десятыми" xfId="9652"/>
    <cellStyle name="Цифры по центру с десятыми 2" xfId="9653"/>
    <cellStyle name="Цифры по центру с десятыми 2 2" xfId="9654"/>
    <cellStyle name="Цифры по центру с десятыми 3" xfId="9655"/>
    <cellStyle name="Цифры по центру с десятыми 4" xfId="9656"/>
    <cellStyle name="число" xfId="9657"/>
    <cellStyle name="число 2" xfId="9658"/>
    <cellStyle name="Числовой" xfId="9659"/>
    <cellStyle name="Числовой 2" xfId="9660"/>
    <cellStyle name="Числовой 2 2" xfId="9661"/>
    <cellStyle name="Џђћ–…ќ’ќ›‰" xfId="9662"/>
    <cellStyle name="Џђћ–…ќ’ќ›‰ 2" xfId="9663"/>
    <cellStyle name="Џђћ–…ќ’ќ›‰ 2 2" xfId="9664"/>
    <cellStyle name="Џђћ–…ќ’ќ›‰ 2 2 2" xfId="9665"/>
    <cellStyle name="Џђћ–…ќ’ќ›‰ 2 3" xfId="9666"/>
    <cellStyle name="Џђћ–…ќ’ќ›‰ 2 4" xfId="9667"/>
    <cellStyle name="Џђћ–…ќ’ќ›‰ 3" xfId="9668"/>
    <cellStyle name="Џђћ–…ќ’ќ›‰ 3 2" xfId="9669"/>
    <cellStyle name="Џђћ–…ќ’ќ›‰ 3 3" xfId="9670"/>
    <cellStyle name="Џђћ–…ќ’ќ›‰ 4" xfId="9671"/>
    <cellStyle name="Џђћ–…ќ’ќ›‰ 4 2" xfId="9672"/>
    <cellStyle name="Шапка" xfId="9673"/>
    <cellStyle name="Шапка 2" xfId="9674"/>
    <cellStyle name="Шапка таблицы" xfId="9675"/>
    <cellStyle name="Шапка таблицы 2" xfId="9676"/>
    <cellStyle name="Шапка таблицы 3" xfId="9677"/>
    <cellStyle name="Шапка таблицы 4" xfId="9678"/>
    <cellStyle name="ШАУ" xfId="9679"/>
    <cellStyle name="ܘ" xfId="9680"/>
    <cellStyle name="ܘ_x0008_" xfId="9681"/>
    <cellStyle name="ܘ_x0008_ 2" xfId="9682"/>
    <cellStyle name="ܘ?䈌Ȏ㘛䤀ጛܛ?䨐Ȏ㘛䤀ጛܛ?䉜Ȏ㘛伀ᤛ" xfId="9683"/>
    <cellStyle name="ܘ_x0008_?䈌Ȏ㘛䤀ጛܛ_x0008_?䨐Ȏ㘛䤀ጛܛ_x0008_?䉜Ȏ㘛伀ᤛ" xfId="9684"/>
    <cellStyle name="ܘ?䈌Ȏ㘛䤀ጛܛ?䨐Ȏ㘛䤀ጛܛ?䉜Ȏ㘛伀ᤛ 1" xfId="9685"/>
    <cellStyle name="ܘ_x0008_?䈌Ȏ㘛䤀ጛܛ_x0008_?䨐Ȏ㘛䤀ጛܛ_x0008_?䉜Ȏ㘛伀ᤛ 1" xfId="9686"/>
    <cellStyle name="ܘ_x0008_?䈌Ȏ㘛䤀ጛܛ_x0008_?䨐Ȏ㘛䤀ጛܛ_x0008_?䉜Ȏ㘛伀ᤛ 2" xfId="9687"/>
    <cellStyle name="ܘ_x0008__Баланс 2008г (вода) 07.02.08" xfId="9688"/>
    <cellStyle name="ܛ" xfId="9689"/>
    <cellStyle name="ܛ_x0008_" xfId="9690"/>
    <cellStyle name="ܛ_x0008_ 2" xfId="9691"/>
    <cellStyle name="ܛ?䉜Ȏ㘛伀ᤛܛ?偬Ȏ?ഀ഍č?䊴Ȏ?ကတĐҠ" xfId="9692"/>
    <cellStyle name="ܛ_x0008_?䉜Ȏ㘛伀ᤛܛ_x0008_?偬Ȏ?ഀ഍č_x0001_?䊴Ȏ?ကတĐ_x0001_Ҡ" xfId="9693"/>
    <cellStyle name="ܛ?䉜Ȏ㘛伀ᤛܛ?偬Ȏ?ഀ഍č?䊴Ȏ?ကတĐҠ 1" xfId="9694"/>
    <cellStyle name="ܛ_x0008_?䉜Ȏ㘛伀ᤛܛ_x0008_?偬Ȏ?ഀ഍č_x0001_?䊴Ȏ?ကတĐ_x0001_Ҡ 1" xfId="9695"/>
    <cellStyle name="ܛ_x0008_?䉜Ȏ㘛伀ᤛܛ_x0008_?偬Ȏ?ഀ഍č_x0001_?䊴Ȏ?ကတĐ_x0001_Ҡ 1 2" xfId="9696"/>
    <cellStyle name="ܛ_x0008_?䉜Ȏ㘛伀ᤛܛ_x0008_?偬Ȏ?ഀ഍č_x0001_?䊴Ȏ?ကတĐ_x0001_Ҡ 1 2 2" xfId="9697"/>
    <cellStyle name="ܛ_x0008_?䉜Ȏ㘛伀ᤛܛ_x0008_?偬Ȏ?ഀ഍č_x0001_?䊴Ȏ?ကတĐ_x0001_Ҡ 1 3" xfId="9698"/>
    <cellStyle name="ܛ_x0008_?䉜Ȏ㘛伀ᤛܛ_x0008_?偬Ȏ?ഀ഍č_x0001_?䊴Ȏ?ကတĐ_x0001_Ҡ 1 4" xfId="9699"/>
    <cellStyle name="ܛ_x0008_?䉜Ȏ㘛伀ᤛܛ_x0008_?偬Ȏ?ഀ഍č_x0001_?䊴Ȏ?ကတĐ_x0001_Ҡ 2" xfId="9700"/>
    <cellStyle name="ܛ_x0008_?䉜Ȏ㘛伀ᤛܛ_x0008_?偬Ȏ?ഀ഍č_x0001_?䊴Ȏ?ကတĐ_x0001_Ҡ 2 2" xfId="9701"/>
    <cellStyle name="ܛ_x0008_?䉜Ȏ㘛伀ᤛܛ_x0008_?偬Ȏ?ഀ഍č_x0001_?䊴Ȏ?ကတĐ_x0001_Ҡ 2 3" xfId="9702"/>
    <cellStyle name="ܛ_x0008_?䉜Ȏ㘛伀ᤛܛ_x0008_?偬Ȏ?ഀ഍č_x0001_?䊴Ȏ?ကတĐ_x0001_Ҡ 3" xfId="9703"/>
    <cellStyle name="ܛ_x0008_?䉜Ȏ㘛伀ᤛܛ_x0008_?偬Ȏ?ഀ഍č_x0001_?䊴Ȏ?ကတĐ_x0001_Ҡ 3 2" xfId="9704"/>
    <cellStyle name="ܛ_x0008_?䉜Ȏ㘛伀ᤛܛ_x0008_?偬Ȏ?ഀ഍č_x0001_?䊴Ȏ?ကတĐ_x0001_Ҡ 4" xfId="9705"/>
    <cellStyle name="ܛ_x0008_?䉜Ȏ㘛伀ᤛܛ_x0008_?偬Ȏ?ഀ഍č_x0001_?䊴Ȏ?ကတĐ_x0001_Ҡ 5" xfId="9706"/>
    <cellStyle name="ܛ?䉜Ȏ㘛伀ᤛܛ?偬Ȏ?ഀ഍č?䊴Ȏ?ကတĐҠ_БДР С44о БДДС ок03" xfId="9707"/>
    <cellStyle name="ܛ_x0008_?䉜Ȏ㘛伀ᤛܛ_x0008_?偬Ȏ?ഀ഍č_x0001_?䊴Ȏ?ကတĐ_x0001_Ҡ_БДР С44о БДДС ок03" xfId="9708"/>
    <cellStyle name="ܛ_x0008__Баланс 2008г (тепло)" xfId="9709"/>
    <cellStyle name="標準_PL-CF sheet" xfId="9710"/>
    <cellStyle name="㐀കܒ" xfId="9711"/>
    <cellStyle name="㐀കܒ_x0008_" xfId="9712"/>
    <cellStyle name="㐀കܒ_x0008_ 2" xfId="9713"/>
    <cellStyle name="㐀കܒ?䆴Ȏ㘛伀ᤛܛ?䧀Ȏ〘䤀ᤘ" xfId="9714"/>
    <cellStyle name="㐀കܒ_x0008_?䆴Ȏ㘛伀ᤛܛ_x0008_?䧀Ȏ〘䤀ᤘ" xfId="9715"/>
    <cellStyle name="㐀കܒ?䆴Ȏ㘛伀ᤛܛ?䧀Ȏ〘䤀ᤘ 1" xfId="9716"/>
    <cellStyle name="㐀കܒ_x0008_?䆴Ȏ㘛伀ᤛܛ_x0008_?䧀Ȏ〘䤀ᤘ 1" xfId="9717"/>
    <cellStyle name="㐀കܒ_x0008_?䆴Ȏ㘛伀ᤛܛ_x0008_?䧀Ȏ〘䤀ᤘ 1 2" xfId="9718"/>
    <cellStyle name="㐀കܒ_x0008_?䆴Ȏ㘛伀ᤛܛ_x0008_?䧀Ȏ〘䤀ᤘ 1 2 2" xfId="9719"/>
    <cellStyle name="㐀കܒ_x0008_?䆴Ȏ㘛伀ᤛܛ_x0008_?䧀Ȏ〘䤀ᤘ 1 3" xfId="9720"/>
    <cellStyle name="㐀കܒ_x0008_?䆴Ȏ㘛伀ᤛܛ_x0008_?䧀Ȏ〘䤀ᤘ 1 4" xfId="9721"/>
    <cellStyle name="㐀കܒ_x0008_?䆴Ȏ㘛伀ᤛܛ_x0008_?䧀Ȏ〘䤀ᤘ 2" xfId="9722"/>
    <cellStyle name="㐀കܒ_x0008_?䆴Ȏ㘛伀ᤛܛ_x0008_?䧀Ȏ〘䤀ᤘ 2 2" xfId="9723"/>
    <cellStyle name="㐀കܒ_x0008_?䆴Ȏ㘛伀ᤛܛ_x0008_?䧀Ȏ〘䤀ᤘ 2 3" xfId="9724"/>
    <cellStyle name="㐀കܒ_x0008_?䆴Ȏ㘛伀ᤛܛ_x0008_?䧀Ȏ〘䤀ᤘ 3" xfId="9725"/>
    <cellStyle name="㐀കܒ_x0008_?䆴Ȏ㘛伀ᤛܛ_x0008_?䧀Ȏ〘䤀ᤘ 3 2" xfId="9726"/>
    <cellStyle name="㐀കܒ_x0008_?䆴Ȏ㘛伀ᤛܛ_x0008_?䧀Ȏ〘䤀ᤘ 4" xfId="9727"/>
    <cellStyle name="㐀കܒ_x0008_?䆴Ȏ㘛伀ᤛܛ_x0008_?䧀Ȏ〘䤀ᤘ 5" xfId="9728"/>
    <cellStyle name="㐀കܒ?䆴Ȏ㘛伀ᤛܛ?䧀Ȏ〘䤀ᤘ_БДР С44о БДДС ок03" xfId="9729"/>
    <cellStyle name="㐀കܒ_x0008_?䆴Ȏ㘛伀ᤛܛ_x0008_?䧀Ȏ〘䤀ᤘ_БДР С44о БДДС ок03" xfId="9730"/>
    <cellStyle name="㼿" xfId="9731"/>
    <cellStyle name="㼿 2" xfId="9732"/>
    <cellStyle name="㼿 3" xfId="9733"/>
    <cellStyle name="㼿?" xfId="9734"/>
    <cellStyle name="㼿㼿" xfId="9735"/>
    <cellStyle name="㼿㼿 2" xfId="9736"/>
    <cellStyle name="㼿㼿?" xfId="9737"/>
    <cellStyle name="㼿㼿? 2" xfId="9738"/>
    <cellStyle name="㼿㼿? 3" xfId="9739"/>
    <cellStyle name="㼿㼿_20130310_022013_koeff" xfId="9740"/>
    <cellStyle name="㼿㼿㼿" xfId="9741"/>
    <cellStyle name="㼿㼿㼿 2" xfId="9742"/>
    <cellStyle name="㼿㼿㼿?" xfId="9743"/>
    <cellStyle name="㼿㼿㼿? 2" xfId="9744"/>
    <cellStyle name="㼿㼿㼿? 3" xfId="9745"/>
    <cellStyle name="㼿㼿㼿_20130310_022013_koeff" xfId="9746"/>
    <cellStyle name="㼿㼿㼿㼿" xfId="9747"/>
    <cellStyle name="㼿㼿㼿㼿?" xfId="9748"/>
    <cellStyle name="㼿㼿㼿㼿㼿" xfId="9749"/>
    <cellStyle name="㼿㼿㼿㼿㼿 2" xfId="9750"/>
    <cellStyle name="㼿㼿㼿㼿㼿?" xfId="9751"/>
    <cellStyle name="㼿㼿㼿㼿㼿? 2" xfId="9752"/>
    <cellStyle name="㼿㼿㼿㼿㼿㼿" xfId="9753"/>
    <cellStyle name="㼿㼿㼿㼿㼿㼿?" xfId="9754"/>
    <cellStyle name="㼿㼿㼿㼿㼿㼿㼿" xfId="9755"/>
    <cellStyle name="㼿㼿㼿㼿㼿㼿㼿㼿" xfId="9756"/>
    <cellStyle name="㼿㼿㼿㼿㼿㼿㼿㼿㼿" xfId="9757"/>
    <cellStyle name="㼿㼿㼿㼿㼿㼿㼿㼿㼿㼿" xfId="9758"/>
    <cellStyle name="㼿㼿㼿㼿㼿㼿㼿㼿㼿㼿㼿㼿㼿㼿㼿㼿㼿㼿㼿㼿?" xfId="9759"/>
    <cellStyle name="㼿㼿㼿㼿㼿㼿㼿㼿㼿㼿㼿㼿㼿㼿㼿㼿㼿㼿㼿㼿㼿㼿㼿" xfId="9760"/>
    <cellStyle name="㼿㼿㼿㼿㼿㼿㼿㼿㼿㼿㼿㼿㼿㼿㼿㼿㼿㼿㼿㼿㼿㼿㼿㼿㼿㼿㼿㼿㼿" xfId="9761"/>
    <cellStyle name="䁺_x0001_" xfId="9762"/>
  </cellStyles>
  <dxfs count="20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FF"/>
      <color rgb="FFFF33CC"/>
      <color rgb="FF0000FF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w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332815</xdr:colOff>
      <xdr:row>10</xdr:row>
      <xdr:rowOff>207869</xdr:rowOff>
    </xdr:from>
    <xdr:to>
      <xdr:col>2</xdr:col>
      <xdr:colOff>589990</xdr:colOff>
      <xdr:row>10</xdr:row>
      <xdr:rowOff>436469</xdr:rowOff>
    </xdr:to>
    <xdr:pic>
      <xdr:nvPicPr>
        <xdr:cNvPr id="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4690" y="5332319"/>
          <a:ext cx="2571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360269</xdr:colOff>
      <xdr:row>11</xdr:row>
      <xdr:rowOff>90767</xdr:rowOff>
    </xdr:from>
    <xdr:to>
      <xdr:col>2</xdr:col>
      <xdr:colOff>703169</xdr:colOff>
      <xdr:row>11</xdr:row>
      <xdr:rowOff>328892</xdr:rowOff>
    </xdr:to>
    <xdr:pic>
      <xdr:nvPicPr>
        <xdr:cNvPr id="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2144" y="5615267"/>
          <a:ext cx="3429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202826</xdr:colOff>
      <xdr:row>12</xdr:row>
      <xdr:rowOff>158563</xdr:rowOff>
    </xdr:from>
    <xdr:to>
      <xdr:col>2</xdr:col>
      <xdr:colOff>612401</xdr:colOff>
      <xdr:row>12</xdr:row>
      <xdr:rowOff>387163</xdr:rowOff>
    </xdr:to>
    <xdr:pic>
      <xdr:nvPicPr>
        <xdr:cNvPr id="4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01" y="6130738"/>
          <a:ext cx="4095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276225</xdr:colOff>
      <xdr:row>13</xdr:row>
      <xdr:rowOff>76200</xdr:rowOff>
    </xdr:from>
    <xdr:to>
      <xdr:col>2</xdr:col>
      <xdr:colOff>723900</xdr:colOff>
      <xdr:row>13</xdr:row>
      <xdr:rowOff>276225</xdr:rowOff>
    </xdr:to>
    <xdr:pic>
      <xdr:nvPicPr>
        <xdr:cNvPr id="5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6648450"/>
          <a:ext cx="447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41</xdr:row>
      <xdr:rowOff>0</xdr:rowOff>
    </xdr:from>
    <xdr:to>
      <xdr:col>4</xdr:col>
      <xdr:colOff>289560</xdr:colOff>
      <xdr:row>42</xdr:row>
      <xdr:rowOff>22860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16287750"/>
          <a:ext cx="28956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41</xdr:row>
      <xdr:rowOff>0</xdr:rowOff>
    </xdr:from>
    <xdr:to>
      <xdr:col>5</xdr:col>
      <xdr:colOff>220980</xdr:colOff>
      <xdr:row>42</xdr:row>
      <xdr:rowOff>22860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6287750"/>
          <a:ext cx="22098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289560</xdr:colOff>
      <xdr:row>60</xdr:row>
      <xdr:rowOff>22860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23917275"/>
          <a:ext cx="28956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0</xdr:colOff>
      <xdr:row>59</xdr:row>
      <xdr:rowOff>0</xdr:rowOff>
    </xdr:from>
    <xdr:to>
      <xdr:col>5</xdr:col>
      <xdr:colOff>220980</xdr:colOff>
      <xdr:row>60</xdr:row>
      <xdr:rowOff>22860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23917275"/>
          <a:ext cx="220980" cy="194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322730</xdr:colOff>
      <xdr:row>6</xdr:row>
      <xdr:rowOff>322729</xdr:rowOff>
    </xdr:from>
    <xdr:to>
      <xdr:col>2</xdr:col>
      <xdr:colOff>654423</xdr:colOff>
      <xdr:row>6</xdr:row>
      <xdr:rowOff>615427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4605" y="2456329"/>
          <a:ext cx="331693" cy="2926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349623</xdr:colOff>
      <xdr:row>7</xdr:row>
      <xdr:rowOff>313764</xdr:rowOff>
    </xdr:from>
    <xdr:to>
      <xdr:col>2</xdr:col>
      <xdr:colOff>707763</xdr:colOff>
      <xdr:row>7</xdr:row>
      <xdr:rowOff>534744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498" y="3228414"/>
          <a:ext cx="35814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367553</xdr:colOff>
      <xdr:row>8</xdr:row>
      <xdr:rowOff>340659</xdr:rowOff>
    </xdr:from>
    <xdr:to>
      <xdr:col>2</xdr:col>
      <xdr:colOff>710453</xdr:colOff>
      <xdr:row>8</xdr:row>
      <xdr:rowOff>561639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428" y="3903009"/>
          <a:ext cx="342900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331694</xdr:colOff>
      <xdr:row>9</xdr:row>
      <xdr:rowOff>295835</xdr:rowOff>
    </xdr:from>
    <xdr:to>
      <xdr:col>2</xdr:col>
      <xdr:colOff>758414</xdr:colOff>
      <xdr:row>9</xdr:row>
      <xdr:rowOff>585395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3569" y="4639235"/>
          <a:ext cx="4267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EE.CALC.QUALITY.2.5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83;&#1072;&#1076;&#1080;&#1084;&#1080;&#1088;/&#1054;&#1073;&#1084;&#1077;&#1085;%20&#1059;&#1058;%20&#1042;&#1054;&#1069;&#1050;/&#1059;&#1090;&#1074;.%20%20&#1092;&#1086;&#1088;&#1084;&#1072;&#1090;&#1099;/2020/&#1054;&#1056;&#1069;&#1057;%20-%20&#1042;&#1083;&#1072;&#1076;%20&#1086;&#1073;&#1083;/&#1044;&#1062;&#1058;%2025%20&#1076;&#1077;&#1082;%20&#1064;&#1072;&#1073;&#1083;&#1086;&#1085;%20&#1091;&#1090;&#1074;%20(&#1055;&#1054;%201313,4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40;&#1054;%20&#1042;&#1050;&#1057;%20135\0_&#1060;&#1086;&#1088;&#1084;&#1072;%203%20&#1042;&#1050;&#1057;%20&#1086;&#1090;%20&#1044;&#1062;&#1058;%20&#1086;&#1090;%2015_06_2012\FORM3.2013%20-%20&#1042;&#1050;&#1057;%20&#1054;&#1040;&#10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1055;&#1072;&#1087;&#1082;&#1072;%20&#1076;&#1083;&#1103;%20&#1086;&#1073;&#1084;&#1077;&#1085;&#1072;%20&#1086;&#1090;&#1076;&#1077;&#1083;&#1072;%20&#1055;&#1055;\&#1054;&#1090;&#1095;&#1077;&#1090;%20&#1087;&#1086;%20&#1073;&#1072;&#1083;&#1072;&#1085;&#1089;&#1072;&#1084;%202013&#1075;\&#1042;&#1054;&#1069;&#1050;%2046-&#1069;&#1069;%20&#1087;&#1077;&#1088;&#1077;&#1076;&#1072;&#1095;&#1072;\&#1053;&#1086;&#1074;&#1099;&#1077;%20&#1092;&#1086;&#1088;&#1084;&#1099;\&#1060;&#1086;&#1088;&#1084;&#1072;%2046%20&#1087;&#1077;&#1088;&#1077;&#1076;&#1072;&#1095;&#1072;%2046EP.ST(v1.0)\46EP.ST(v1.0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--&#1087;&#1082;\public\&#1050;&#1054;&#1058;&#1051;&#1054;&#1042;&#1054;&#1049;%20&#1058;&#1040;&#1056;&#1048;&#1060;%202011\&#1055;&#1088;&#1077;&#1076;&#1074;&#1072;&#1088;&#1080;&#1090;&#1077;&#1083;&#1100;&#1085;&#1072;&#1103;%20&#1101;&#1082;&#1089;&#1087;&#1077;&#1088;&#1090;&#1080;&#1079;&#1072;\&#1056;&#1086;&#1084;&#1072;&#1085;&#1086;&#1074;\&#1043;&#1091;&#1089;&#1100;\4%20&#1069;&#1069;_&#1055;&#1088;&#1086;&#1095;&#1080;&#1077;%2020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4\&#1069;&#1082;&#1089;&#1087;&#1077;&#1088;&#1090;&#1080;&#1079;&#1072;%202014%20&#1075;&#1086;&#1076;\&#1060;&#1086;&#1088;&#1084;&#1072;&#1090;&#1099;%20&#1085;&#1072;%202014%20&#1075;&#1086;&#1076;\&#1069;&#1083;&#1077;&#1082;&#1090;&#1088;&#1086;&#1085;&#1085;&#1099;&#1081;%20&#1092;&#1086;&#1088;&#1084;&#1072;&#1090;%20&#1085;&#1072;%202014%20&#1075;&#1086;&#107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0;&#1054;&#1058;&#1051;&#1054;&#1042;&#1054;&#1049;%20&#1058;&#1040;&#1056;&#1048;&#1060;%202013\&#1069;&#1050;&#1057;&#1055;&#1045;&#1056;&#1058;&#1048;&#1047;&#1040;%20&#1053;&#1042;&#1042;\&#1046;&#1045;&#1056;&#1045;&#1061;&#1054;&#1042;%202013\&#1054;&#1054;&#1054;%20&#1050;&#1086;&#1089;&#1090;&#1077;&#1088;&#1077;&#1074;&#1089;&#1082;&#1080;&#1077;%20&#1043;&#1069;&#1057;\&#1064;&#1072;&#1073;&#1083;&#1086;&#1085;%20&#1054;&#1054;&#1054;%20&#1050;&#1086;&#1089;&#1090;&#1077;&#1088;&#1077;&#1074;&#1089;&#1082;&#1080;&#1077;%20&#1043;&#1069;&#105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0;&#1054;&#1058;&#1051;&#1054;&#1042;&#1054;&#1049;%20&#1058;&#1040;&#1056;&#1048;&#1060;%202015\&#1069;&#1083;&#1077;&#1082;&#1090;&#1088;&#1086;&#1085;&#1085;&#1099;&#1077;%20&#1092;&#1086;&#1088;&#1084;&#1072;&#1090;&#1099;\&#1096;&#1072;&#1073;&#1083;&#1086;&#1085;&#1099;%20&#1045;&#1048;&#1040;&#1057;\PREDEL.PEREDACHA.LIM2014(v1.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USERS\5%20&#1058;&#1045;&#1055;&#1051;&#1054;&#1042;&#1040;&#1071;%20&#1069;&#1053;&#1045;&#1056;&#1043;&#1048;&#1071;\&#1069;&#1082;&#1089;&#1087;&#1077;&#1088;&#1090;&#1080;&#1079;&#1072;%202007\&#1090;&#1072;&#1073;&#1083;&#1080;&#1094;&#1072;%20&#1092;&#1089;&#109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pdTemplMain"/>
      <sheetName val="Инструкция"/>
      <sheetName val="Выбор субъекта РФ"/>
      <sheetName val="Обновление"/>
      <sheetName val="Лог обновления"/>
      <sheetName val="Титульный"/>
      <sheetName val="Список листов"/>
      <sheetName val="ф.1.1 ПоказНадежн (Пп)"/>
      <sheetName val="ф.1.3 Предлож_ТСО"/>
      <sheetName val="ф.2.1 ИндИнф (Ин)"/>
      <sheetName val="ф.2.2 ИндИспол (Ис)"/>
      <sheetName val="ф.2.3 ИндРезульт (Рс)"/>
      <sheetName val="ф.2.4 Предлож_ТСО"/>
      <sheetName val="ф.3 ПоказТехприсоед (Птпр)"/>
      <sheetName val="ПоказКачества (Птсо)"/>
      <sheetName val="ф.4.1 ОбобщПоказ"/>
      <sheetName val="ф.4.2 ОбобщПоказ (Коб)"/>
      <sheetName val="Комментарии"/>
      <sheetName val="Проверка"/>
      <sheetName val="TEHSHEET"/>
      <sheetName val="et_union"/>
      <sheetName val="modfrmSecretCode"/>
      <sheetName val="AllSheetsInThisWorkbook"/>
      <sheetName val="REESTR_MO"/>
      <sheetName val="modfrmReestr"/>
      <sheetName val="modfrmSetErr"/>
      <sheetName val="REESTR_FILTERED"/>
      <sheetName val="REESTR_ORG_VO"/>
      <sheetName val="REESTR_ORG_GAS"/>
      <sheetName val="REESTR_ORG_HOT_VS"/>
      <sheetName val="REESTR_ORG_WARM"/>
      <sheetName val="REESTR_ORG_TBO"/>
      <sheetName val="REESTR_ORG_VS"/>
      <sheetName val="REESTR_ORG_EE"/>
      <sheetName val="REESTR_ORG_VS_VO"/>
      <sheetName val="modfrmDateChoose"/>
      <sheetName val="modfrmMonthYearChoose"/>
      <sheetName val="modCommandButton"/>
      <sheetName val="modReestr"/>
      <sheetName val="modProv"/>
      <sheetName val="modInfo"/>
      <sheetName val="modServiceModule"/>
      <sheetName val="mod_wb"/>
      <sheetName val="mod_Tit"/>
      <sheetName val="mod_Coms"/>
      <sheetName val="mod_00"/>
      <sheetName val="mod_01"/>
      <sheetName val="mod_03"/>
      <sheetName val="mod_07"/>
      <sheetName val="mod_08"/>
      <sheetName val="mod_09"/>
      <sheetName val="mod_10"/>
      <sheetName val="mod_11"/>
      <sheetName val="баланс энергии"/>
      <sheetName val="Транспортный налог"/>
      <sheetName val="баланс мощности"/>
      <sheetName val=" квл 2012-2014 "/>
      <sheetName val="Амортизация по уровням напр-я"/>
      <sheetName val="Скрытый"/>
    </sheetNames>
    <sheetDataSet>
      <sheetData sheetId="0"/>
      <sheetData sheetId="1">
        <row r="2">
          <cell r="B2" t="str">
            <v>Версия 1.2</v>
          </cell>
        </row>
      </sheetData>
      <sheetData sheetId="2"/>
      <sheetData sheetId="3"/>
      <sheetData sheetId="4"/>
      <sheetData sheetId="5">
        <row r="11">
          <cell r="F11">
            <v>2010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B1" t="str">
            <v>Алтайский край</v>
          </cell>
        </row>
        <row r="2">
          <cell r="B2" t="str">
            <v>Амурская область</v>
          </cell>
          <cell r="E2">
            <v>2010</v>
          </cell>
        </row>
        <row r="3">
          <cell r="B3" t="str">
            <v>Архангельская область</v>
          </cell>
          <cell r="E3">
            <v>2011</v>
          </cell>
        </row>
        <row r="4">
          <cell r="B4" t="str">
            <v>Астраханская область</v>
          </cell>
          <cell r="E4">
            <v>2012</v>
          </cell>
        </row>
        <row r="5">
          <cell r="B5" t="str">
            <v>Белгородская область</v>
          </cell>
          <cell r="E5">
            <v>2013</v>
          </cell>
        </row>
        <row r="6">
          <cell r="B6" t="str">
            <v>Брянская область</v>
          </cell>
          <cell r="E6">
            <v>2014</v>
          </cell>
        </row>
        <row r="7">
          <cell r="B7" t="str">
            <v>Владимирская область</v>
          </cell>
          <cell r="E7">
            <v>2015</v>
          </cell>
        </row>
        <row r="8">
          <cell r="B8" t="str">
            <v>Волгоградская область</v>
          </cell>
          <cell r="E8">
            <v>2016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г.Байконур</v>
          </cell>
        </row>
        <row r="12">
          <cell r="B12" t="str">
            <v>г. Москва</v>
          </cell>
        </row>
        <row r="13">
          <cell r="B13" t="str">
            <v>г.Санкт-Петербург</v>
          </cell>
        </row>
        <row r="14">
          <cell r="B14" t="str">
            <v>Еврейская автономная область</v>
          </cell>
        </row>
        <row r="15">
          <cell r="B15" t="str">
            <v>Забайкальский край</v>
          </cell>
        </row>
        <row r="16">
          <cell r="B16" t="str">
            <v>Ивановская область</v>
          </cell>
        </row>
        <row r="17">
          <cell r="B17" t="str">
            <v>Иркутская область</v>
          </cell>
        </row>
        <row r="18">
          <cell r="B18" t="str">
            <v>Кабардино-Балкарская республика</v>
          </cell>
        </row>
        <row r="19">
          <cell r="B19" t="str">
            <v>Калининградская область</v>
          </cell>
        </row>
        <row r="20">
          <cell r="B20" t="str">
            <v>Калужская область</v>
          </cell>
        </row>
        <row r="21">
          <cell r="B21" t="str">
            <v>Камчатский край</v>
          </cell>
        </row>
        <row r="22">
          <cell r="B22" t="str">
            <v>Карачаево-Черкесская республика</v>
          </cell>
        </row>
        <row r="23">
          <cell r="B23" t="str">
            <v>Кемеровская область</v>
          </cell>
        </row>
        <row r="24">
          <cell r="B24" t="str">
            <v>Кировская область</v>
          </cell>
        </row>
        <row r="25">
          <cell r="B25" t="str">
            <v>Костромская область</v>
          </cell>
        </row>
        <row r="26">
          <cell r="B26" t="str">
            <v>Краснодарский край</v>
          </cell>
        </row>
        <row r="27">
          <cell r="B27" t="str">
            <v>Красноярский край</v>
          </cell>
        </row>
        <row r="28">
          <cell r="B28" t="str">
            <v>Курганская область</v>
          </cell>
        </row>
        <row r="29">
          <cell r="B29" t="str">
            <v>Курская область</v>
          </cell>
        </row>
        <row r="30">
          <cell r="B30" t="str">
            <v>Ленинградская область</v>
          </cell>
        </row>
        <row r="31">
          <cell r="B31" t="str">
            <v>Липецкая область</v>
          </cell>
        </row>
        <row r="32">
          <cell r="B32" t="str">
            <v>Магаданская область</v>
          </cell>
        </row>
        <row r="33">
          <cell r="B33" t="str">
            <v>Московская область</v>
          </cell>
        </row>
        <row r="34">
          <cell r="B34" t="str">
            <v>Мурманская область</v>
          </cell>
        </row>
        <row r="35">
          <cell r="B35" t="str">
            <v>Ненецкий автономный округ</v>
          </cell>
        </row>
        <row r="36">
          <cell r="B36" t="str">
            <v>Нижегородская область</v>
          </cell>
        </row>
        <row r="37">
          <cell r="B37" t="str">
            <v>Новгородская область</v>
          </cell>
        </row>
        <row r="38">
          <cell r="B38" t="str">
            <v>Новосибирская область</v>
          </cell>
        </row>
        <row r="39">
          <cell r="B39" t="str">
            <v>Омская область</v>
          </cell>
        </row>
        <row r="40">
          <cell r="B40" t="str">
            <v>Оренбургская область</v>
          </cell>
        </row>
        <row r="41">
          <cell r="B41" t="str">
            <v>Орловская область</v>
          </cell>
        </row>
        <row r="42">
          <cell r="B42" t="str">
            <v>Пензенская область</v>
          </cell>
        </row>
        <row r="43">
          <cell r="B43" t="str">
            <v>Пермский край</v>
          </cell>
        </row>
        <row r="44">
          <cell r="B44" t="str">
            <v>Приморский край</v>
          </cell>
        </row>
        <row r="45">
          <cell r="B45" t="str">
            <v>Псковская область</v>
          </cell>
        </row>
        <row r="46">
          <cell r="B46" t="str">
            <v>Республика Адыгея</v>
          </cell>
        </row>
        <row r="47">
          <cell r="B47" t="str">
            <v>Республика Алтай</v>
          </cell>
        </row>
        <row r="48">
          <cell r="B48" t="str">
            <v>Республика Башкортостан</v>
          </cell>
        </row>
        <row r="49">
          <cell r="B49" t="str">
            <v>Республика Бурятия</v>
          </cell>
        </row>
        <row r="50">
          <cell r="B50" t="str">
            <v>Республика Дагестан</v>
          </cell>
        </row>
        <row r="51">
          <cell r="B51" t="str">
            <v>Республика Ингушетия</v>
          </cell>
        </row>
        <row r="52">
          <cell r="B52" t="str">
            <v>Республика Калмыкия</v>
          </cell>
        </row>
        <row r="53">
          <cell r="B53" t="str">
            <v>Республика Карелия</v>
          </cell>
        </row>
        <row r="54">
          <cell r="B54" t="str">
            <v>Республика Коми</v>
          </cell>
        </row>
        <row r="55">
          <cell r="B55" t="str">
            <v>Республика Марий Эл</v>
          </cell>
        </row>
        <row r="56">
          <cell r="B56" t="str">
            <v>Республика Мордовия</v>
          </cell>
        </row>
        <row r="57">
          <cell r="B57" t="str">
            <v>Республика Саха (Якутия)</v>
          </cell>
        </row>
        <row r="58">
          <cell r="B58" t="str">
            <v>Республика Северная Осетия-Алания</v>
          </cell>
        </row>
        <row r="59">
          <cell r="B59" t="str">
            <v>Республика Татарстан</v>
          </cell>
        </row>
        <row r="60">
          <cell r="B60" t="str">
            <v>Республика Тыва</v>
          </cell>
        </row>
        <row r="61">
          <cell r="B61" t="str">
            <v>Республика Хакасия</v>
          </cell>
        </row>
        <row r="62">
          <cell r="B62" t="str">
            <v>Ростовская область</v>
          </cell>
        </row>
        <row r="63">
          <cell r="B63" t="str">
            <v>Рязанская область</v>
          </cell>
        </row>
        <row r="64">
          <cell r="B64" t="str">
            <v>Самарская область</v>
          </cell>
        </row>
        <row r="65">
          <cell r="B65" t="str">
            <v>Саратовская область</v>
          </cell>
        </row>
        <row r="66">
          <cell r="B66" t="str">
            <v>Сахалинская область</v>
          </cell>
        </row>
        <row r="67">
          <cell r="B67" t="str">
            <v>Свердловская область</v>
          </cell>
        </row>
        <row r="68">
          <cell r="B68" t="str">
            <v>Смоленская область</v>
          </cell>
        </row>
        <row r="69">
          <cell r="B69" t="str">
            <v>Ставропольский край</v>
          </cell>
        </row>
        <row r="70">
          <cell r="B70" t="str">
            <v>Тамбовская область</v>
          </cell>
        </row>
        <row r="71">
          <cell r="B71" t="str">
            <v>Тверская область</v>
          </cell>
        </row>
        <row r="72">
          <cell r="B72" t="str">
            <v>Томская область</v>
          </cell>
        </row>
        <row r="73">
          <cell r="B73" t="str">
            <v>Тульская область</v>
          </cell>
        </row>
        <row r="74">
          <cell r="B74" t="str">
            <v>Тюменская область</v>
          </cell>
        </row>
        <row r="75">
          <cell r="B75" t="str">
            <v>Удмуртская республика</v>
          </cell>
        </row>
        <row r="76">
          <cell r="B76" t="str">
            <v>Ульяновская область</v>
          </cell>
        </row>
        <row r="77">
          <cell r="B77" t="str">
            <v>Хабаровский край</v>
          </cell>
        </row>
        <row r="78">
          <cell r="B78" t="str">
            <v>Ханты-Мансийский автономный округ</v>
          </cell>
        </row>
        <row r="79">
          <cell r="B79" t="str">
            <v>Челябинская область</v>
          </cell>
        </row>
        <row r="80">
          <cell r="B80" t="str">
            <v>Чеченская республика</v>
          </cell>
        </row>
        <row r="81">
          <cell r="B81" t="str">
            <v>Чувашская республика</v>
          </cell>
        </row>
        <row r="82">
          <cell r="B82" t="str">
            <v>Чукотский автономный округ</v>
          </cell>
        </row>
        <row r="83">
          <cell r="B83" t="str">
            <v>Ямало-Ненецкий автономный округ</v>
          </cell>
        </row>
        <row r="84">
          <cell r="B84" t="str">
            <v>Ярославская область</v>
          </cell>
        </row>
      </sheetData>
      <sheetData sheetId="20"/>
      <sheetData sheetId="21"/>
      <sheetData sheetId="22"/>
      <sheetData sheetId="23">
        <row r="2">
          <cell r="D2" t="str">
            <v>Ардатовский муниципальный район</v>
          </cell>
        </row>
        <row r="3">
          <cell r="D3" t="str">
            <v>Арзамасский муниципальный район</v>
          </cell>
        </row>
        <row r="4">
          <cell r="D4" t="str">
            <v>Балахнинский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Большеболдинский муниципальный район</v>
          </cell>
        </row>
        <row r="7">
          <cell r="D7" t="str">
            <v>Большемурашкинский муниципальный район</v>
          </cell>
        </row>
        <row r="8">
          <cell r="D8" t="str">
            <v>Бутурлинский муниципальный район</v>
          </cell>
        </row>
        <row r="9">
          <cell r="D9" t="str">
            <v>Вадский муниципальный район</v>
          </cell>
        </row>
        <row r="10">
          <cell r="D10" t="str">
            <v>Варнавинский муниципальный район</v>
          </cell>
        </row>
        <row r="11">
          <cell r="D11" t="str">
            <v>Вачский муниципальный район</v>
          </cell>
        </row>
        <row r="12">
          <cell r="D12" t="str">
            <v>Ветлужский муниципальный район</v>
          </cell>
        </row>
        <row r="13">
          <cell r="D13" t="str">
            <v>Вознесенский муниципальный район</v>
          </cell>
        </row>
        <row r="14">
          <cell r="D14" t="str">
            <v>Володарский муниципальный район</v>
          </cell>
        </row>
        <row r="15">
          <cell r="D15" t="str">
            <v>Воротынский муниципальный район</v>
          </cell>
        </row>
        <row r="16">
          <cell r="D16" t="str">
            <v>Воскресенский муниципальный район</v>
          </cell>
        </row>
        <row r="17">
          <cell r="D17" t="str">
            <v>Гагинский муниципальный район</v>
          </cell>
        </row>
        <row r="18">
          <cell r="D18" t="str">
            <v>Город Арзамас</v>
          </cell>
        </row>
        <row r="19">
          <cell r="D19" t="str">
            <v>Город Дзержинск</v>
          </cell>
        </row>
        <row r="20">
          <cell r="D20" t="str">
            <v>Город Нижний Новгород</v>
          </cell>
        </row>
        <row r="21">
          <cell r="D21" t="str">
            <v>Городецкий муниципальный район</v>
          </cell>
        </row>
        <row r="22">
          <cell r="D22" t="str">
            <v>Дальнеконстантиновский муниципальный район</v>
          </cell>
        </row>
        <row r="23">
          <cell r="D23" t="str">
            <v>Дивеевский муниципальный район</v>
          </cell>
        </row>
        <row r="24">
          <cell r="D24" t="str">
            <v>Княгининский муниципальный район</v>
          </cell>
        </row>
        <row r="25">
          <cell r="D25" t="str">
            <v>Ковернинский муниципальный район</v>
          </cell>
        </row>
        <row r="26">
          <cell r="D26" t="str">
            <v>Краснобаковский муниципальный район</v>
          </cell>
        </row>
        <row r="27">
          <cell r="D27" t="str">
            <v>Краснооктябрьский муниципальный район</v>
          </cell>
        </row>
        <row r="28">
          <cell r="D28" t="str">
            <v>Кстовский муниципальный район</v>
          </cell>
        </row>
        <row r="29">
          <cell r="D29" t="str">
            <v>Кулебакский муниципальный район</v>
          </cell>
        </row>
        <row r="30">
          <cell r="D30" t="str">
            <v>Лукояновский муниципальный район</v>
          </cell>
        </row>
        <row r="31">
          <cell r="D31" t="str">
            <v>Лысковский муниципальный район</v>
          </cell>
        </row>
        <row r="32">
          <cell r="D32" t="str">
            <v>Навашинский муниципальный район</v>
          </cell>
        </row>
        <row r="33">
          <cell r="D33" t="str">
            <v>Павловский муниципальный район</v>
          </cell>
        </row>
        <row r="34">
          <cell r="D34" t="str">
            <v>Первомайский муниципальный район</v>
          </cell>
        </row>
        <row r="35">
          <cell r="D35" t="str">
            <v>Перевозский муниципальный район</v>
          </cell>
        </row>
        <row r="36">
          <cell r="D36" t="str">
            <v>Пильнинский муниципальный район</v>
          </cell>
        </row>
        <row r="37">
          <cell r="D37" t="str">
            <v>Починковский муниципальный район</v>
          </cell>
        </row>
        <row r="38">
          <cell r="D38" t="str">
            <v>Сергачский муниципальный район</v>
          </cell>
        </row>
        <row r="39">
          <cell r="D39" t="str">
            <v>Сеченовский муниципальный район</v>
          </cell>
        </row>
        <row r="40">
          <cell r="D40" t="str">
            <v>Сокольский муниципальный район</v>
          </cell>
        </row>
        <row r="41">
          <cell r="D41" t="str">
            <v>Сосновский муниципальный район</v>
          </cell>
        </row>
        <row r="42">
          <cell r="D42" t="str">
            <v>Спасский муниципальный район</v>
          </cell>
        </row>
        <row r="43">
          <cell r="D43" t="str">
            <v>Тонкинский муниципальный район</v>
          </cell>
        </row>
        <row r="44">
          <cell r="D44" t="str">
            <v>Тоншаевский муниципальный район</v>
          </cell>
        </row>
        <row r="45">
          <cell r="D45" t="str">
            <v>Уренский муниципальный район</v>
          </cell>
        </row>
        <row r="46">
          <cell r="D46" t="str">
            <v>Чкаловский муниципальный район</v>
          </cell>
        </row>
        <row r="47">
          <cell r="D47" t="str">
            <v>Шарангский муниципальный район</v>
          </cell>
        </row>
        <row r="48">
          <cell r="D48" t="str">
            <v>Шатковский муниципальный район</v>
          </cell>
        </row>
        <row r="49">
          <cell r="D49" t="str">
            <v>Шахунский муниципальный район</v>
          </cell>
        </row>
        <row r="50">
          <cell r="D50" t="str">
            <v>город Бор</v>
          </cell>
        </row>
        <row r="51">
          <cell r="D51" t="str">
            <v>город Выкса</v>
          </cell>
        </row>
        <row r="52">
          <cell r="D52" t="str">
            <v>город Саров</v>
          </cell>
        </row>
        <row r="53">
          <cell r="D53" t="str">
            <v>город Семеновский</v>
          </cell>
        </row>
        <row r="107">
          <cell r="B107" t="str">
            <v>Володарский муниципальный район</v>
          </cell>
        </row>
        <row r="108">
          <cell r="B108" t="str">
            <v>Город Володарск</v>
          </cell>
        </row>
        <row r="109">
          <cell r="B109" t="str">
            <v>Золинский сельсовет</v>
          </cell>
        </row>
        <row r="110">
          <cell r="B110" t="str">
            <v>Ильинский сельсовет</v>
          </cell>
        </row>
        <row r="111">
          <cell r="B111" t="str">
            <v>Мулинский сельсовет</v>
          </cell>
        </row>
        <row r="112">
          <cell r="B112" t="str">
            <v>Рабочий поселок Ильиногорск</v>
          </cell>
        </row>
        <row r="113">
          <cell r="B113" t="str">
            <v>Рабочий поселок Красная Горка</v>
          </cell>
        </row>
        <row r="114">
          <cell r="B114" t="str">
            <v>Рабочий поселок Решетиха</v>
          </cell>
        </row>
        <row r="115">
          <cell r="B115" t="str">
            <v>Рабочий поселок Смолино</v>
          </cell>
        </row>
        <row r="116">
          <cell r="B116" t="str">
            <v>Рабочий поселок Фролищи</v>
          </cell>
        </row>
        <row r="117">
          <cell r="B117" t="str">
            <v>Рабочий поселок Центральный</v>
          </cell>
        </row>
        <row r="118">
          <cell r="B118" t="str">
            <v>Рабочий поселок Юганец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."/>
      <sheetName val="Критерии"/>
      <sheetName val="Р 2.1 "/>
      <sheetName val="Р 2.2 "/>
      <sheetName val="Расчет расх. по RAB"/>
      <sheetName val="Расчет НВВ по RAB"/>
      <sheetName val="услуги ФСК"/>
      <sheetName val="Аренда"/>
      <sheetName val="Реестр аренды факт"/>
      <sheetName val="Налоги"/>
      <sheetName val="страх взносы"/>
      <sheetName val="Налог прибыль"/>
      <sheetName val="налог на прибыль 2020"/>
      <sheetName val="Вып. доход"/>
      <sheetName val="Расчет выпадающих до 15 кВт"/>
      <sheetName val="Расчет ВК "/>
      <sheetName val="Расчет ДК"/>
      <sheetName val="∆ ОР"/>
      <sheetName val="ВК+ДК"/>
      <sheetName val="∆ корр НВВ"/>
      <sheetName val="∆ НР"/>
      <sheetName val="∆ корр ИП"/>
      <sheetName val="∆ корр ЦП"/>
      <sheetName val="Корр КНК"/>
      <sheetName val="сглаживание"/>
      <sheetName val="Форма 8.1 предприятие"/>
      <sheetName val="Форма 8.3"/>
      <sheetName val="Форма 3.1-3.2"/>
      <sheetName val="расчет тарифа"/>
      <sheetName val="баланс 2020 - 2022"/>
      <sheetName val="долгосрочные параметры"/>
      <sheetName val="реестр аренды"/>
      <sheetName val="Лист1"/>
    </sheetNames>
    <sheetDataSet>
      <sheetData sheetId="0">
        <row r="9">
          <cell r="C9" t="str">
            <v>АО "ОРЭС - Владимирская область"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Выбор субъекта РФ"/>
      <sheetName val="Обновление"/>
      <sheetName val="Лог обновления"/>
      <sheetName val="Титульный"/>
      <sheetName val="Справочник ГТП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I квартал"/>
      <sheetName val="II квартал"/>
      <sheetName val="III квартал"/>
      <sheetName val="IV квартал"/>
      <sheetName val="Год"/>
      <sheetName val="Ф9"/>
      <sheetName val="Ф10"/>
      <sheetName val="Ф9.1"/>
      <sheetName val="Комментарии"/>
      <sheetName val="Проверка"/>
      <sheetName val="TEHSHEET"/>
      <sheetName val="modUpdTemplMain"/>
      <sheetName val="AllSheetsInThisWorkbook"/>
      <sheetName val="REESTR_OREM_SUBJ"/>
      <sheetName val="REESTR_OREM_CONS"/>
      <sheetName val="REESTR_ORG"/>
      <sheetName val="REESTR_FILTERED"/>
      <sheetName val="modCommandButton"/>
      <sheetName val="modReestr"/>
      <sheetName val="modProv"/>
      <sheetName val="modChange"/>
      <sheetName val="modfrmReestr"/>
      <sheetName val="modList01"/>
      <sheetName val="modfrmReestrOREMSubj"/>
      <sheetName val="Скрытый"/>
      <sheetName val="транспортный налог"/>
      <sheetName val="баланс мощности"/>
      <sheetName val=" квл 2012-2014 "/>
      <sheetName val="баланс энергии"/>
      <sheetName val="УПХ"/>
      <sheetName val="Транспортн"/>
      <sheetName val="Страхов"/>
      <sheetName val="П.1.16. оплата труда ОПР"/>
      <sheetName val="Ремонты 2012 план"/>
      <sheetName val="Сводная ремонт"/>
      <sheetName val="Пл за Зем"/>
      <sheetName val="ОТ и ТБ"/>
      <sheetName val="Аренда им"/>
      <sheetName val="Обуч"/>
      <sheetName val="Др проч"/>
      <sheetName val="Услуги банков"/>
      <sheetName val="соц характер"/>
      <sheetName val="численност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F10">
            <v>2013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0"/>
      <sheetName val="mod_01"/>
      <sheetName val="mod_11"/>
      <sheetName val="modComm"/>
      <sheetName val="modButton"/>
      <sheetName val="REESTR_ORG"/>
      <sheetName val="REESTR_MO"/>
      <sheetName val="modfrmReestr"/>
      <sheetName val="modfrmCheckUpdates"/>
      <sheetName val="modReestr"/>
      <sheetName val="modListProv"/>
      <sheetName val="modUpdTemplMain"/>
      <sheetName val="modDoubleClick"/>
      <sheetName val="modHyperlink"/>
      <sheetName val="modfrmDateChoose"/>
      <sheetName val="УПХ"/>
      <sheetName val="УНПХ"/>
      <sheetName val="Страхов"/>
      <sheetName val="П.1.16. оплата труда ОПР"/>
      <sheetName val="транспортн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Цеховые"/>
      <sheetName val="КВЛ Сводная"/>
      <sheetName val="Н на Им"/>
      <sheetName val="П.1.18. Калькуляция"/>
      <sheetName val="П.1.21 Прибыль"/>
      <sheetName val="материалы"/>
      <sheetName val="Скрытый"/>
    </sheetNames>
    <sheetDataSet>
      <sheetData sheetId="0" refreshError="1"/>
      <sheetData sheetId="1" refreshError="1"/>
      <sheetData sheetId="2">
        <row r="16">
          <cell r="G16" t="str">
            <v>ОАО "Владимирская областная электросетевая компания"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амортизация по уровням напряжен"/>
      <sheetName val="П.1.17"/>
      <sheetName val="П.1.16. оплата труда"/>
      <sheetName val="ЕСН"/>
      <sheetName val="материалы"/>
      <sheetName val="Ремонты 2010"/>
      <sheetName val="Сводная ремонт"/>
      <sheetName val="Проч.прямые"/>
      <sheetName val="Цеховые"/>
      <sheetName val="Общеэксплуатационные"/>
      <sheetName val="П.1.20. расшифровка КВЛ 2010"/>
      <sheetName val="КВЛ Сводная"/>
      <sheetName val="соц характер"/>
      <sheetName val="Н на Им"/>
      <sheetName val="П.1.18. Калькуляция"/>
      <sheetName val="П.1.21 Прибыль"/>
      <sheetName val="НВВ передача"/>
      <sheetName val="П.1.24"/>
      <sheetName val="П.1.25"/>
      <sheetName val="Сводная тарифа "/>
      <sheetName val="Сводная тарифа эксп"/>
      <sheetName val="Распределение НВВ"/>
      <sheetName val="Смета на подпись ДЦТ"/>
      <sheetName val="Смета для ФСТ"/>
      <sheetName val="Анализ 2008 года"/>
      <sheetName val="Assumptions"/>
      <sheetName val="Скрытый"/>
    </sheetNames>
    <sheetDataSet>
      <sheetData sheetId="0" refreshError="1"/>
      <sheetData sheetId="1">
        <row r="8">
          <cell r="B8" t="str">
            <v xml:space="preserve">Поступление эл.энергии в сеть , ВСЕГО </v>
          </cell>
          <cell r="D8">
            <v>25.588999999999999</v>
          </cell>
          <cell r="E8">
            <v>0</v>
          </cell>
          <cell r="F8">
            <v>25.588999999999999</v>
          </cell>
          <cell r="G8">
            <v>14.7571353</v>
          </cell>
        </row>
        <row r="9">
          <cell r="B9" t="str">
            <v>из смежной сети, всего</v>
          </cell>
          <cell r="D9" t="str">
            <v>х</v>
          </cell>
          <cell r="E9">
            <v>0</v>
          </cell>
          <cell r="F9">
            <v>25.588999999999999</v>
          </cell>
          <cell r="G9">
            <v>14.7571353</v>
          </cell>
        </row>
        <row r="14">
          <cell r="B14" t="str">
            <v>от электростанций</v>
          </cell>
        </row>
        <row r="15">
          <cell r="B15" t="str">
            <v>от ОАО "ФСК ЕЭС"</v>
          </cell>
        </row>
      </sheetData>
      <sheetData sheetId="2"/>
      <sheetData sheetId="3">
        <row r="38">
          <cell r="G38">
            <v>60.6</v>
          </cell>
        </row>
        <row r="43">
          <cell r="G43">
            <v>6</v>
          </cell>
        </row>
        <row r="44">
          <cell r="G44">
            <v>48</v>
          </cell>
        </row>
      </sheetData>
      <sheetData sheetId="4"/>
      <sheetData sheetId="5">
        <row r="13">
          <cell r="D13">
            <v>41.7</v>
          </cell>
          <cell r="I13">
            <v>0</v>
          </cell>
        </row>
        <row r="17">
          <cell r="D17">
            <v>1344.2</v>
          </cell>
          <cell r="I17">
            <v>0</v>
          </cell>
        </row>
        <row r="22">
          <cell r="D22">
            <v>2516.5</v>
          </cell>
          <cell r="I22">
            <v>8.8000000000000007</v>
          </cell>
        </row>
        <row r="23">
          <cell r="D23">
            <v>332.9</v>
          </cell>
          <cell r="I23">
            <v>4.0999999999999996</v>
          </cell>
        </row>
      </sheetData>
      <sheetData sheetId="6">
        <row r="8">
          <cell r="C8">
            <v>4235.3</v>
          </cell>
          <cell r="D8">
            <v>4235.3</v>
          </cell>
          <cell r="E8">
            <v>4235.3</v>
          </cell>
          <cell r="F8">
            <v>4235.3</v>
          </cell>
          <cell r="G8">
            <v>4235.3</v>
          </cell>
        </row>
        <row r="14">
          <cell r="C14">
            <v>72.900000000000006</v>
          </cell>
          <cell r="D14">
            <v>13.1</v>
          </cell>
          <cell r="E14">
            <v>72.900000000000006</v>
          </cell>
          <cell r="F14">
            <v>12.9</v>
          </cell>
          <cell r="G14">
            <v>12.9</v>
          </cell>
        </row>
      </sheetData>
      <sheetData sheetId="7">
        <row r="8">
          <cell r="C8">
            <v>12</v>
          </cell>
          <cell r="D8">
            <v>16</v>
          </cell>
          <cell r="E8">
            <v>12</v>
          </cell>
          <cell r="F8">
            <v>16</v>
          </cell>
          <cell r="G8">
            <v>16</v>
          </cell>
        </row>
        <row r="10">
          <cell r="D10">
            <v>2500</v>
          </cell>
          <cell r="F10">
            <v>4330</v>
          </cell>
          <cell r="G10">
            <v>4330</v>
          </cell>
        </row>
        <row r="15">
          <cell r="G15">
            <v>1.0349999999999999</v>
          </cell>
        </row>
        <row r="16">
          <cell r="D16">
            <v>750</v>
          </cell>
          <cell r="F16">
            <v>3689.2</v>
          </cell>
        </row>
        <row r="19">
          <cell r="D19">
            <v>2193.75</v>
          </cell>
        </row>
        <row r="29">
          <cell r="C29">
            <v>9842.2999999999993</v>
          </cell>
          <cell r="E29">
            <v>11141.4</v>
          </cell>
        </row>
        <row r="30">
          <cell r="C30">
            <v>1355.3</v>
          </cell>
          <cell r="E30">
            <v>1534.2</v>
          </cell>
        </row>
      </sheetData>
      <sheetData sheetId="8"/>
      <sheetData sheetId="9">
        <row r="10">
          <cell r="A10" t="str">
            <v>кабель</v>
          </cell>
          <cell r="C10">
            <v>70.400000000000006</v>
          </cell>
        </row>
        <row r="11">
          <cell r="A11" t="str">
            <v>провод</v>
          </cell>
          <cell r="C11">
            <v>26.1</v>
          </cell>
        </row>
        <row r="12">
          <cell r="A12" t="str">
            <v>муфты</v>
          </cell>
          <cell r="C12">
            <v>52.3</v>
          </cell>
        </row>
        <row r="13">
          <cell r="A13" t="str">
            <v>счетчики</v>
          </cell>
          <cell r="C13">
            <v>9.6999999999999993</v>
          </cell>
        </row>
        <row r="14">
          <cell r="A14" t="str">
            <v>пускатели магнитные</v>
          </cell>
          <cell r="C14">
            <v>14.6</v>
          </cell>
        </row>
        <row r="15">
          <cell r="A15" t="str">
            <v>автоматические выключатели</v>
          </cell>
          <cell r="C15">
            <v>8.9</v>
          </cell>
        </row>
        <row r="16">
          <cell r="A16" t="str">
            <v>вставки плавкие</v>
          </cell>
          <cell r="C16">
            <v>5.3</v>
          </cell>
        </row>
        <row r="17">
          <cell r="A17" t="str">
            <v>трансформаторы</v>
          </cell>
          <cell r="C17">
            <v>3.1</v>
          </cell>
        </row>
        <row r="19">
          <cell r="E19">
            <v>276.8</v>
          </cell>
          <cell r="F19">
            <v>276.8</v>
          </cell>
        </row>
        <row r="21">
          <cell r="B21">
            <v>255.6</v>
          </cell>
          <cell r="D21">
            <v>276.8</v>
          </cell>
        </row>
      </sheetData>
      <sheetData sheetId="10">
        <row r="3">
          <cell r="A3" t="str">
            <v>План ремонтных работ на 2010 год_________________________________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4">
          <cell r="A14" t="str">
            <v>введите название</v>
          </cell>
        </row>
        <row r="15">
          <cell r="A15" t="str">
            <v>введите название</v>
          </cell>
        </row>
      </sheetData>
      <sheetData sheetId="11"/>
      <sheetData sheetId="12">
        <row r="3">
          <cell r="A3" t="str">
            <v>Прочие прямые расходы, связанные с передачей электрической энергии _______________________  на 2010 г.</v>
          </cell>
        </row>
        <row r="11">
          <cell r="A11" t="str">
            <v>Аренда подстанции</v>
          </cell>
          <cell r="B11">
            <v>50.8</v>
          </cell>
          <cell r="C11">
            <v>50.8</v>
          </cell>
          <cell r="E11">
            <v>60</v>
          </cell>
          <cell r="F11">
            <v>60</v>
          </cell>
        </row>
        <row r="12">
          <cell r="A12" t="str">
            <v>Экспертиза тарифов</v>
          </cell>
          <cell r="B12">
            <v>45</v>
          </cell>
          <cell r="C12">
            <v>45</v>
          </cell>
          <cell r="E12">
            <v>54.1</v>
          </cell>
          <cell r="F12">
            <v>54.1</v>
          </cell>
        </row>
        <row r="13">
          <cell r="A13" t="str">
            <v>Расчет норм. технолог. потерь</v>
          </cell>
          <cell r="B13">
            <v>0</v>
          </cell>
          <cell r="C13">
            <v>43.3</v>
          </cell>
          <cell r="E13">
            <v>43.3</v>
          </cell>
          <cell r="F13">
            <v>43.3</v>
          </cell>
        </row>
        <row r="14">
          <cell r="A14" t="str">
            <v>Экспертиза норматив. технолог. потерь</v>
          </cell>
          <cell r="B14">
            <v>31.4</v>
          </cell>
          <cell r="C14">
            <v>49.6</v>
          </cell>
          <cell r="E14">
            <v>49.6</v>
          </cell>
          <cell r="F14">
            <v>49.6</v>
          </cell>
        </row>
        <row r="15">
          <cell r="A15" t="str">
            <v>Услуги сторонних организаций</v>
          </cell>
          <cell r="B15">
            <v>87.9</v>
          </cell>
          <cell r="C15">
            <v>26.2</v>
          </cell>
          <cell r="E15">
            <v>29.1</v>
          </cell>
          <cell r="F15">
            <v>32</v>
          </cell>
        </row>
        <row r="17">
          <cell r="D17">
            <v>180</v>
          </cell>
        </row>
      </sheetData>
      <sheetData sheetId="13">
        <row r="3">
          <cell r="A3" t="str">
            <v>Цеховые расходы _______________________________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Оплата труда ИТР, МОП</v>
          </cell>
          <cell r="C12">
            <v>250.8</v>
          </cell>
          <cell r="E12">
            <v>272.39999999999998</v>
          </cell>
          <cell r="F12">
            <v>344.4</v>
          </cell>
        </row>
        <row r="13">
          <cell r="A13" t="str">
            <v>Отчисления на социальные нужды</v>
          </cell>
          <cell r="C13">
            <v>68.5</v>
          </cell>
          <cell r="E13">
            <v>74.400000000000006</v>
          </cell>
          <cell r="F13">
            <v>94</v>
          </cell>
        </row>
        <row r="14">
          <cell r="A14" t="str">
            <v>Амортизация зданий, сооружений</v>
          </cell>
          <cell r="C14">
            <v>27.2</v>
          </cell>
          <cell r="E14">
            <v>27.2</v>
          </cell>
          <cell r="F14">
            <v>27.2</v>
          </cell>
        </row>
        <row r="15">
          <cell r="A15" t="str">
            <v>Отопление, вода, хоз. стоки</v>
          </cell>
          <cell r="C15">
            <v>81.900000000000006</v>
          </cell>
          <cell r="E15">
            <v>133.9</v>
          </cell>
          <cell r="F15">
            <v>160.1</v>
          </cell>
        </row>
        <row r="16">
          <cell r="A16" t="str">
            <v>Электроэнергия</v>
          </cell>
          <cell r="C16">
            <v>131.4</v>
          </cell>
          <cell r="E16">
            <v>229.5</v>
          </cell>
          <cell r="F16">
            <v>263.25</v>
          </cell>
        </row>
        <row r="17">
          <cell r="A17" t="str">
            <v>Спецодежда</v>
          </cell>
          <cell r="C17">
            <v>12.2</v>
          </cell>
          <cell r="E17">
            <v>13.4</v>
          </cell>
          <cell r="F17">
            <v>13.4</v>
          </cell>
        </row>
        <row r="18">
          <cell r="A18" t="str">
            <v>Услуги цехов завода</v>
          </cell>
          <cell r="C18">
            <v>291.89999999999998</v>
          </cell>
          <cell r="E18">
            <v>296.10000000000002</v>
          </cell>
          <cell r="F18">
            <v>296.10000000000002</v>
          </cell>
        </row>
        <row r="21">
          <cell r="A21" t="str">
            <v>введите название</v>
          </cell>
        </row>
        <row r="23">
          <cell r="B23">
            <v>1019.1</v>
          </cell>
          <cell r="D23">
            <v>1161.8</v>
          </cell>
        </row>
      </sheetData>
      <sheetData sheetId="14">
        <row r="3">
          <cell r="A3" t="str">
            <v>Общеэксплуатационные расходы _________________________  на 2010 г.</v>
          </cell>
        </row>
        <row r="11">
          <cell r="A11" t="str">
            <v>введите название</v>
          </cell>
        </row>
        <row r="12">
          <cell r="A12" t="str">
            <v>Общеэксплуатационные расходы</v>
          </cell>
          <cell r="C12">
            <v>495.8</v>
          </cell>
          <cell r="E12">
            <v>679.4</v>
          </cell>
          <cell r="F12">
            <v>679.4</v>
          </cell>
        </row>
        <row r="13">
          <cell r="A13" t="str">
            <v>введите название</v>
          </cell>
        </row>
        <row r="15">
          <cell r="B15">
            <v>627.29999999999995</v>
          </cell>
          <cell r="D15">
            <v>679.4</v>
          </cell>
        </row>
      </sheetData>
      <sheetData sheetId="15">
        <row r="4">
          <cell r="A4" t="str">
            <v>Расходы на капитальные вложения, относимые на услуги по передаче электрической энергии                 _____________  на 2010 г.</v>
          </cell>
        </row>
        <row r="12">
          <cell r="A12" t="str">
            <v>объект</v>
          </cell>
        </row>
        <row r="13">
          <cell r="A13" t="str">
            <v>объект</v>
          </cell>
        </row>
        <row r="16">
          <cell r="A16" t="str">
            <v>объект</v>
          </cell>
        </row>
        <row r="17">
          <cell r="A17" t="str">
            <v>объект</v>
          </cell>
        </row>
        <row r="20">
          <cell r="A20" t="str">
            <v>объект</v>
          </cell>
        </row>
        <row r="21">
          <cell r="A21" t="str">
            <v>объект</v>
          </cell>
        </row>
        <row r="24">
          <cell r="A24" t="str">
            <v>объект</v>
          </cell>
        </row>
        <row r="25">
          <cell r="A25" t="str">
            <v>объект</v>
          </cell>
        </row>
        <row r="28">
          <cell r="A28" t="str">
            <v>объект</v>
          </cell>
        </row>
        <row r="29">
          <cell r="A29" t="str">
            <v>объект</v>
          </cell>
        </row>
        <row r="32">
          <cell r="A32" t="str">
            <v>объект, га</v>
          </cell>
        </row>
        <row r="33">
          <cell r="A33" t="str">
            <v>объект</v>
          </cell>
        </row>
        <row r="36">
          <cell r="A36" t="str">
            <v>объект</v>
          </cell>
        </row>
        <row r="37">
          <cell r="A37" t="str">
            <v>объект</v>
          </cell>
        </row>
      </sheetData>
      <sheetData sheetId="16">
        <row r="3">
          <cell r="A3" t="str">
            <v>Расходы на капитальные вложения _____________  на 2010 г.</v>
          </cell>
        </row>
        <row r="8">
          <cell r="B8">
            <v>72.900000000000006</v>
          </cell>
          <cell r="C8">
            <v>13.1</v>
          </cell>
          <cell r="D8">
            <v>72.900000000000006</v>
          </cell>
          <cell r="E8">
            <v>12.9</v>
          </cell>
        </row>
        <row r="9">
          <cell r="B9">
            <v>72.900000000000006</v>
          </cell>
          <cell r="C9">
            <v>13.1</v>
          </cell>
          <cell r="D9">
            <v>72.900000000000006</v>
          </cell>
          <cell r="E9">
            <v>12.9</v>
          </cell>
        </row>
      </sheetData>
      <sheetData sheetId="17">
        <row r="3">
          <cell r="A3" t="str">
            <v>Расходы социального характера _____________  на 2010 г.</v>
          </cell>
        </row>
        <row r="10">
          <cell r="A10" t="str">
            <v>введите название</v>
          </cell>
        </row>
        <row r="11">
          <cell r="A11" t="str">
            <v>премия к 8 Марта</v>
          </cell>
          <cell r="C11">
            <v>3</v>
          </cell>
          <cell r="E11">
            <v>2</v>
          </cell>
          <cell r="F11">
            <v>3</v>
          </cell>
        </row>
        <row r="12">
          <cell r="A12" t="str">
            <v>премия к 23 февраля</v>
          </cell>
          <cell r="C12">
            <v>0</v>
          </cell>
          <cell r="E12">
            <v>0</v>
          </cell>
          <cell r="F12">
            <v>1.8</v>
          </cell>
        </row>
        <row r="13">
          <cell r="A13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на лечение</v>
          </cell>
          <cell r="C17">
            <v>8.5</v>
          </cell>
          <cell r="E17">
            <v>15</v>
          </cell>
          <cell r="F17">
            <v>18</v>
          </cell>
        </row>
        <row r="18">
          <cell r="A18" t="str">
            <v>подарки детям к Новому году</v>
          </cell>
          <cell r="C18">
            <v>1.75</v>
          </cell>
          <cell r="E18">
            <v>2.1</v>
          </cell>
          <cell r="F18">
            <v>1.75</v>
          </cell>
        </row>
        <row r="19">
          <cell r="A19" t="str">
            <v>введите название</v>
          </cell>
        </row>
        <row r="21">
          <cell r="C21">
            <v>72</v>
          </cell>
          <cell r="E21">
            <v>96</v>
          </cell>
          <cell r="F21">
            <v>110.4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6">
          <cell r="B26">
            <v>97.8</v>
          </cell>
          <cell r="D26">
            <v>105.9</v>
          </cell>
        </row>
      </sheetData>
      <sheetData sheetId="18">
        <row r="8">
          <cell r="C8">
            <v>1483.1</v>
          </cell>
          <cell r="E8">
            <v>1442.9</v>
          </cell>
          <cell r="F8">
            <v>1402.8</v>
          </cell>
        </row>
        <row r="9">
          <cell r="C9">
            <v>2.1999999999999999E-2</v>
          </cell>
          <cell r="E9">
            <v>2.1999999999999999E-2</v>
          </cell>
          <cell r="F9">
            <v>2.1999999999999999E-2</v>
          </cell>
        </row>
        <row r="10">
          <cell r="B10">
            <v>35.799999999999997</v>
          </cell>
          <cell r="D10">
            <v>35.799999999999997</v>
          </cell>
        </row>
        <row r="13">
          <cell r="F13">
            <v>1.18</v>
          </cell>
        </row>
        <row r="14">
          <cell r="F14">
            <v>0.46</v>
          </cell>
        </row>
        <row r="15">
          <cell r="F15">
            <v>29.22</v>
          </cell>
        </row>
      </sheetData>
      <sheetData sheetId="19">
        <row r="3">
          <cell r="A3" t="str">
            <v>Калькуляция себестоимости передачи электрической энергии _____</v>
          </cell>
        </row>
        <row r="15">
          <cell r="C15">
            <v>38.4</v>
          </cell>
          <cell r="D15">
            <v>8.8000000000000007</v>
          </cell>
          <cell r="E15">
            <v>38.4</v>
          </cell>
          <cell r="F15">
            <v>8.8000000000000007</v>
          </cell>
        </row>
        <row r="16">
          <cell r="C16">
            <v>7</v>
          </cell>
          <cell r="D16">
            <v>4.3</v>
          </cell>
          <cell r="E16">
            <v>7</v>
          </cell>
          <cell r="F16">
            <v>4.0999999999999996</v>
          </cell>
        </row>
        <row r="23">
          <cell r="C23">
            <v>-695.9</v>
          </cell>
        </row>
      </sheetData>
      <sheetData sheetId="20">
        <row r="3">
          <cell r="A3" t="str">
            <v>Расчет балансовой прибыли, принимаемой при установлении тарифа на передачу электрической энергии _______________________________________________</v>
          </cell>
        </row>
      </sheetData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кета"/>
      <sheetName val="Баланс энергии"/>
      <sheetName val="Баланс мощности"/>
      <sheetName val="УЕ ВЛЭП 2011-2014"/>
      <sheetName val="УЕ ТП 2011-2014"/>
      <sheetName val="Подконтрольные расходы"/>
      <sheetName val="Ввод выбытие ОС"/>
      <sheetName val="Расчет амортизации"/>
      <sheetName val="Амортизация по уровням напр-я"/>
      <sheetName val="Свод по амортизации"/>
      <sheetName val="Очисления на соц. нужды"/>
      <sheetName val="Сод.зданий и помещений"/>
      <sheetName val="Плата за землю"/>
      <sheetName val="Транспортный налог"/>
      <sheetName val="Налог на имущество"/>
      <sheetName val="Негативное воздействие на ОС"/>
      <sheetName val="Налог на прибыль"/>
      <sheetName val="Аренда имущества"/>
      <sheetName val="Услуги ФСК"/>
      <sheetName val="Прочие НР"/>
      <sheetName val=" КВЛ 2012-2014 "/>
      <sheetName val="Выпадающий доход"/>
      <sheetName val="Результаты деятельности орг-ии"/>
      <sheetName val="Корр. НР"/>
      <sheetName val="Корр. ПО"/>
      <sheetName val="Корр. ИП"/>
      <sheetName val="Корр. КНК"/>
      <sheetName val="НВВ на потери"/>
      <sheetName val="Долгосрочные параметры рег-я"/>
      <sheetName val="Смета общее НВВ"/>
      <sheetName val="TEHSHEET"/>
      <sheetName val="Лист1"/>
      <sheetName val="УПХ"/>
      <sheetName val="УНПХ"/>
      <sheetName val="Страхов"/>
      <sheetName val="П.1.16. оплата труда ОПР"/>
      <sheetName val="материалы"/>
      <sheetName val="Ремонты 2015"/>
      <sheetName val="Сводная ремонт"/>
      <sheetName val="ОТ и ТБ"/>
      <sheetName val="Команд"/>
      <sheetName val="Обуч"/>
      <sheetName val="Др проч"/>
      <sheetName val="Услуги банков"/>
      <sheetName val="Расходы по кол дог"/>
      <sheetName val=" нвв содержание"/>
      <sheetName val="численность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Титульный"/>
    </sheetNames>
    <sheetDataSet>
      <sheetData sheetId="0"/>
      <sheetData sheetId="1"/>
      <sheetData sheetId="2"/>
      <sheetData sheetId="3"/>
      <sheetData sheetId="4"/>
      <sheetData sheetId="5">
        <row r="12">
          <cell r="D12" t="str">
            <v>-</v>
          </cell>
        </row>
      </sheetData>
      <sheetData sheetId="6">
        <row r="19">
          <cell r="G19">
            <v>0</v>
          </cell>
        </row>
      </sheetData>
      <sheetData sheetId="7"/>
      <sheetData sheetId="8"/>
      <sheetData sheetId="9"/>
      <sheetData sheetId="10">
        <row r="13">
          <cell r="D13">
            <v>0</v>
          </cell>
        </row>
      </sheetData>
      <sheetData sheetId="11">
        <row r="7">
          <cell r="C7">
            <v>0</v>
          </cell>
        </row>
      </sheetData>
      <sheetData sheetId="12">
        <row r="7">
          <cell r="B7" t="str">
            <v>x</v>
          </cell>
        </row>
      </sheetData>
      <sheetData sheetId="13">
        <row r="15">
          <cell r="A15" t="str">
            <v>Добавить</v>
          </cell>
        </row>
        <row r="16">
          <cell r="A16" t="str">
            <v>Всего транспортный налог:</v>
          </cell>
          <cell r="B16" t="str">
            <v>х</v>
          </cell>
          <cell r="C16" t="str">
            <v>х</v>
          </cell>
          <cell r="E16" t="str">
            <v>х</v>
          </cell>
        </row>
      </sheetData>
      <sheetData sheetId="14">
        <row r="12">
          <cell r="B12" t="str">
            <v>x</v>
          </cell>
        </row>
      </sheetData>
      <sheetData sheetId="15">
        <row r="11">
          <cell r="C11">
            <v>0</v>
          </cell>
        </row>
      </sheetData>
      <sheetData sheetId="16"/>
      <sheetData sheetId="17">
        <row r="9">
          <cell r="A9" t="str">
            <v xml:space="preserve">договор  с _____ от_____№  __ </v>
          </cell>
        </row>
      </sheetData>
      <sheetData sheetId="18">
        <row r="16">
          <cell r="C16">
            <v>0</v>
          </cell>
        </row>
      </sheetData>
      <sheetData sheetId="19">
        <row r="13">
          <cell r="C13">
            <v>0</v>
          </cell>
        </row>
      </sheetData>
      <sheetData sheetId="20">
        <row r="2">
          <cell r="A2" t="str">
            <v xml:space="preserve">                            Расходы на капитальные вложения на 2012 - 2014 годы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0">
          <cell r="A10" t="str">
            <v>Введите название</v>
          </cell>
        </row>
        <row r="11">
          <cell r="A11" t="str">
            <v>Введите название</v>
          </cell>
        </row>
        <row r="12">
          <cell r="A12" t="str">
            <v>Введите название</v>
          </cell>
        </row>
        <row r="15">
          <cell r="A15" t="str">
            <v>Введите название</v>
          </cell>
        </row>
        <row r="16">
          <cell r="A16" t="str">
            <v>Введите название</v>
          </cell>
        </row>
        <row r="17">
          <cell r="A17" t="str">
            <v>Введите название</v>
          </cell>
        </row>
        <row r="18">
          <cell r="A18" t="str">
            <v>Введите название</v>
          </cell>
        </row>
        <row r="19">
          <cell r="A19" t="str">
            <v>Введите название</v>
          </cell>
        </row>
        <row r="22">
          <cell r="A22" t="str">
            <v>Введите название</v>
          </cell>
        </row>
        <row r="23">
          <cell r="A23" t="str">
            <v>Введите название</v>
          </cell>
        </row>
        <row r="24">
          <cell r="A24" t="str">
            <v>Введите название</v>
          </cell>
        </row>
        <row r="25">
          <cell r="A25" t="str">
            <v>Введите название</v>
          </cell>
        </row>
        <row r="28">
          <cell r="A28" t="str">
            <v>Введите название</v>
          </cell>
        </row>
        <row r="29">
          <cell r="A29" t="str">
            <v>Введите название</v>
          </cell>
        </row>
        <row r="30">
          <cell r="A30" t="str">
            <v>Введите название</v>
          </cell>
        </row>
        <row r="31">
          <cell r="A31" t="str">
            <v>Введите название</v>
          </cell>
        </row>
        <row r="34">
          <cell r="A34" t="str">
            <v>Введите название</v>
          </cell>
        </row>
        <row r="35">
          <cell r="A35" t="str">
            <v>Введите название</v>
          </cell>
        </row>
        <row r="36">
          <cell r="A36" t="str">
            <v>Введите название</v>
          </cell>
        </row>
        <row r="37">
          <cell r="A37" t="str">
            <v>Введите название</v>
          </cell>
        </row>
        <row r="40">
          <cell r="A40" t="str">
            <v>Введите название</v>
          </cell>
        </row>
        <row r="41">
          <cell r="A41" t="str">
            <v>Введите название</v>
          </cell>
        </row>
        <row r="42">
          <cell r="A42" t="str">
            <v>Введите название</v>
          </cell>
        </row>
        <row r="43">
          <cell r="A43" t="str">
            <v>Введите название</v>
          </cell>
        </row>
        <row r="46">
          <cell r="A46" t="str">
            <v>Введите название</v>
          </cell>
        </row>
        <row r="47">
          <cell r="A47" t="str">
            <v>Введите название</v>
          </cell>
        </row>
        <row r="48">
          <cell r="A48" t="str">
            <v>Введите название</v>
          </cell>
        </row>
        <row r="49">
          <cell r="A49" t="str">
            <v>Введите название</v>
          </cell>
        </row>
      </sheetData>
      <sheetData sheetId="21">
        <row r="7">
          <cell r="A7" t="str">
            <v>Расходы, связанные с компенсацией выпадающих доходов по льготному технологическому присоединению, всего, в том числе:</v>
          </cell>
        </row>
      </sheetData>
      <sheetData sheetId="22"/>
      <sheetData sheetId="23"/>
      <sheetData sheetId="24"/>
      <sheetData sheetId="25"/>
      <sheetData sheetId="26"/>
      <sheetData sheetId="27">
        <row r="10">
          <cell r="J10">
            <v>0</v>
          </cell>
        </row>
      </sheetData>
      <sheetData sheetId="28">
        <row r="80">
          <cell r="D80">
            <v>0</v>
          </cell>
        </row>
      </sheetData>
      <sheetData sheetId="29"/>
      <sheetData sheetId="30">
        <row r="7">
          <cell r="E7" t="str">
            <v>Январь</v>
          </cell>
        </row>
      </sheetData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Баланс энергии"/>
      <sheetName val="Баланс мощности"/>
      <sheetName val="П2.1"/>
      <sheetName val="П2.2"/>
      <sheetName val="материалы"/>
      <sheetName val="Ремонты 2011 план"/>
      <sheetName val="Ремонты 2011 факт"/>
      <sheetName val="Ремонты 2012 план"/>
      <sheetName val="Сводная ремонт"/>
      <sheetName val="численность"/>
      <sheetName val="П.1.16. оплата труда ОПР"/>
      <sheetName val="УПХ"/>
      <sheetName val="УНПХ"/>
      <sheetName val="Страхов"/>
      <sheetName val="Обуч"/>
      <sheetName val="ОТ и ТБ"/>
      <sheetName val="Команд"/>
      <sheetName val="Услуги банков"/>
      <sheetName val="Др проч"/>
      <sheetName val="соц характер"/>
      <sheetName val="другие расходы прибыль"/>
      <sheetName val="Аренда им"/>
      <sheetName val="Страх. взносы"/>
      <sheetName val="Пл за Зем"/>
      <sheetName val="Транспортн"/>
      <sheetName val="Экол пл"/>
      <sheetName val="Н на Им"/>
      <sheetName val="Налог на прибыль"/>
      <sheetName val="Ввод выбытие 2013"/>
      <sheetName val="Ввод выбытие 2014"/>
      <sheetName val="Ввод выбытие 2015"/>
      <sheetName val="Ввод выбытие 2016"/>
      <sheetName val="Расчет амортизации"/>
      <sheetName val="П.1.17"/>
      <sheetName val=" КВЛ 2011"/>
      <sheetName val=" КВЛ 2012"/>
      <sheetName val=" КВЛ 2013"/>
      <sheetName val=" КВЛ 2014"/>
      <sheetName val=" КВЛ 2015"/>
      <sheetName val=" КВЛ 2016"/>
      <sheetName val="КВЛ Сводная "/>
      <sheetName val="Прочие НР"/>
      <sheetName val="Выпадающие и избыток"/>
      <sheetName val=" НВВ передача"/>
      <sheetName val="НВВ по дан. предпр."/>
      <sheetName val="НВВ по дан.экспертов"/>
      <sheetName val="Смета итоговая по данным орг."/>
      <sheetName val="TEHSHEET"/>
      <sheetName val="Смета итоговая по дан. эксп."/>
      <sheetName val="Титульный"/>
      <sheetName val="Транспортный налог"/>
      <sheetName val=" квл 2012-2014 "/>
      <sheetName val="Амортизация по уровням напр-я"/>
      <sheetName val="Проч.прямые"/>
      <sheetName val="п.1.24"/>
      <sheetName val="п.1.25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15">
          <cell r="B15">
            <v>294.60000000000002</v>
          </cell>
          <cell r="C15">
            <v>492.7</v>
          </cell>
          <cell r="D15">
            <v>461.2</v>
          </cell>
        </row>
        <row r="24">
          <cell r="B24">
            <v>135.30000000000001</v>
          </cell>
          <cell r="C24">
            <v>200.3</v>
          </cell>
          <cell r="D24">
            <v>186.8</v>
          </cell>
        </row>
        <row r="25">
          <cell r="B25">
            <v>130</v>
          </cell>
          <cell r="C25">
            <v>69.599999999999994</v>
          </cell>
          <cell r="D25">
            <v>217.8</v>
          </cell>
        </row>
        <row r="26">
          <cell r="B26">
            <v>152</v>
          </cell>
          <cell r="C26">
            <v>242.7</v>
          </cell>
          <cell r="D26">
            <v>170.5</v>
          </cell>
        </row>
        <row r="27">
          <cell r="B27">
            <v>75</v>
          </cell>
          <cell r="C27">
            <v>44.3</v>
          </cell>
          <cell r="D27">
            <v>78.900000000000006</v>
          </cell>
        </row>
      </sheetData>
      <sheetData sheetId="6"/>
      <sheetData sheetId="7"/>
      <sheetData sheetId="8">
        <row r="8">
          <cell r="A8" t="str">
            <v>Капитальный ремонт ТП16</v>
          </cell>
          <cell r="E8">
            <v>569.9</v>
          </cell>
        </row>
        <row r="9">
          <cell r="A9" t="str">
            <v>Капитальный ремонт ГРУ-10 кВ</v>
          </cell>
          <cell r="E9">
            <v>123.5</v>
          </cell>
        </row>
        <row r="10">
          <cell r="A10" t="str">
            <v>Капитальный ремонт ВЛ-0,4 кВ ул. Новинская, Рощинская, 4-я пятилетка, Бормино, Рощинская</v>
          </cell>
          <cell r="E10">
            <v>6275.1</v>
          </cell>
        </row>
        <row r="11">
          <cell r="A11" t="str">
            <v>Капитальный ремонт ТП3</v>
          </cell>
          <cell r="E11">
            <v>3002.9</v>
          </cell>
        </row>
      </sheetData>
      <sheetData sheetId="9">
        <row r="7">
          <cell r="B7">
            <v>0</v>
          </cell>
          <cell r="C7">
            <v>105</v>
          </cell>
          <cell r="D7">
            <v>9971.4</v>
          </cell>
        </row>
        <row r="8">
          <cell r="B8">
            <v>1044.5</v>
          </cell>
          <cell r="C8">
            <v>1688.6000000000001</v>
          </cell>
          <cell r="D8">
            <v>0</v>
          </cell>
        </row>
        <row r="11">
          <cell r="B11">
            <v>0</v>
          </cell>
          <cell r="C11">
            <v>105</v>
          </cell>
        </row>
        <row r="12">
          <cell r="B12">
            <v>1044.5</v>
          </cell>
          <cell r="C12">
            <v>976.8</v>
          </cell>
        </row>
      </sheetData>
      <sheetData sheetId="10">
        <row r="6">
          <cell r="B6">
            <v>32.5</v>
          </cell>
          <cell r="D6">
            <v>28</v>
          </cell>
        </row>
        <row r="7">
          <cell r="C7">
            <v>19.5</v>
          </cell>
        </row>
        <row r="8">
          <cell r="C8">
            <v>2</v>
          </cell>
        </row>
        <row r="9">
          <cell r="C9">
            <v>7.5</v>
          </cell>
        </row>
      </sheetData>
      <sheetData sheetId="11">
        <row r="11">
          <cell r="D11">
            <v>7577.01</v>
          </cell>
        </row>
        <row r="14">
          <cell r="D14">
            <v>1322.23</v>
          </cell>
        </row>
        <row r="17">
          <cell r="D17">
            <v>525</v>
          </cell>
        </row>
        <row r="20">
          <cell r="D20">
            <v>4711.97</v>
          </cell>
        </row>
        <row r="29">
          <cell r="D29">
            <v>2962.46</v>
          </cell>
        </row>
        <row r="33">
          <cell r="D33">
            <v>396.04</v>
          </cell>
        </row>
        <row r="35">
          <cell r="D35">
            <v>2395.02</v>
          </cell>
        </row>
        <row r="36">
          <cell r="C36">
            <v>6246.0995999999996</v>
          </cell>
          <cell r="E36">
            <v>6283.5028000000002</v>
          </cell>
        </row>
        <row r="37">
          <cell r="C37">
            <v>16015.640000000001</v>
          </cell>
          <cell r="E37">
            <v>18700.90119047619</v>
          </cell>
        </row>
      </sheetData>
      <sheetData sheetId="12">
        <row r="7">
          <cell r="A7" t="str">
            <v>договор  с _____ от_____№  __ на_________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3">
          <cell r="A13" t="str">
            <v>договор  с _____ от_____№  __ на_________</v>
          </cell>
        </row>
        <row r="14">
          <cell r="A14" t="str">
            <v>договор  с _____ от_____№  __ на_________</v>
          </cell>
        </row>
        <row r="15">
          <cell r="A15" t="str">
            <v>договор  с _____ от_____№  __ на_________</v>
          </cell>
        </row>
        <row r="16">
          <cell r="A16" t="str">
            <v>договор  с _____ от_____№  __ на_________</v>
          </cell>
        </row>
        <row r="22">
          <cell r="A22" t="str">
            <v>договор  с _____ от_____№  __ на_________</v>
          </cell>
        </row>
        <row r="45">
          <cell r="A45" t="str">
            <v>договоры подряда с Кошелевым А.Р. производство земляных работ под кабельные трассы</v>
          </cell>
          <cell r="C45">
            <v>40.799999999999997</v>
          </cell>
        </row>
      </sheetData>
      <sheetData sheetId="13"/>
      <sheetData sheetId="14">
        <row r="7">
          <cell r="A7" t="str">
            <v xml:space="preserve">договор  с _____ от_____№  __ </v>
          </cell>
        </row>
        <row r="8">
          <cell r="A8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 xml:space="preserve">договор  с _____ от_____№  __ </v>
          </cell>
        </row>
        <row r="16">
          <cell r="A16" t="str">
            <v xml:space="preserve">договор  с _____ от_____№  __ </v>
          </cell>
        </row>
        <row r="19">
          <cell r="A19" t="str">
            <v>Страховой полис ВВВ №0591377331 УАЗ-390994</v>
          </cell>
          <cell r="C19">
            <v>5.0999999999999996</v>
          </cell>
        </row>
        <row r="20">
          <cell r="A20" t="str">
            <v>Страховой полис ВВВ №0564955456 МАЗ-5334</v>
          </cell>
          <cell r="C20">
            <v>2.4</v>
          </cell>
        </row>
        <row r="21">
          <cell r="A21" t="str">
            <v>Страховой полис ВВВ №0564955455 ГАЗ-53</v>
          </cell>
          <cell r="C21">
            <v>2.4</v>
          </cell>
        </row>
        <row r="22">
          <cell r="A22" t="str">
            <v>Страховой полис ВВВ №0591318243 ЛАДА-213100</v>
          </cell>
          <cell r="C22">
            <v>2.65</v>
          </cell>
        </row>
        <row r="23">
          <cell r="A23" t="str">
            <v>Страховой полис ВВВ №0564955454 ЗИЛ-433360</v>
          </cell>
          <cell r="C23">
            <v>2.4</v>
          </cell>
        </row>
        <row r="24">
          <cell r="A24" t="str">
            <v>Страховой полис ТО-49</v>
          </cell>
        </row>
        <row r="27">
          <cell r="A27" t="str">
            <v>Полис страхования опасных производственных объектов 111 №0100001276 АГП-22, АГП-12, автокран</v>
          </cell>
          <cell r="C27">
            <v>3.15</v>
          </cell>
        </row>
        <row r="28">
          <cell r="A28" t="str">
            <v xml:space="preserve">договор  с _____ от_____№  __ </v>
          </cell>
        </row>
        <row r="30">
          <cell r="B30">
            <v>17.3</v>
          </cell>
          <cell r="D30">
            <v>16.5</v>
          </cell>
        </row>
      </sheetData>
      <sheetData sheetId="15">
        <row r="7">
          <cell r="A7" t="str">
            <v>договор  с ВлГУ от № 152/10эфрэмт, 154/10эфрэмт  на обучение Гусева Д.О., Болотина Д.М.</v>
          </cell>
          <cell r="C7">
            <v>22.5</v>
          </cell>
        </row>
        <row r="8">
          <cell r="A8" t="str">
            <v>договор  с _____ от_____№  __ на_________</v>
          </cell>
        </row>
        <row r="9">
          <cell r="A9" t="str">
            <v>договор  с _____ от_____№  __ на_________</v>
          </cell>
        </row>
        <row r="10">
          <cell r="A10" t="str">
            <v>договор  с _____ от_____№  __ на_________</v>
          </cell>
        </row>
        <row r="11">
          <cell r="A11" t="str">
            <v>договор  с _____ от_____№  __ на_________</v>
          </cell>
        </row>
        <row r="14">
          <cell r="A14" t="str">
            <v>договор  с ОАО "Агрострой" от 18.11.11 г. № 227 подготовка тракториста-машиниста</v>
          </cell>
          <cell r="C14">
            <v>14.55</v>
          </cell>
        </row>
        <row r="15">
          <cell r="A15" t="str">
            <v>договоры  с АНО ИКЦ "Промышленная безопасность" от 13.01.11 г. № 24/35, 23/2, от 11.04.11 г. № 241/2, от 22.06.11 г. №306/2, 310/2, от 19.07.11 г. №346/2, от 11.11.11 г. №578/2 на подготовку электротехнического персонала</v>
          </cell>
          <cell r="C15">
            <v>65</v>
          </cell>
        </row>
        <row r="16">
          <cell r="A16" t="str">
            <v>договор  с ОАО "Агрострой" от 05.04.11 г. № 95, от 26.09.11 г. №198  подготовка в области промбезопасности</v>
          </cell>
          <cell r="C16">
            <v>16</v>
          </cell>
        </row>
        <row r="17">
          <cell r="A17" t="str">
            <v>договор  с ООО "Аукцион Консалтинг" от 12.10.11 г. № 620 на проведение вебинара</v>
          </cell>
          <cell r="C17">
            <v>3.5</v>
          </cell>
        </row>
        <row r="18">
          <cell r="A18" t="str">
            <v>договор с УЦ "Правовая защита" от 22.03.2011 г. обучение по охране труда</v>
          </cell>
          <cell r="C18">
            <v>2.5</v>
          </cell>
        </row>
        <row r="19">
          <cell r="A19" t="str">
            <v>договор с ООО "Гарант-Сервис" от 23.03.2011 г. семинар "Электронные торги в 2011 г. "</v>
          </cell>
          <cell r="C19">
            <v>1.2</v>
          </cell>
        </row>
        <row r="20">
          <cell r="A20" t="str">
            <v>договор с ООО ИЦ "Консультант-Владимир" от 12.10.11 г. семинар по бухгалтерии</v>
          </cell>
          <cell r="C20">
            <v>1.5</v>
          </cell>
        </row>
        <row r="22">
          <cell r="B22">
            <v>50</v>
          </cell>
          <cell r="D22">
            <v>81.8</v>
          </cell>
        </row>
      </sheetData>
      <sheetData sheetId="16">
        <row r="7">
          <cell r="B7">
            <v>120.4</v>
          </cell>
          <cell r="C7">
            <v>24.7</v>
          </cell>
          <cell r="D7">
            <v>133.19999999999999</v>
          </cell>
        </row>
        <row r="8">
          <cell r="B8">
            <v>2.7</v>
          </cell>
          <cell r="C8">
            <v>0.3</v>
          </cell>
          <cell r="D8">
            <v>2.5</v>
          </cell>
        </row>
        <row r="10">
          <cell r="A10" t="str">
            <v>договор  с ММУ "Костеревская городская больница" от 12.01.11 г. №1 на мед.осмотр</v>
          </cell>
          <cell r="C10">
            <v>15.2</v>
          </cell>
        </row>
        <row r="11">
          <cell r="A11" t="str">
            <v>договор  с _____ от_____№  __ на_________</v>
          </cell>
        </row>
        <row r="12">
          <cell r="A12" t="str">
            <v>договор  с _____ от_____№  __ на_________</v>
          </cell>
        </row>
        <row r="15">
          <cell r="A15" t="str">
            <v>Медикаменты</v>
          </cell>
          <cell r="D15">
            <v>0.2</v>
          </cell>
        </row>
        <row r="16">
          <cell r="A16" t="str">
            <v>договор  с _____ от_____№  __ на_________</v>
          </cell>
        </row>
        <row r="17">
          <cell r="A17" t="str">
            <v>договор  с _____ от_____№  __ на_________</v>
          </cell>
        </row>
      </sheetData>
      <sheetData sheetId="17">
        <row r="13">
          <cell r="C13">
            <v>0</v>
          </cell>
          <cell r="E13">
            <v>0</v>
          </cell>
        </row>
      </sheetData>
      <sheetData sheetId="18">
        <row r="6">
          <cell r="B6">
            <v>71.5</v>
          </cell>
          <cell r="D6">
            <v>67.599999999999994</v>
          </cell>
        </row>
        <row r="7">
          <cell r="A7" t="str">
            <v xml:space="preserve">Обслуживание расчетного счета по договору от 05.02.09 г. </v>
          </cell>
          <cell r="C7">
            <v>12.15619</v>
          </cell>
        </row>
        <row r="8">
          <cell r="A8" t="str">
            <v xml:space="preserve">Обслуживание пластиковых карт  по договору № 85 МБК от 15.12.08 г. </v>
          </cell>
          <cell r="C8">
            <v>30.59477</v>
          </cell>
        </row>
        <row r="9">
          <cell r="A9" t="str">
            <v xml:space="preserve">Использование системы Клиент-банк по договору № 3321027120 от 18.03.09 г. </v>
          </cell>
          <cell r="C9">
            <v>17.399999999999999</v>
          </cell>
        </row>
        <row r="10">
          <cell r="A10" t="str">
            <v xml:space="preserve">договор  с _____ от_____№  __ </v>
          </cell>
        </row>
      </sheetData>
      <sheetData sheetId="19">
        <row r="6">
          <cell r="A6" t="str">
            <v>Расходы на подписку периодики договор с "Актион-пресс"</v>
          </cell>
          <cell r="C6">
            <v>27.5</v>
          </cell>
        </row>
        <row r="7">
          <cell r="A7" t="str">
            <v>Расходы на тех.осмотр автотранспорта</v>
          </cell>
          <cell r="C7">
            <v>5.0999999999999996</v>
          </cell>
        </row>
        <row r="8">
          <cell r="A8" t="str">
            <v>Расходы на обслуживание оргтехники</v>
          </cell>
          <cell r="C8">
            <v>8.4</v>
          </cell>
        </row>
        <row r="9">
          <cell r="A9" t="str">
            <v>Расходы на публикацию в газете</v>
          </cell>
        </row>
        <row r="10">
          <cell r="A10" t="str">
            <v>Прочие расходы (заточка цепи для пилы, заправка газового баллона, изготовление печати, резка металла, услуги доставки)</v>
          </cell>
          <cell r="C10">
            <v>4.4000000000000004</v>
          </cell>
        </row>
        <row r="11">
          <cell r="A11" t="str">
            <v>энергетическое обследование</v>
          </cell>
        </row>
        <row r="13">
          <cell r="B13">
            <v>38.5</v>
          </cell>
          <cell r="D13">
            <v>42.7</v>
          </cell>
        </row>
      </sheetData>
      <sheetData sheetId="20">
        <row r="7">
          <cell r="A7" t="str">
            <v>Введите название</v>
          </cell>
        </row>
        <row r="8">
          <cell r="A8" t="str">
            <v>Введите название</v>
          </cell>
        </row>
        <row r="9">
          <cell r="A9" t="str">
            <v>Введите название</v>
          </cell>
        </row>
        <row r="12">
          <cell r="A12" t="str">
            <v>Введите название</v>
          </cell>
        </row>
        <row r="13">
          <cell r="A13" t="str">
            <v>Введите название</v>
          </cell>
        </row>
        <row r="14">
          <cell r="A14" t="str">
            <v>Введите название</v>
          </cell>
        </row>
        <row r="20">
          <cell r="A20" t="str">
            <v>Расходы на новогодние подарки детям работников</v>
          </cell>
          <cell r="B20">
            <v>2.4</v>
          </cell>
          <cell r="C20">
            <v>6.8</v>
          </cell>
          <cell r="D20">
            <v>4.2</v>
          </cell>
        </row>
        <row r="21">
          <cell r="A21" t="str">
            <v>Введите название</v>
          </cell>
        </row>
        <row r="22">
          <cell r="A22" t="str">
            <v>Введите название</v>
          </cell>
        </row>
      </sheetData>
      <sheetData sheetId="21"/>
      <sheetData sheetId="22">
        <row r="8">
          <cell r="A8" t="str">
            <v>договор аренды муниципального казенного имущества с МО г. Костерево на воздушные линии, трансформаторные подстанции от 01.11.2009 г.</v>
          </cell>
          <cell r="B8">
            <v>2440.4</v>
          </cell>
          <cell r="C8">
            <v>2440.41</v>
          </cell>
          <cell r="D8">
            <v>98.4</v>
          </cell>
        </row>
        <row r="9">
          <cell r="A9" t="str">
            <v>договор  с ООО "Коском" аренда гаражных боксов от 01.02.2012 г. №2 (от 03.09.09 г. № 2 )</v>
          </cell>
          <cell r="B9">
            <v>203.4</v>
          </cell>
          <cell r="C9">
            <v>203.39</v>
          </cell>
          <cell r="D9">
            <v>60.7</v>
          </cell>
        </row>
        <row r="10">
          <cell r="A10" t="str">
            <v xml:space="preserve">договор  с _____ от_____№  __ </v>
          </cell>
        </row>
        <row r="11">
          <cell r="A11" t="str">
            <v xml:space="preserve">договор  с _____ от_____№  __ </v>
          </cell>
        </row>
        <row r="12">
          <cell r="A12" t="str">
            <v xml:space="preserve">договор  с _____ от_____№  __ </v>
          </cell>
        </row>
        <row r="15">
          <cell r="A15" t="str">
            <v>договор  с Болотиным М.И. от 01.04.11 г.№ 1 аренда транспортного  средства  с  экипажем</v>
          </cell>
          <cell r="C15">
            <v>12.92</v>
          </cell>
        </row>
        <row r="16">
          <cell r="A16" t="str">
            <v>договор  с Тарасовым А.А. от 11.01.10 г.№ 1 аренда транспортного  средства  с  экипажем</v>
          </cell>
          <cell r="B16">
            <v>25.3</v>
          </cell>
          <cell r="C16">
            <v>13.8</v>
          </cell>
        </row>
        <row r="17">
          <cell r="A17" t="str">
            <v xml:space="preserve">договор  с _____ от_____№  __ </v>
          </cell>
        </row>
        <row r="18">
          <cell r="A18" t="str">
            <v xml:space="preserve">договор  с _____ от_____№  __ </v>
          </cell>
        </row>
        <row r="19">
          <cell r="A19" t="str">
            <v xml:space="preserve">договор  с _____ от_____№  __ </v>
          </cell>
        </row>
        <row r="20">
          <cell r="A20" t="str">
            <v xml:space="preserve">договор  с _____ от_____№  __ </v>
          </cell>
        </row>
        <row r="23">
          <cell r="A23" t="str">
            <v>договор лизинга с ООО "ИнвестЛизинг" аренда бурильно-крановой машины БКМ-205Д</v>
          </cell>
          <cell r="B23">
            <v>2132.6</v>
          </cell>
          <cell r="C23">
            <v>763.5</v>
          </cell>
          <cell r="D23">
            <v>730.4</v>
          </cell>
        </row>
        <row r="24">
          <cell r="A24" t="str">
            <v xml:space="preserve">договор лизинга с ООО "ВолгаТрансЛизинг" аренда автогидроподъемник ПСС-131.18Э  от 11 марта 2012 года № 240/01-КГЭС/1/12 </v>
          </cell>
          <cell r="D24">
            <v>2138.8000000000002</v>
          </cell>
        </row>
        <row r="25">
          <cell r="A25" t="str">
            <v xml:space="preserve">лизинг автокрана КС 35715 МАЗ 5337 </v>
          </cell>
        </row>
        <row r="26">
          <cell r="A26" t="str">
            <v xml:space="preserve">договор  с _____ от_____№  __ </v>
          </cell>
        </row>
        <row r="27">
          <cell r="A27" t="str">
            <v xml:space="preserve">договор  с _____ от_____№  __ </v>
          </cell>
        </row>
      </sheetData>
      <sheetData sheetId="23"/>
      <sheetData sheetId="24">
        <row r="7">
          <cell r="B7">
            <v>18.7</v>
          </cell>
          <cell r="C7">
            <v>11.3</v>
          </cell>
          <cell r="D7">
            <v>11.3</v>
          </cell>
        </row>
        <row r="10">
          <cell r="A10" t="str">
            <v>договор № ___ от ____</v>
          </cell>
          <cell r="C10">
            <v>6.3</v>
          </cell>
          <cell r="D10">
            <v>7.6</v>
          </cell>
        </row>
        <row r="11">
          <cell r="A11" t="str">
            <v>ООО Коском Гарант</v>
          </cell>
          <cell r="D11">
            <v>86</v>
          </cell>
        </row>
        <row r="12">
          <cell r="A12" t="str">
            <v>договор № ___ от ____</v>
          </cell>
        </row>
        <row r="13">
          <cell r="A13" t="str">
            <v>договор № ___ от ____</v>
          </cell>
        </row>
        <row r="14">
          <cell r="A14" t="str">
            <v>договор № ___ от ____</v>
          </cell>
        </row>
      </sheetData>
      <sheetData sheetId="25">
        <row r="7">
          <cell r="A7" t="str">
            <v>УАЗ-З90994</v>
          </cell>
        </row>
        <row r="8">
          <cell r="A8" t="str">
            <v>ЗИЛ АГП-22</v>
          </cell>
        </row>
        <row r="9">
          <cell r="A9" t="str">
            <v>ГАЗ-5312 АГП-12</v>
          </cell>
        </row>
        <row r="10">
          <cell r="A10" t="str">
            <v>МАЗ 5334 автокран</v>
          </cell>
        </row>
        <row r="11">
          <cell r="A11" t="str">
            <v>ЛАДА -213100</v>
          </cell>
        </row>
        <row r="12">
          <cell r="A12" t="str">
            <v>БКМ-205Д</v>
          </cell>
        </row>
        <row r="13">
          <cell r="A13" t="str">
            <v>ГАЗ-33086 АП-18-10</v>
          </cell>
        </row>
        <row r="14">
          <cell r="A14" t="str">
            <v>кран КС 35715 МАЗ 5337</v>
          </cell>
        </row>
        <row r="16">
          <cell r="A16" t="str">
            <v>Всего транспортный налог</v>
          </cell>
        </row>
      </sheetData>
      <sheetData sheetId="26"/>
      <sheetData sheetId="27">
        <row r="7">
          <cell r="C7">
            <v>51275.9</v>
          </cell>
        </row>
        <row r="8">
          <cell r="C8">
            <v>25910.6</v>
          </cell>
        </row>
        <row r="11">
          <cell r="B11">
            <v>458.60539999999992</v>
          </cell>
          <cell r="D11">
            <v>444.59360000000004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9">
          <cell r="D9">
            <v>52869.2</v>
          </cell>
        </row>
        <row r="10">
          <cell r="D10">
            <v>18542.8</v>
          </cell>
        </row>
        <row r="15">
          <cell r="C15">
            <v>4065.9</v>
          </cell>
          <cell r="D15">
            <v>4203.5</v>
          </cell>
          <cell r="E15">
            <v>3770.6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7">
          <cell r="E7" t="str">
            <v>Январь</v>
          </cell>
        </row>
        <row r="8">
          <cell r="E8" t="str">
            <v>Февраль</v>
          </cell>
        </row>
        <row r="9">
          <cell r="E9" t="str">
            <v>Март</v>
          </cell>
        </row>
        <row r="10">
          <cell r="E10" t="str">
            <v>Апрель</v>
          </cell>
        </row>
        <row r="11">
          <cell r="E11" t="str">
            <v>Май</v>
          </cell>
        </row>
        <row r="12">
          <cell r="E12" t="str">
            <v>Июнь</v>
          </cell>
        </row>
        <row r="13">
          <cell r="E13" t="str">
            <v>Июль</v>
          </cell>
        </row>
        <row r="14">
          <cell r="E14" t="str">
            <v>Август</v>
          </cell>
        </row>
        <row r="15">
          <cell r="E15" t="str">
            <v>Сентябрь</v>
          </cell>
        </row>
        <row r="16">
          <cell r="E16" t="str">
            <v>Октябрь</v>
          </cell>
        </row>
        <row r="17">
          <cell r="E17" t="str">
            <v>Ноябрь</v>
          </cell>
        </row>
        <row r="18">
          <cell r="E18" t="str">
            <v>Декабрь</v>
          </cell>
        </row>
      </sheetData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1"/>
      <sheetName val="modProv"/>
      <sheetName val="Инструкция"/>
      <sheetName val="Обновление"/>
      <sheetName val="Лог обновления"/>
      <sheetName val="Титульный"/>
      <sheetName val="Справочники"/>
      <sheetName val="P2.1 У.Е. 2014"/>
      <sheetName val="P2.2 У.Е. 2014"/>
      <sheetName val="4 баланс ээ"/>
      <sheetName val="5 баланс мощности"/>
      <sheetName val="6 баланс мощности"/>
      <sheetName val="НВВ РСК 2014 (I пол) МИН"/>
      <sheetName val="НВВ РСК 2014 (II пол) МИН"/>
      <sheetName val="НВВ РСК 2014 МИН"/>
      <sheetName val="НВВ РСК 2014 (I пол) МАКС"/>
      <sheetName val="НВВ РСК 2014 (II пол) МАКС"/>
      <sheetName val="НВВ РСК 2014 МАКС"/>
      <sheetName val="Расчет котловых тарифов"/>
      <sheetName val="Расчет расх. по RAB (2009-2017)"/>
      <sheetName val="Расчет НВВ по RAB (2009-2017)"/>
      <sheetName val="Расчет расх. по RAB (2010-2017)"/>
      <sheetName val="Расчет НВВ по RAB (2010-2017)"/>
      <sheetName val="Расчет расх. по RAB (2011-2017)"/>
      <sheetName val="Расчет НВВ по RAB (2011-2017)"/>
      <sheetName val="Расчет расх. по RAB (2012-2016)"/>
      <sheetName val="Расчет НВВ по RAB (2012-2016)"/>
      <sheetName val="Расчет расх. по RAB (2012-2017)"/>
      <sheetName val="Расчет НВВ по RAB (2012-2017)"/>
      <sheetName val="Расчет расх. по RAB (13-17)корр"/>
      <sheetName val="Расчет НВВ по RAB (13-17)корр"/>
      <sheetName val="Расчет расх. по RAB (13-17)согл"/>
      <sheetName val="Расчет НВВ по RAB (13-17)согл"/>
      <sheetName val="Расчет НВВ"/>
      <sheetName val="Расчет НВВ РСК - индексация"/>
      <sheetName val="Комментарии"/>
      <sheetName val="Проверка"/>
      <sheetName val="modHyp"/>
      <sheetName val="et_union_hor"/>
      <sheetName val="et_union_ver"/>
      <sheetName val="TEHSHEET"/>
      <sheetName val="AllSheetsInThisWorkbook"/>
      <sheetName val="modUpdTemplMain"/>
      <sheetName val="REESTR_ORG"/>
      <sheetName val="modfrmReestr"/>
      <sheetName val="modReestr"/>
      <sheetName val="modList08"/>
      <sheetName val="modList00"/>
      <sheetName val="REESTR_MO"/>
      <sheetName val="Баланс энергии"/>
      <sheetName val="УПХ"/>
      <sheetName val="УНПХ"/>
      <sheetName val="Транспортн"/>
      <sheetName val="Баланс мощности"/>
      <sheetName val="Страхов"/>
      <sheetName val=" КВЛ 2012"/>
      <sheetName val="П.1.16. оплата труда ОПР"/>
      <sheetName val="Ремонты 2010"/>
      <sheetName val="общеэксплуатационные"/>
      <sheetName val="п.1.20. расшифровка квл 2010"/>
      <sheetName val="соц характер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крытый"/>
    </sheetNames>
    <sheetDataSet>
      <sheetData sheetId="0"/>
      <sheetData sheetId="1"/>
      <sheetData sheetId="2"/>
      <sheetData sheetId="3"/>
      <sheetData sheetId="4"/>
      <sheetData sheetId="5">
        <row r="7">
          <cell r="F7" t="str">
            <v>Владимирская область</v>
          </cell>
        </row>
      </sheetData>
      <sheetData sheetId="6">
        <row r="22">
          <cell r="I22" t="str">
            <v>ООО "Электросистемы"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ЦТ"/>
      <sheetName val="1.1"/>
      <sheetName val="1.2"/>
      <sheetName val="2.1"/>
      <sheetName val="2.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8.1"/>
      <sheetName val="18.2"/>
      <sheetName val="19"/>
      <sheetName val="19.1.1"/>
      <sheetName val="19.1.2"/>
      <sheetName val="19.2"/>
      <sheetName val="20"/>
      <sheetName val="20.1"/>
      <sheetName val="21"/>
      <sheetName val="21.1"/>
      <sheetName val="21.2.1"/>
      <sheetName val="21.2.2"/>
      <sheetName val="21.3"/>
      <sheetName val="21.4"/>
      <sheetName val="22"/>
      <sheetName val="23"/>
      <sheetName val="24"/>
      <sheetName val="24.1"/>
      <sheetName val="25"/>
      <sheetName val="25.1"/>
      <sheetName val="26"/>
      <sheetName val="27"/>
      <sheetName val="28"/>
      <sheetName val="28.1"/>
      <sheetName val="28.2"/>
      <sheetName val="28.3"/>
      <sheetName val="29"/>
      <sheetName val="P2.1"/>
      <sheetName val="P2.2"/>
      <sheetName val="2.3"/>
      <sheetName val="таблица фст"/>
      <sheetName val="Производство электроэнергии"/>
      <sheetName val=" НВВ передача"/>
      <sheetName val="Данные"/>
      <sheetName val="П2.1"/>
      <sheetName val="УПХ"/>
      <sheetName val="УНПХ"/>
      <sheetName val="Страхов"/>
      <sheetName val="П.1.16. оплата труда ОПР"/>
      <sheetName val="Титульный"/>
    </sheetNames>
    <sheetDataSet>
      <sheetData sheetId="0" refreshError="1">
        <row r="14">
          <cell r="B14">
            <v>2005</v>
          </cell>
        </row>
        <row r="15">
          <cell r="B15">
            <v>2004</v>
          </cell>
        </row>
      </sheetData>
      <sheetData sheetId="1">
        <row r="15">
          <cell r="C15">
            <v>0</v>
          </cell>
        </row>
      </sheetData>
      <sheetData sheetId="2">
        <row r="15">
          <cell r="C15">
            <v>0</v>
          </cell>
        </row>
      </sheetData>
      <sheetData sheetId="3">
        <row r="15">
          <cell r="C15">
            <v>0</v>
          </cell>
        </row>
      </sheetData>
      <sheetData sheetId="4">
        <row r="15">
          <cell r="C15">
            <v>0</v>
          </cell>
        </row>
      </sheetData>
      <sheetData sheetId="5"/>
      <sheetData sheetId="6"/>
      <sheetData sheetId="7">
        <row r="15">
          <cell r="C15">
            <v>0</v>
          </cell>
        </row>
      </sheetData>
      <sheetData sheetId="8">
        <row r="15">
          <cell r="C15">
            <v>0</v>
          </cell>
        </row>
      </sheetData>
      <sheetData sheetId="9">
        <row r="15">
          <cell r="C15">
            <v>0</v>
          </cell>
        </row>
      </sheetData>
      <sheetData sheetId="10" refreshError="1">
        <row r="15">
          <cell r="C15">
            <v>0</v>
          </cell>
        </row>
        <row r="24">
          <cell r="C2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УЗ-22(2002)"/>
      <sheetName val="УЗ-21(1кв.) (2)"/>
      <sheetName val="УЗ-21(2002)"/>
      <sheetName val="УЗ-22(3кв.) (2)"/>
      <sheetName val="Калькуляция кв"/>
      <sheetName val="Balance Sheet"/>
      <sheetName val="Константы"/>
      <sheetName val="инвестиции 2007"/>
      <sheetName val="1997"/>
      <sheetName val="1998"/>
      <sheetName val="9-1"/>
      <sheetName val="хар-ка земли 1 "/>
      <sheetName val="Коррект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Приложение 1"/>
      <sheetName val="1.11"/>
      <sheetName val="СписочнаяЧисленность"/>
      <sheetName val="Temp_TOV"/>
      <sheetName val="ф.2 за 4 кв.2005"/>
      <sheetName val="БФ-2-8-П"/>
      <sheetName val="FEK 2002.Н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13"/>
      <sheetName val="обслуживание"/>
      <sheetName val="SHPZ"/>
      <sheetName val=" накладные расходы"/>
      <sheetName val="Table"/>
      <sheetName val="Справочник"/>
      <sheetName val="Ожид ФР"/>
      <sheetName val="жилой фонд"/>
      <sheetName val="Справ"/>
      <sheetName val="даты"/>
      <sheetName val="Фин план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Списки"/>
      <sheetName val="Дебет_Кредит"/>
      <sheetName val="2007"/>
      <sheetName val="ETС"/>
      <sheetName val="Исходные данные и тариф ЭЛЕКТР"/>
      <sheetName val="Детализация"/>
      <sheetName val="Справочник затрат_СБ"/>
      <sheetName val="Лизинг"/>
      <sheetName val="Классификатор1"/>
      <sheetName val="sapactivexlhiddensheet"/>
      <sheetName val="расшифровка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TN"/>
      <sheetName val="TC"/>
      <sheetName val="Data"/>
      <sheetName val="Cover"/>
      <sheetName val="FES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расчет тарифов"/>
      <sheetName val="свод"/>
      <sheetName val="продВ(I)"/>
      <sheetName val="У-Алд_наслегаХранение"/>
      <sheetName val="РСД ИА 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Pricelist"/>
      <sheetName val="Standard"/>
      <sheetName val="Расчёт НВВ по RAB"/>
      <sheetName val="Контрагенты"/>
      <sheetName val="ОХЗ КТС"/>
      <sheetName val="EKDEB90"/>
      <sheetName val="Закупки центр"/>
      <sheetName val="УЗ-21(2002):УЗ-22(3кв.) (2)"/>
      <sheetName val="Стр1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БФ-2-13-П"/>
      <sheetName val="коэфф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сценарные условия ОГК"/>
      <sheetName val="Выгрузка"/>
      <sheetName val="Данные ОАО"/>
      <sheetName val="Прил1"/>
      <sheetName val="содержание2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МО"/>
      <sheetName val="лист2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Огл. Графиков"/>
      <sheetName val="рабочий"/>
      <sheetName val="Текущие цены"/>
      <sheetName val="окраска"/>
      <sheetName val="Рейтинг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Предприятие"/>
      <sheetName val="31.08.2004"/>
      <sheetName val="гр5(о)"/>
      <sheetName val="REESTR_MO"/>
      <sheetName val="Инструкция"/>
      <sheetName val="баланс1"/>
      <sheetName val="TECHSHEET"/>
      <sheetName val="таблица"/>
      <sheetName val="все"/>
      <sheetName val="_Скрытый"/>
      <sheetName val="[FEK 2002.Н.xls][FEK 2002.Н.xls"/>
      <sheetName val="ГВС 2014"/>
      <sheetName val="взз"/>
      <sheetName val="PriceListAP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>
        <row r="2">
          <cell r="A2">
            <v>1.0489999999999999</v>
          </cell>
        </row>
      </sheetData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>
        <row r="2">
          <cell r="A2">
            <v>1.0489999999999999</v>
          </cell>
        </row>
      </sheetData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oek33.ru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2:U71"/>
  <sheetViews>
    <sheetView topLeftCell="A13" zoomScale="70" zoomScaleNormal="70" zoomScaleSheetLayoutView="85" workbookViewId="0">
      <selection activeCell="O22" sqref="O22:P22"/>
    </sheetView>
  </sheetViews>
  <sheetFormatPr defaultRowHeight="11.25" outlineLevelRow="1"/>
  <cols>
    <col min="1" max="1" width="9.140625" style="16"/>
    <col min="2" max="2" width="44.42578125" style="16" customWidth="1"/>
    <col min="3" max="3" width="20.5703125" style="16" customWidth="1"/>
    <col min="4" max="4" width="16.28515625" style="16" customWidth="1"/>
    <col min="5" max="5" width="16.7109375" style="16" customWidth="1"/>
    <col min="6" max="6" width="16.85546875" style="16" customWidth="1"/>
    <col min="7" max="7" width="9.140625" style="16"/>
    <col min="8" max="8" width="12.7109375" style="16" hidden="1" customWidth="1"/>
    <col min="9" max="12" width="14" style="16" hidden="1" customWidth="1"/>
    <col min="13" max="13" width="11.7109375" style="16" hidden="1" customWidth="1"/>
    <col min="14" max="14" width="14.28515625" style="16" customWidth="1"/>
    <col min="15" max="15" width="17.7109375" style="16" customWidth="1"/>
    <col min="16" max="16" width="17.140625" style="16" customWidth="1"/>
    <col min="17" max="17" width="9.140625" style="16"/>
    <col min="18" max="18" width="18.140625" style="16" customWidth="1"/>
    <col min="19" max="19" width="27.42578125" style="16" customWidth="1"/>
    <col min="20" max="20" width="9.140625" style="16"/>
    <col min="21" max="21" width="32.28515625" style="16" customWidth="1"/>
    <col min="22" max="16384" width="9.140625" style="16"/>
  </cols>
  <sheetData>
    <row r="2" spans="1:6" ht="45.4" customHeight="1">
      <c r="A2" s="126" t="s">
        <v>453</v>
      </c>
      <c r="B2" s="126"/>
      <c r="C2" s="126"/>
      <c r="D2" s="126"/>
      <c r="E2" s="126"/>
      <c r="F2" s="126"/>
    </row>
    <row r="3" spans="1:6" ht="16.5" customHeight="1">
      <c r="A3" s="126" t="str">
        <f>[10]ИНФ.!C9</f>
        <v>АО "ОРЭС - Владимирская область"</v>
      </c>
      <c r="B3" s="126"/>
      <c r="C3" s="126"/>
      <c r="D3" s="126"/>
      <c r="E3" s="126"/>
      <c r="F3" s="126"/>
    </row>
    <row r="4" spans="1:6" ht="27.75" customHeight="1">
      <c r="A4" s="17"/>
      <c r="B4" s="17"/>
      <c r="C4" s="17"/>
      <c r="D4" s="17"/>
      <c r="E4" s="17"/>
      <c r="F4" s="17"/>
    </row>
    <row r="5" spans="1:6" ht="54" customHeight="1">
      <c r="A5" s="47" t="s">
        <v>0</v>
      </c>
      <c r="B5" s="47" t="s">
        <v>1</v>
      </c>
      <c r="C5" s="47" t="s">
        <v>2</v>
      </c>
      <c r="D5" s="47" t="s">
        <v>3</v>
      </c>
      <c r="F5" s="18"/>
    </row>
    <row r="6" spans="1:6" ht="12.75">
      <c r="A6" s="48">
        <v>1</v>
      </c>
      <c r="B6" s="48">
        <v>2</v>
      </c>
      <c r="C6" s="48">
        <v>3</v>
      </c>
      <c r="D6" s="48">
        <v>4</v>
      </c>
      <c r="F6" s="19"/>
    </row>
    <row r="7" spans="1:6" ht="61.9" customHeight="1">
      <c r="A7" s="50" t="s">
        <v>4</v>
      </c>
      <c r="B7" s="28" t="s">
        <v>5</v>
      </c>
      <c r="C7" s="29"/>
      <c r="D7" s="61" t="e">
        <f>(IF(AND(D22=0,E22=0),0,IF(AND(D22=0,E22&gt;0),-1,IF(AND(70&lt;F22,F22&lt;=130),0,IF(F22&gt;130,-1,IF(F22&lt;=70,1))))))</f>
        <v>#REF!</v>
      </c>
      <c r="F7" s="20"/>
    </row>
    <row r="8" spans="1:6" ht="51.6" customHeight="1">
      <c r="A8" s="50" t="s">
        <v>6</v>
      </c>
      <c r="B8" s="28" t="s">
        <v>5</v>
      </c>
      <c r="C8" s="29"/>
      <c r="D8" s="61" t="e">
        <f>(IF(AND(D23=0,E23=0),0,IF(AND(D23=0,E23&gt;0),-1,IF(AND(70&lt;F23,F23&lt;=130),0,IF(F23&gt;130,-1,IF(F23&lt;=70,1))))))</f>
        <v>#REF!</v>
      </c>
      <c r="F8" s="21" t="s">
        <v>7</v>
      </c>
    </row>
    <row r="9" spans="1:6" ht="61.9" customHeight="1">
      <c r="A9" s="50" t="s">
        <v>8</v>
      </c>
      <c r="B9" s="28" t="s">
        <v>9</v>
      </c>
      <c r="C9" s="29"/>
      <c r="D9" s="61">
        <f>(IF(AND(D24=0,E24=0),0,IF(AND(D24=0,E24&gt;0),-1,IF(AND(75&lt;F24,F24&lt;=125),0,IF(F24&gt;125,-1,IF(F24&lt;=75,1))))))</f>
        <v>0</v>
      </c>
      <c r="F9" s="22"/>
    </row>
    <row r="10" spans="1:6" ht="61.9" customHeight="1">
      <c r="A10" s="50" t="s">
        <v>10</v>
      </c>
      <c r="B10" s="28" t="s">
        <v>11</v>
      </c>
      <c r="C10" s="29"/>
      <c r="D10" s="30">
        <v>0</v>
      </c>
      <c r="F10" s="22"/>
    </row>
    <row r="11" spans="1:6" ht="47.25">
      <c r="A11" s="55" t="s">
        <v>12</v>
      </c>
      <c r="B11" s="28" t="s">
        <v>13</v>
      </c>
      <c r="C11" s="56" t="s">
        <v>14</v>
      </c>
      <c r="D11" s="54" t="e">
        <f>D7*0.3+D8*0.3+D9*0.3+D10*0.1</f>
        <v>#REF!</v>
      </c>
      <c r="F11" s="20"/>
    </row>
    <row r="12" spans="1:6" ht="35.25" customHeight="1">
      <c r="A12" s="55" t="s">
        <v>15</v>
      </c>
      <c r="B12" s="57" t="s">
        <v>16</v>
      </c>
      <c r="C12" s="56"/>
      <c r="D12" s="54">
        <v>0.02</v>
      </c>
      <c r="F12" s="20"/>
    </row>
    <row r="13" spans="1:6" ht="47.25">
      <c r="A13" s="55" t="s">
        <v>17</v>
      </c>
      <c r="B13" s="57" t="s">
        <v>18</v>
      </c>
      <c r="C13" s="56"/>
      <c r="D13" s="54" t="e">
        <f>D11*D12</f>
        <v>#REF!</v>
      </c>
      <c r="F13" s="20"/>
    </row>
    <row r="14" spans="1:6" ht="36" customHeight="1">
      <c r="A14" s="55" t="s">
        <v>17</v>
      </c>
      <c r="B14" s="57" t="s">
        <v>19</v>
      </c>
      <c r="C14" s="56"/>
      <c r="D14" s="62">
        <v>1805676.2350133297</v>
      </c>
      <c r="F14" s="20"/>
    </row>
    <row r="15" spans="1:6" ht="33.75" customHeight="1">
      <c r="A15" s="58" t="s">
        <v>20</v>
      </c>
      <c r="B15" s="127" t="s">
        <v>21</v>
      </c>
      <c r="C15" s="127"/>
      <c r="D15" s="59" t="e">
        <f>D13*D14</f>
        <v>#REF!</v>
      </c>
      <c r="F15" s="20"/>
    </row>
    <row r="17" spans="1:21" ht="18.75">
      <c r="A17" s="126" t="s">
        <v>22</v>
      </c>
      <c r="B17" s="126"/>
      <c r="C17" s="126"/>
      <c r="D17" s="126"/>
      <c r="E17" s="126"/>
      <c r="F17" s="126"/>
    </row>
    <row r="18" spans="1:21" ht="12.75">
      <c r="A18" s="20"/>
      <c r="B18" s="20"/>
      <c r="C18" s="20"/>
      <c r="D18" s="20"/>
      <c r="E18" s="20"/>
      <c r="F18" s="20"/>
    </row>
    <row r="19" spans="1:21" ht="16.149999999999999" customHeight="1">
      <c r="A19" s="128" t="s">
        <v>0</v>
      </c>
      <c r="B19" s="128" t="s">
        <v>1</v>
      </c>
      <c r="C19" s="128" t="s">
        <v>2</v>
      </c>
      <c r="D19" s="128" t="s">
        <v>454</v>
      </c>
      <c r="E19" s="129" t="s">
        <v>3</v>
      </c>
      <c r="F19" s="129"/>
    </row>
    <row r="20" spans="1:21" ht="24.2" customHeight="1">
      <c r="A20" s="128"/>
      <c r="B20" s="128"/>
      <c r="C20" s="128"/>
      <c r="D20" s="128"/>
      <c r="E20" s="47" t="s">
        <v>23</v>
      </c>
      <c r="F20" s="47" t="s">
        <v>24</v>
      </c>
    </row>
    <row r="21" spans="1:21" ht="50.25" customHeight="1">
      <c r="A21" s="48">
        <v>1</v>
      </c>
      <c r="B21" s="48">
        <v>2</v>
      </c>
      <c r="C21" s="48">
        <v>3</v>
      </c>
      <c r="D21" s="48">
        <v>4</v>
      </c>
      <c r="E21" s="49">
        <v>5</v>
      </c>
      <c r="F21" s="49">
        <v>6</v>
      </c>
      <c r="H21" s="23" t="s">
        <v>350</v>
      </c>
      <c r="I21" s="23" t="s">
        <v>351</v>
      </c>
      <c r="J21" s="23" t="s">
        <v>352</v>
      </c>
      <c r="K21" s="23">
        <v>0.70499999999999996</v>
      </c>
      <c r="L21" s="24" t="s">
        <v>355</v>
      </c>
      <c r="M21" s="23" t="s">
        <v>353</v>
      </c>
      <c r="O21" s="25" t="s">
        <v>455</v>
      </c>
      <c r="P21" s="25" t="s">
        <v>351</v>
      </c>
      <c r="R21" s="25" t="s">
        <v>456</v>
      </c>
      <c r="S21" s="65" t="s">
        <v>459</v>
      </c>
    </row>
    <row r="22" spans="1:21" ht="54">
      <c r="A22" s="50" t="s">
        <v>4</v>
      </c>
      <c r="B22" s="28" t="s">
        <v>25</v>
      </c>
      <c r="C22" s="29" t="s">
        <v>26</v>
      </c>
      <c r="D22" s="63">
        <v>5.4956100000000001</v>
      </c>
      <c r="E22" s="64" t="e">
        <f>O22/P22</f>
        <v>#REF!</v>
      </c>
      <c r="F22" s="31" t="e">
        <f>IF(D22=0,0,E22/D22*100)</f>
        <v>#REF!</v>
      </c>
      <c r="H22" s="26">
        <f>'Форма 8.3'!C10</f>
        <v>97895</v>
      </c>
      <c r="I22" s="26" t="e">
        <f>#REF!</f>
        <v>#REF!</v>
      </c>
      <c r="J22" s="26" t="e">
        <f>I22/H22</f>
        <v>#REF!</v>
      </c>
      <c r="K22" s="23">
        <f>D22*0.705</f>
        <v>3.87440505</v>
      </c>
      <c r="L22" s="27">
        <f>K22*H22</f>
        <v>379284.88236975</v>
      </c>
      <c r="M22" s="23" t="e">
        <f>I22-L22</f>
        <v>#REF!</v>
      </c>
      <c r="O22" s="15" t="e">
        <f>#REF!+100000</f>
        <v>#REF!</v>
      </c>
      <c r="P22" s="46">
        <f>'Форма 8.3'!C10</f>
        <v>97895</v>
      </c>
      <c r="R22" s="15">
        <v>270981.05416685692</v>
      </c>
      <c r="S22" s="66" t="e">
        <f>O22-R22</f>
        <v>#REF!</v>
      </c>
      <c r="U22" s="60" t="s">
        <v>457</v>
      </c>
    </row>
    <row r="23" spans="1:21" ht="54" customHeight="1">
      <c r="A23" s="50" t="s">
        <v>6</v>
      </c>
      <c r="B23" s="28" t="s">
        <v>27</v>
      </c>
      <c r="C23" s="29" t="s">
        <v>28</v>
      </c>
      <c r="D23" s="63">
        <v>2.1537999999999999</v>
      </c>
      <c r="E23" s="64" t="e">
        <f>O23/P23</f>
        <v>#REF!</v>
      </c>
      <c r="F23" s="31" t="e">
        <f>IF(D23=0,0,E23/D23*100)</f>
        <v>#REF!</v>
      </c>
      <c r="H23" s="26">
        <f>H22</f>
        <v>97895</v>
      </c>
      <c r="I23" s="26" t="e">
        <f>#REF!</f>
        <v>#REF!</v>
      </c>
      <c r="J23" s="26" t="e">
        <f>I23/H23</f>
        <v>#REF!</v>
      </c>
      <c r="K23" s="23">
        <f>D23*0.705</f>
        <v>1.5184289999999998</v>
      </c>
      <c r="L23" s="27">
        <f>K23*H23</f>
        <v>148646.60695499997</v>
      </c>
      <c r="M23" s="23" t="e">
        <f>I23-L23</f>
        <v>#REF!</v>
      </c>
      <c r="O23" s="15" t="e">
        <f>#REF!+6400</f>
        <v>#REF!</v>
      </c>
      <c r="P23" s="46">
        <f>P22</f>
        <v>97895</v>
      </c>
      <c r="R23" s="15">
        <v>139007</v>
      </c>
      <c r="S23" s="66" t="e">
        <f>O23-R23</f>
        <v>#REF!</v>
      </c>
      <c r="U23" s="25" t="s">
        <v>458</v>
      </c>
    </row>
    <row r="24" spans="1:21" ht="47.25">
      <c r="A24" s="50" t="s">
        <v>8</v>
      </c>
      <c r="B24" s="28" t="s">
        <v>29</v>
      </c>
      <c r="C24" s="29" t="s">
        <v>30</v>
      </c>
      <c r="D24" s="63">
        <v>1.0799000000000001</v>
      </c>
      <c r="E24" s="64">
        <f>'Форма 3.1-3.2'!D27</f>
        <v>1.2174649302976008</v>
      </c>
      <c r="F24" s="31">
        <f>IF(D24=0,0,E24/D24*100)</f>
        <v>112.73867305283829</v>
      </c>
      <c r="O24" s="15"/>
      <c r="P24" s="15"/>
      <c r="R24" s="15"/>
      <c r="S24" s="15"/>
    </row>
    <row r="25" spans="1:21" ht="71.25" customHeight="1">
      <c r="A25" s="51" t="s">
        <v>10</v>
      </c>
      <c r="B25" s="52" t="s">
        <v>31</v>
      </c>
      <c r="C25" s="53"/>
      <c r="D25" s="119" t="s">
        <v>32</v>
      </c>
      <c r="E25" s="120"/>
      <c r="F25" s="120"/>
    </row>
    <row r="26" spans="1:21" ht="18" customHeight="1"/>
    <row r="27" spans="1:21" ht="22.9" customHeight="1">
      <c r="A27" s="121" t="s">
        <v>33</v>
      </c>
      <c r="B27" s="121"/>
      <c r="C27" s="32"/>
      <c r="D27" s="32"/>
      <c r="E27" s="32"/>
      <c r="F27" s="20"/>
    </row>
    <row r="28" spans="1:21" ht="22.9" customHeight="1">
      <c r="A28" s="33"/>
      <c r="B28" s="33"/>
      <c r="C28" s="32"/>
      <c r="D28" s="32"/>
      <c r="E28" s="32"/>
      <c r="F28" s="20"/>
    </row>
    <row r="29" spans="1:21" ht="22.9" customHeight="1">
      <c r="A29" s="33"/>
      <c r="B29" s="33"/>
      <c r="C29" s="32"/>
      <c r="D29" s="32"/>
      <c r="E29" s="32"/>
      <c r="F29" s="20"/>
    </row>
    <row r="30" spans="1:21" ht="22.9" customHeight="1">
      <c r="A30" s="33"/>
      <c r="B30" s="33"/>
      <c r="C30" s="32"/>
      <c r="D30" s="32"/>
      <c r="E30" s="32"/>
      <c r="F30" s="20"/>
    </row>
    <row r="31" spans="1:21" ht="22.9" customHeight="1">
      <c r="A31" s="33"/>
      <c r="B31" s="33"/>
      <c r="C31" s="32"/>
      <c r="D31" s="32"/>
      <c r="E31" s="32"/>
      <c r="F31" s="20"/>
    </row>
    <row r="34" spans="1:6" ht="74.25" customHeight="1" outlineLevel="1">
      <c r="A34" s="122" t="s">
        <v>34</v>
      </c>
      <c r="B34" s="122"/>
      <c r="C34" s="122"/>
      <c r="D34" s="122"/>
      <c r="E34" s="122"/>
      <c r="F34" s="122"/>
    </row>
    <row r="35" spans="1:6" ht="13.5" thickBot="1">
      <c r="A35" s="34"/>
      <c r="B35" s="20"/>
      <c r="C35" s="20"/>
      <c r="D35" s="20"/>
      <c r="E35" s="20"/>
      <c r="F35" s="20"/>
    </row>
    <row r="36" spans="1:6" ht="24.6" customHeight="1" outlineLevel="1">
      <c r="A36" s="105" t="s">
        <v>35</v>
      </c>
      <c r="B36" s="123" t="s">
        <v>36</v>
      </c>
      <c r="C36" s="35" t="s">
        <v>37</v>
      </c>
      <c r="D36" s="35" t="s">
        <v>38</v>
      </c>
      <c r="E36" s="111" t="s">
        <v>39</v>
      </c>
      <c r="F36" s="112"/>
    </row>
    <row r="37" spans="1:6" ht="24.6" customHeight="1" outlineLevel="1">
      <c r="A37" s="106"/>
      <c r="B37" s="124"/>
      <c r="C37" s="36" t="s">
        <v>40</v>
      </c>
      <c r="D37" s="36" t="s">
        <v>41</v>
      </c>
      <c r="E37" s="113" t="s">
        <v>42</v>
      </c>
      <c r="F37" s="114"/>
    </row>
    <row r="38" spans="1:6" ht="24.6" customHeight="1" outlineLevel="1">
      <c r="A38" s="106"/>
      <c r="B38" s="124"/>
      <c r="C38" s="36" t="s">
        <v>43</v>
      </c>
      <c r="D38" s="36" t="s">
        <v>44</v>
      </c>
      <c r="E38" s="115"/>
      <c r="F38" s="116"/>
    </row>
    <row r="39" spans="1:6" ht="24.6" customHeight="1" outlineLevel="1">
      <c r="A39" s="106"/>
      <c r="B39" s="124"/>
      <c r="C39" s="36" t="s">
        <v>45</v>
      </c>
      <c r="D39" s="36" t="s">
        <v>46</v>
      </c>
      <c r="E39" s="115"/>
      <c r="F39" s="116"/>
    </row>
    <row r="40" spans="1:6" ht="24.6" customHeight="1" outlineLevel="1" thickBot="1">
      <c r="A40" s="106"/>
      <c r="B40" s="124"/>
      <c r="C40" s="37"/>
      <c r="D40" s="36" t="s">
        <v>43</v>
      </c>
      <c r="E40" s="117"/>
      <c r="F40" s="118"/>
    </row>
    <row r="41" spans="1:6" ht="24.6" customHeight="1" outlineLevel="1">
      <c r="A41" s="106"/>
      <c r="B41" s="124"/>
      <c r="C41" s="37"/>
      <c r="D41" s="36" t="s">
        <v>45</v>
      </c>
      <c r="E41" s="35" t="s">
        <v>47</v>
      </c>
      <c r="F41" s="35" t="s">
        <v>47</v>
      </c>
    </row>
    <row r="42" spans="1:6" ht="13.5" customHeight="1" outlineLevel="1" thickBot="1">
      <c r="A42" s="107"/>
      <c r="B42" s="125"/>
      <c r="C42" s="37"/>
      <c r="D42" s="37"/>
      <c r="E42" s="38" t="s">
        <v>48</v>
      </c>
      <c r="F42" s="38" t="s">
        <v>48</v>
      </c>
    </row>
    <row r="43" spans="1:6" ht="16.5" outlineLevel="1" thickBot="1">
      <c r="A43" s="39">
        <v>1</v>
      </c>
      <c r="B43" s="40">
        <v>2</v>
      </c>
      <c r="C43" s="40">
        <v>3</v>
      </c>
      <c r="D43" s="40">
        <v>4</v>
      </c>
      <c r="E43" s="40">
        <v>5</v>
      </c>
      <c r="F43" s="40">
        <v>6</v>
      </c>
    </row>
    <row r="44" spans="1:6" ht="32.25" outlineLevel="1" thickBot="1">
      <c r="A44" s="41">
        <v>1</v>
      </c>
      <c r="B44" s="42" t="s">
        <v>49</v>
      </c>
      <c r="C44" s="43">
        <v>9.6239000000000008</v>
      </c>
      <c r="D44" s="43">
        <v>9.2490000000000003E-2</v>
      </c>
      <c r="E44" s="43">
        <v>0.3</v>
      </c>
      <c r="F44" s="43">
        <v>0.3</v>
      </c>
    </row>
    <row r="45" spans="1:6" ht="63.75" outlineLevel="1" thickBot="1">
      <c r="A45" s="41">
        <v>2</v>
      </c>
      <c r="B45" s="42" t="s">
        <v>50</v>
      </c>
      <c r="C45" s="43">
        <v>4.7397600000000004</v>
      </c>
      <c r="D45" s="43">
        <v>8.9580000000000007E-2</v>
      </c>
      <c r="E45" s="43">
        <v>0.3</v>
      </c>
      <c r="F45" s="43">
        <v>0.3</v>
      </c>
    </row>
    <row r="46" spans="1:6" ht="63.75" outlineLevel="1" thickBot="1">
      <c r="A46" s="41">
        <v>3</v>
      </c>
      <c r="B46" s="42" t="s">
        <v>51</v>
      </c>
      <c r="C46" s="43">
        <v>2.9252099999999999</v>
      </c>
      <c r="D46" s="43">
        <v>9.1189999999999993E-2</v>
      </c>
      <c r="E46" s="43">
        <v>0.3</v>
      </c>
      <c r="F46" s="43">
        <v>0.3</v>
      </c>
    </row>
    <row r="47" spans="1:6" ht="32.25" outlineLevel="1" thickBot="1">
      <c r="A47" s="41">
        <v>4</v>
      </c>
      <c r="B47" s="42" t="s">
        <v>52</v>
      </c>
      <c r="C47" s="43">
        <v>3.3357999999999999</v>
      </c>
      <c r="D47" s="43">
        <v>0.13389999999999999</v>
      </c>
      <c r="E47" s="43">
        <v>0.3</v>
      </c>
      <c r="F47" s="43">
        <v>0.3</v>
      </c>
    </row>
    <row r="48" spans="1:6" ht="32.25" outlineLevel="1" thickBot="1">
      <c r="A48" s="41">
        <v>5</v>
      </c>
      <c r="B48" s="42" t="s">
        <v>53</v>
      </c>
      <c r="C48" s="43">
        <v>2.3309799999999998</v>
      </c>
      <c r="D48" s="43">
        <v>0.21967999999999999</v>
      </c>
      <c r="E48" s="43">
        <v>0.3</v>
      </c>
      <c r="F48" s="43">
        <v>0.3</v>
      </c>
    </row>
    <row r="49" spans="1:6" ht="63.75" outlineLevel="1" thickBot="1">
      <c r="A49" s="41">
        <v>6</v>
      </c>
      <c r="B49" s="42" t="s">
        <v>54</v>
      </c>
      <c r="C49" s="43">
        <v>4.5054600000000002</v>
      </c>
      <c r="D49" s="43">
        <v>0.28361999999999998</v>
      </c>
      <c r="E49" s="43">
        <v>0.3</v>
      </c>
      <c r="F49" s="43">
        <v>0.3</v>
      </c>
    </row>
    <row r="50" spans="1:6" ht="63.75" outlineLevel="1" thickBot="1">
      <c r="A50" s="41">
        <v>7</v>
      </c>
      <c r="B50" s="42" t="s">
        <v>55</v>
      </c>
      <c r="C50" s="43">
        <v>6.1130899999999997</v>
      </c>
      <c r="D50" s="43">
        <v>0.1817</v>
      </c>
      <c r="E50" s="43">
        <v>0.3</v>
      </c>
      <c r="F50" s="43">
        <v>0.3</v>
      </c>
    </row>
    <row r="51" spans="1:6" ht="48" outlineLevel="1" thickBot="1">
      <c r="A51" s="41">
        <v>8</v>
      </c>
      <c r="B51" s="42" t="s">
        <v>56</v>
      </c>
      <c r="C51" s="43">
        <v>5.8507600000000002</v>
      </c>
      <c r="D51" s="43">
        <v>0.18958</v>
      </c>
      <c r="E51" s="43">
        <v>0.3</v>
      </c>
      <c r="F51" s="43">
        <v>0.3</v>
      </c>
    </row>
    <row r="52" spans="1:6" ht="16.5" outlineLevel="1" thickBot="1">
      <c r="A52" s="41">
        <v>9</v>
      </c>
      <c r="B52" s="42" t="s">
        <v>57</v>
      </c>
      <c r="C52" s="43">
        <v>1.3036799999999999</v>
      </c>
      <c r="D52" s="43">
        <v>0.19006999999999999</v>
      </c>
      <c r="E52" s="43">
        <v>0.3</v>
      </c>
      <c r="F52" s="43">
        <v>0.3</v>
      </c>
    </row>
    <row r="53" spans="1:6" ht="13.5" outlineLevel="1" thickBot="1">
      <c r="A53" s="20"/>
      <c r="B53" s="20"/>
      <c r="C53" s="20"/>
      <c r="D53" s="20"/>
      <c r="E53" s="20"/>
      <c r="F53" s="20"/>
    </row>
    <row r="54" spans="1:6" ht="31.15" customHeight="1" outlineLevel="1">
      <c r="A54" s="105" t="s">
        <v>35</v>
      </c>
      <c r="B54" s="108" t="s">
        <v>36</v>
      </c>
      <c r="C54" s="35" t="s">
        <v>37</v>
      </c>
      <c r="D54" s="35" t="s">
        <v>38</v>
      </c>
      <c r="E54" s="111" t="s">
        <v>39</v>
      </c>
      <c r="F54" s="112"/>
    </row>
    <row r="55" spans="1:6" ht="46.9" customHeight="1" outlineLevel="1">
      <c r="A55" s="106"/>
      <c r="B55" s="109"/>
      <c r="C55" s="36" t="s">
        <v>40</v>
      </c>
      <c r="D55" s="36" t="s">
        <v>41</v>
      </c>
      <c r="E55" s="113" t="s">
        <v>42</v>
      </c>
      <c r="F55" s="114"/>
    </row>
    <row r="56" spans="1:6" ht="15.75" outlineLevel="1">
      <c r="A56" s="106"/>
      <c r="B56" s="109"/>
      <c r="C56" s="36" t="s">
        <v>43</v>
      </c>
      <c r="D56" s="36" t="s">
        <v>44</v>
      </c>
      <c r="E56" s="115"/>
      <c r="F56" s="116"/>
    </row>
    <row r="57" spans="1:6" ht="15.75" outlineLevel="1">
      <c r="A57" s="106"/>
      <c r="B57" s="109"/>
      <c r="C57" s="36" t="s">
        <v>45</v>
      </c>
      <c r="D57" s="36" t="s">
        <v>46</v>
      </c>
      <c r="E57" s="115"/>
      <c r="F57" s="116"/>
    </row>
    <row r="58" spans="1:6" ht="16.5" outlineLevel="1" thickBot="1">
      <c r="A58" s="106"/>
      <c r="B58" s="109"/>
      <c r="C58" s="37"/>
      <c r="D58" s="36" t="s">
        <v>43</v>
      </c>
      <c r="E58" s="117"/>
      <c r="F58" s="118"/>
    </row>
    <row r="59" spans="1:6" ht="15.75" outlineLevel="1">
      <c r="A59" s="106"/>
      <c r="B59" s="109"/>
      <c r="C59" s="37"/>
      <c r="D59" s="36" t="s">
        <v>45</v>
      </c>
      <c r="E59" s="36" t="s">
        <v>47</v>
      </c>
      <c r="F59" s="35" t="s">
        <v>47</v>
      </c>
    </row>
    <row r="60" spans="1:6" ht="13.5" outlineLevel="1" thickBot="1">
      <c r="A60" s="107"/>
      <c r="B60" s="110"/>
      <c r="C60" s="44"/>
      <c r="D60" s="44"/>
      <c r="E60" s="45" t="s">
        <v>48</v>
      </c>
      <c r="F60" s="45" t="s">
        <v>48</v>
      </c>
    </row>
    <row r="61" spans="1:6" ht="16.5" outlineLevel="1" thickBot="1">
      <c r="A61" s="41">
        <v>1</v>
      </c>
      <c r="B61" s="43">
        <v>2</v>
      </c>
      <c r="C61" s="43">
        <v>3</v>
      </c>
      <c r="D61" s="43">
        <v>4</v>
      </c>
      <c r="E61" s="43">
        <v>5</v>
      </c>
      <c r="F61" s="43">
        <v>6</v>
      </c>
    </row>
    <row r="62" spans="1:6" ht="16.5" outlineLevel="1" thickBot="1">
      <c r="A62" s="41">
        <v>1</v>
      </c>
      <c r="B62" s="42" t="s">
        <v>58</v>
      </c>
      <c r="C62" s="43">
        <v>1.9674400000000001</v>
      </c>
      <c r="D62" s="43">
        <v>7.9000000000000001E-2</v>
      </c>
      <c r="E62" s="43">
        <v>0.3</v>
      </c>
      <c r="F62" s="43">
        <v>0.3</v>
      </c>
    </row>
    <row r="63" spans="1:6" ht="32.25" outlineLevel="1" thickBot="1">
      <c r="A63" s="41">
        <v>2</v>
      </c>
      <c r="B63" s="42" t="s">
        <v>52</v>
      </c>
      <c r="C63" s="43">
        <v>1.2335499999999999</v>
      </c>
      <c r="D63" s="43">
        <v>0.13947999999999999</v>
      </c>
      <c r="E63" s="43">
        <v>0.3</v>
      </c>
      <c r="F63" s="43">
        <v>0.3</v>
      </c>
    </row>
    <row r="64" spans="1:6" ht="32.25" outlineLevel="1" thickBot="1">
      <c r="A64" s="41">
        <v>3</v>
      </c>
      <c r="B64" s="42" t="s">
        <v>59</v>
      </c>
      <c r="C64" s="43">
        <v>1.78816</v>
      </c>
      <c r="D64" s="43">
        <v>0.14552999999999999</v>
      </c>
      <c r="E64" s="43">
        <v>0.3</v>
      </c>
      <c r="F64" s="43">
        <v>0.3</v>
      </c>
    </row>
    <row r="65" spans="1:6" ht="32.25" outlineLevel="1" thickBot="1">
      <c r="A65" s="41">
        <v>4</v>
      </c>
      <c r="B65" s="42" t="s">
        <v>60</v>
      </c>
      <c r="C65" s="43">
        <v>0.75107999999999997</v>
      </c>
      <c r="D65" s="43">
        <v>0.17702000000000001</v>
      </c>
      <c r="E65" s="43">
        <v>0.3</v>
      </c>
      <c r="F65" s="43">
        <v>0.3</v>
      </c>
    </row>
    <row r="66" spans="1:6" ht="32.25" outlineLevel="1" thickBot="1">
      <c r="A66" s="41">
        <v>5</v>
      </c>
      <c r="B66" s="42" t="s">
        <v>61</v>
      </c>
      <c r="C66" s="43">
        <v>0.56438999999999995</v>
      </c>
      <c r="D66" s="43">
        <v>0.17379</v>
      </c>
      <c r="E66" s="43">
        <v>0.3</v>
      </c>
      <c r="F66" s="43">
        <v>0.3</v>
      </c>
    </row>
    <row r="67" spans="1:6" ht="32.25" outlineLevel="1" thickBot="1">
      <c r="A67" s="41">
        <v>6</v>
      </c>
      <c r="B67" s="42" t="s">
        <v>62</v>
      </c>
      <c r="C67" s="43">
        <v>1.0079499999999999</v>
      </c>
      <c r="D67" s="43">
        <v>0.16106999999999999</v>
      </c>
      <c r="E67" s="43">
        <v>0.3</v>
      </c>
      <c r="F67" s="43">
        <v>0.3</v>
      </c>
    </row>
    <row r="68" spans="1:6" ht="16.5" outlineLevel="1" thickBot="1">
      <c r="A68" s="41">
        <v>7</v>
      </c>
      <c r="B68" s="42" t="s">
        <v>63</v>
      </c>
      <c r="C68" s="43">
        <v>0.78503000000000001</v>
      </c>
      <c r="D68" s="43">
        <v>0.24091000000000001</v>
      </c>
      <c r="E68" s="43">
        <v>0.3</v>
      </c>
      <c r="F68" s="43">
        <v>0.3</v>
      </c>
    </row>
    <row r="69" spans="1:6" ht="16.5" outlineLevel="1" thickBot="1">
      <c r="A69" s="41">
        <v>8</v>
      </c>
      <c r="B69" s="42" t="s">
        <v>57</v>
      </c>
      <c r="C69" s="43">
        <v>0.92642000000000002</v>
      </c>
      <c r="D69" s="43">
        <v>0.12407</v>
      </c>
      <c r="E69" s="43">
        <v>0.3</v>
      </c>
      <c r="F69" s="43">
        <v>0.3</v>
      </c>
    </row>
    <row r="70" spans="1:6" ht="12.75">
      <c r="A70" s="20"/>
      <c r="B70" s="20"/>
      <c r="C70" s="20"/>
      <c r="D70" s="20"/>
      <c r="E70" s="20"/>
      <c r="F70" s="20"/>
    </row>
    <row r="71" spans="1:6" ht="12.75">
      <c r="A71" s="20"/>
      <c r="B71" s="20"/>
      <c r="C71" s="20"/>
      <c r="D71" s="20"/>
      <c r="E71" s="20"/>
      <c r="F71" s="20"/>
    </row>
  </sheetData>
  <mergeCells count="26">
    <mergeCell ref="A2:F2"/>
    <mergeCell ref="A3:F3"/>
    <mergeCell ref="B15:C15"/>
    <mergeCell ref="A17:F17"/>
    <mergeCell ref="A19:A20"/>
    <mergeCell ref="B19:B20"/>
    <mergeCell ref="C19:C20"/>
    <mergeCell ref="D19:D20"/>
    <mergeCell ref="E19:F19"/>
    <mergeCell ref="D25:F25"/>
    <mergeCell ref="A27:B27"/>
    <mergeCell ref="A34:F34"/>
    <mergeCell ref="A36:A42"/>
    <mergeCell ref="B36:B42"/>
    <mergeCell ref="E36:F36"/>
    <mergeCell ref="E37:F37"/>
    <mergeCell ref="E38:F38"/>
    <mergeCell ref="E39:F39"/>
    <mergeCell ref="E40:F40"/>
    <mergeCell ref="A54:A60"/>
    <mergeCell ref="B54:B60"/>
    <mergeCell ref="E54:F54"/>
    <mergeCell ref="E55:F55"/>
    <mergeCell ref="E56:F56"/>
    <mergeCell ref="E57:F57"/>
    <mergeCell ref="E58:F58"/>
  </mergeCells>
  <conditionalFormatting sqref="D23">
    <cfRule type="expression" dxfId="19" priority="5">
      <formula>$D$23=""</formula>
    </cfRule>
  </conditionalFormatting>
  <conditionalFormatting sqref="D24">
    <cfRule type="expression" dxfId="18" priority="4">
      <formula>$D$24=""</formula>
    </cfRule>
  </conditionalFormatting>
  <conditionalFormatting sqref="D22">
    <cfRule type="expression" dxfId="17" priority="3">
      <formula>D22=""</formula>
    </cfRule>
  </conditionalFormatting>
  <conditionalFormatting sqref="D10">
    <cfRule type="expression" dxfId="16" priority="2">
      <formula>D10=""</formula>
    </cfRule>
  </conditionalFormatting>
  <conditionalFormatting sqref="D25">
    <cfRule type="expression" dxfId="15" priority="1">
      <formula>D25=""</formula>
    </cfRule>
  </conditionalFormatting>
  <hyperlinks>
    <hyperlink ref="B36" location="sub_2222" display="sub_2222"/>
    <hyperlink ref="E42" location="sub_3333" display="sub_3333"/>
    <hyperlink ref="F42" location="sub_3333" display="sub_3333"/>
    <hyperlink ref="B54" location="sub_2222" display="sub_2222"/>
    <hyperlink ref="E60" location="sub_3333" display="sub_3333"/>
    <hyperlink ref="F60" location="sub_3333" display="sub_3333"/>
    <hyperlink ref="D25" r:id="rId1"/>
  </hyperlinks>
  <pageMargins left="0.70866141732283472" right="0.19" top="0.6692913385826772" bottom="0.15748031496062992" header="0.31496062992125984" footer="0.18"/>
  <pageSetup paperSize="9" scale="71" orientation="portrait" r:id="rId2"/>
  <headerFooter>
    <oddHeader>&amp;CЭлектронный формат расчета НВВ разработан экспертами ООО "ТОРИ-АУДИТ"</oddHead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17"/>
  <sheetViews>
    <sheetView tabSelected="1" zoomScale="60" zoomScaleNormal="60" workbookViewId="0">
      <pane ySplit="1" topLeftCell="A2" activePane="bottomLeft" state="frozen"/>
      <selection pane="bottomLeft" activeCell="AB2689" sqref="AB2689"/>
    </sheetView>
  </sheetViews>
  <sheetFormatPr defaultRowHeight="16.5"/>
  <cols>
    <col min="1" max="1" width="9.140625" style="146"/>
    <col min="2" max="2" width="44.140625" style="146" customWidth="1"/>
    <col min="3" max="3" width="9.140625" style="150"/>
    <col min="4" max="4" width="29" style="146" customWidth="1"/>
    <col min="5" max="5" width="9.140625" style="150"/>
    <col min="6" max="6" width="24.28515625" style="150" customWidth="1"/>
    <col min="7" max="7" width="22.7109375" style="150" customWidth="1"/>
    <col min="8" max="8" width="9.140625" style="150" customWidth="1"/>
    <col min="9" max="9" width="15.28515625" style="150" customWidth="1"/>
    <col min="10" max="10" width="23.5703125" style="146" customWidth="1"/>
    <col min="11" max="12" width="9.140625" style="146"/>
    <col min="13" max="22" width="9.140625" style="150"/>
    <col min="23" max="23" width="9.140625" style="146"/>
    <col min="24" max="24" width="12.42578125" style="146" customWidth="1"/>
    <col min="25" max="26" width="9.140625" style="146"/>
    <col min="27" max="27" width="11.85546875" style="146" customWidth="1"/>
    <col min="28" max="16384" width="9.140625" style="146"/>
  </cols>
  <sheetData>
    <row r="1" spans="1:27">
      <c r="A1" s="147" t="s">
        <v>721</v>
      </c>
      <c r="B1" s="147"/>
      <c r="C1" s="148"/>
      <c r="D1" s="147"/>
      <c r="E1" s="148"/>
      <c r="F1" s="148"/>
      <c r="G1" s="148"/>
      <c r="H1" s="148"/>
      <c r="I1" s="148"/>
      <c r="J1" s="147"/>
      <c r="K1" s="147"/>
      <c r="L1" s="147"/>
      <c r="M1" s="148"/>
      <c r="N1" s="148"/>
      <c r="O1" s="149"/>
      <c r="P1" s="150" t="s">
        <v>5983</v>
      </c>
      <c r="Q1" s="149">
        <v>2022</v>
      </c>
      <c r="R1" s="148"/>
      <c r="W1" s="151"/>
      <c r="X1" s="151"/>
      <c r="Y1" s="151"/>
      <c r="Z1" s="151"/>
      <c r="AA1" s="151"/>
    </row>
    <row r="2" spans="1:27">
      <c r="A2" s="152" t="s">
        <v>722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W2" s="151"/>
      <c r="X2" s="151"/>
      <c r="Y2" s="151"/>
      <c r="Z2" s="151"/>
      <c r="AA2" s="151"/>
    </row>
    <row r="3" spans="1:27">
      <c r="A3" s="153" t="s">
        <v>723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5"/>
      <c r="V3" s="155"/>
      <c r="W3" s="156"/>
      <c r="X3" s="156"/>
      <c r="Y3" s="156"/>
      <c r="Z3" s="156"/>
      <c r="AA3" s="156"/>
    </row>
    <row r="4" spans="1:27" s="160" customFormat="1" ht="27.75" customHeight="1" thickBot="1">
      <c r="A4" s="157"/>
      <c r="B4" s="157"/>
      <c r="C4" s="157"/>
      <c r="D4" s="157"/>
      <c r="E4" s="157"/>
      <c r="F4" s="157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8"/>
      <c r="T4" s="158"/>
      <c r="U4" s="158"/>
      <c r="V4" s="158"/>
      <c r="W4" s="159"/>
      <c r="X4" s="159"/>
      <c r="Y4" s="159"/>
      <c r="Z4" s="159"/>
      <c r="AA4" s="159"/>
    </row>
    <row r="5" spans="1:27" ht="32.25" customHeight="1" thickBot="1">
      <c r="A5" s="167" t="s">
        <v>65</v>
      </c>
      <c r="B5" s="168"/>
      <c r="C5" s="168"/>
      <c r="D5" s="168"/>
      <c r="E5" s="168"/>
      <c r="F5" s="168"/>
      <c r="G5" s="168"/>
      <c r="H5" s="168"/>
      <c r="I5" s="278"/>
      <c r="J5" s="279" t="s">
        <v>66</v>
      </c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W5" s="161" t="s">
        <v>67</v>
      </c>
      <c r="X5" s="162" t="s">
        <v>68</v>
      </c>
      <c r="Y5" s="163"/>
      <c r="Z5" s="164"/>
      <c r="AA5" s="165" t="s">
        <v>724</v>
      </c>
    </row>
    <row r="6" spans="1:27" ht="171.75" customHeight="1" thickBot="1">
      <c r="A6" s="166" t="s">
        <v>725</v>
      </c>
      <c r="B6" s="166" t="s">
        <v>726</v>
      </c>
      <c r="C6" s="166" t="s">
        <v>727</v>
      </c>
      <c r="D6" s="166" t="s">
        <v>728</v>
      </c>
      <c r="E6" s="166" t="s">
        <v>729</v>
      </c>
      <c r="F6" s="166" t="s">
        <v>69</v>
      </c>
      <c r="G6" s="166" t="s">
        <v>70</v>
      </c>
      <c r="H6" s="166" t="s">
        <v>730</v>
      </c>
      <c r="I6" s="166" t="s">
        <v>731</v>
      </c>
      <c r="J6" s="165" t="s">
        <v>732</v>
      </c>
      <c r="K6" s="166" t="s">
        <v>71</v>
      </c>
      <c r="L6" s="166" t="s">
        <v>72</v>
      </c>
      <c r="M6" s="167" t="s">
        <v>73</v>
      </c>
      <c r="N6" s="168"/>
      <c r="O6" s="168"/>
      <c r="P6" s="168"/>
      <c r="Q6" s="168"/>
      <c r="R6" s="168"/>
      <c r="S6" s="168"/>
      <c r="T6" s="168"/>
      <c r="U6" s="169"/>
      <c r="V6" s="166" t="s">
        <v>74</v>
      </c>
      <c r="W6" s="170"/>
      <c r="X6" s="171"/>
      <c r="Y6" s="172"/>
      <c r="Z6" s="173"/>
      <c r="AA6" s="174"/>
    </row>
    <row r="7" spans="1:27" ht="63.75" customHeight="1" thickBot="1">
      <c r="A7" s="175"/>
      <c r="B7" s="175"/>
      <c r="C7" s="175"/>
      <c r="D7" s="175"/>
      <c r="E7" s="175"/>
      <c r="F7" s="175"/>
      <c r="G7" s="175"/>
      <c r="H7" s="175"/>
      <c r="I7" s="175"/>
      <c r="J7" s="174"/>
      <c r="K7" s="175"/>
      <c r="L7" s="175"/>
      <c r="M7" s="166" t="s">
        <v>733</v>
      </c>
      <c r="N7" s="167" t="s">
        <v>78</v>
      </c>
      <c r="O7" s="168"/>
      <c r="P7" s="169"/>
      <c r="Q7" s="167" t="s">
        <v>79</v>
      </c>
      <c r="R7" s="168"/>
      <c r="S7" s="168"/>
      <c r="T7" s="169"/>
      <c r="U7" s="166" t="s">
        <v>80</v>
      </c>
      <c r="V7" s="175"/>
      <c r="W7" s="170"/>
      <c r="X7" s="176" t="s">
        <v>75</v>
      </c>
      <c r="Y7" s="166" t="s">
        <v>76</v>
      </c>
      <c r="Z7" s="166" t="s">
        <v>77</v>
      </c>
      <c r="AA7" s="174"/>
    </row>
    <row r="8" spans="1:27" ht="72.75" thickBot="1">
      <c r="A8" s="175"/>
      <c r="B8" s="175"/>
      <c r="C8" s="175"/>
      <c r="D8" s="175"/>
      <c r="E8" s="175"/>
      <c r="F8" s="175"/>
      <c r="G8" s="175"/>
      <c r="H8" s="175"/>
      <c r="I8" s="175"/>
      <c r="J8" s="174"/>
      <c r="K8" s="175"/>
      <c r="L8" s="175"/>
      <c r="M8" s="177"/>
      <c r="N8" s="178" t="s">
        <v>81</v>
      </c>
      <c r="O8" s="178" t="s">
        <v>82</v>
      </c>
      <c r="P8" s="178" t="s">
        <v>83</v>
      </c>
      <c r="Q8" s="178" t="s">
        <v>734</v>
      </c>
      <c r="R8" s="178" t="s">
        <v>735</v>
      </c>
      <c r="S8" s="178" t="s">
        <v>736</v>
      </c>
      <c r="T8" s="178" t="s">
        <v>737</v>
      </c>
      <c r="U8" s="177"/>
      <c r="V8" s="175"/>
      <c r="W8" s="170"/>
      <c r="X8" s="179"/>
      <c r="Y8" s="177"/>
      <c r="Z8" s="177"/>
      <c r="AA8" s="174"/>
    </row>
    <row r="9" spans="1:27">
      <c r="A9" s="298">
        <v>1</v>
      </c>
      <c r="B9" s="280">
        <v>2</v>
      </c>
      <c r="C9" s="180">
        <v>3</v>
      </c>
      <c r="D9" s="180">
        <v>4</v>
      </c>
      <c r="E9" s="180">
        <v>5</v>
      </c>
      <c r="F9" s="180">
        <v>6</v>
      </c>
      <c r="G9" s="180">
        <v>7</v>
      </c>
      <c r="H9" s="180">
        <v>8</v>
      </c>
      <c r="I9" s="180">
        <v>9</v>
      </c>
      <c r="J9" s="180">
        <v>10</v>
      </c>
      <c r="K9" s="180">
        <v>11</v>
      </c>
      <c r="L9" s="180">
        <v>12</v>
      </c>
      <c r="M9" s="180">
        <v>13</v>
      </c>
      <c r="N9" s="180">
        <v>14</v>
      </c>
      <c r="O9" s="180">
        <v>15</v>
      </c>
      <c r="P9" s="180">
        <v>16</v>
      </c>
      <c r="Q9" s="180">
        <v>17</v>
      </c>
      <c r="R9" s="180">
        <v>18</v>
      </c>
      <c r="S9" s="180">
        <v>19</v>
      </c>
      <c r="T9" s="180">
        <v>20</v>
      </c>
      <c r="U9" s="180">
        <v>21</v>
      </c>
      <c r="V9" s="180">
        <v>22</v>
      </c>
      <c r="W9" s="180">
        <v>23</v>
      </c>
      <c r="X9" s="180">
        <v>24</v>
      </c>
      <c r="Y9" s="180">
        <v>25</v>
      </c>
      <c r="Z9" s="180">
        <v>26</v>
      </c>
      <c r="AA9" s="180">
        <v>27</v>
      </c>
    </row>
    <row r="10" spans="1:27" ht="39" customHeight="1">
      <c r="A10" s="299">
        <v>1</v>
      </c>
      <c r="B10" s="281" t="s">
        <v>253</v>
      </c>
      <c r="C10" s="181" t="s">
        <v>93</v>
      </c>
      <c r="D10" s="181" t="s">
        <v>738</v>
      </c>
      <c r="E10" s="181" t="s">
        <v>153</v>
      </c>
      <c r="F10" s="182">
        <v>44562.604166666664</v>
      </c>
      <c r="G10" s="182">
        <v>44562.645833333336</v>
      </c>
      <c r="H10" s="181" t="s">
        <v>94</v>
      </c>
      <c r="I10" s="90">
        <v>1.0000000001164153</v>
      </c>
      <c r="J10" s="91" t="s">
        <v>739</v>
      </c>
      <c r="K10" s="91"/>
      <c r="L10" s="91"/>
      <c r="M10" s="93">
        <v>120</v>
      </c>
      <c r="N10" s="93">
        <v>0</v>
      </c>
      <c r="O10" s="93">
        <v>0</v>
      </c>
      <c r="P10" s="93">
        <v>120</v>
      </c>
      <c r="Q10" s="93">
        <v>0</v>
      </c>
      <c r="R10" s="93">
        <v>0</v>
      </c>
      <c r="S10" s="93">
        <v>0</v>
      </c>
      <c r="T10" s="93">
        <v>120</v>
      </c>
      <c r="U10" s="93">
        <v>0</v>
      </c>
      <c r="V10" s="93">
        <v>100</v>
      </c>
      <c r="W10" s="93"/>
      <c r="X10" s="97" t="s">
        <v>740</v>
      </c>
      <c r="Y10" s="98" t="s">
        <v>109</v>
      </c>
      <c r="Z10" s="98" t="s">
        <v>99</v>
      </c>
      <c r="AA10" s="85" t="s">
        <v>148</v>
      </c>
    </row>
    <row r="11" spans="1:27" ht="39" customHeight="1">
      <c r="A11" s="299">
        <v>2</v>
      </c>
      <c r="B11" s="281" t="s">
        <v>253</v>
      </c>
      <c r="C11" s="181" t="s">
        <v>93</v>
      </c>
      <c r="D11" s="181" t="s">
        <v>738</v>
      </c>
      <c r="E11" s="181" t="s">
        <v>153</v>
      </c>
      <c r="F11" s="182">
        <v>44562.729166666664</v>
      </c>
      <c r="G11" s="182">
        <v>44562.743055555555</v>
      </c>
      <c r="H11" s="181" t="s">
        <v>94</v>
      </c>
      <c r="I11" s="90">
        <v>0.33333333337213844</v>
      </c>
      <c r="J11" s="91" t="s">
        <v>739</v>
      </c>
      <c r="K11" s="91"/>
      <c r="L11" s="91"/>
      <c r="M11" s="93">
        <v>120</v>
      </c>
      <c r="N11" s="93">
        <v>0</v>
      </c>
      <c r="O11" s="93">
        <v>0</v>
      </c>
      <c r="P11" s="93">
        <v>120</v>
      </c>
      <c r="Q11" s="93">
        <v>0</v>
      </c>
      <c r="R11" s="93">
        <v>0</v>
      </c>
      <c r="S11" s="93">
        <v>0</v>
      </c>
      <c r="T11" s="93">
        <v>120</v>
      </c>
      <c r="U11" s="93">
        <v>0</v>
      </c>
      <c r="V11" s="93">
        <v>100</v>
      </c>
      <c r="W11" s="93"/>
      <c r="X11" s="97" t="s">
        <v>740</v>
      </c>
      <c r="Y11" s="98" t="s">
        <v>109</v>
      </c>
      <c r="Z11" s="98" t="s">
        <v>99</v>
      </c>
      <c r="AA11" s="85" t="s">
        <v>148</v>
      </c>
    </row>
    <row r="12" spans="1:27" ht="39" customHeight="1">
      <c r="A12" s="299">
        <v>3</v>
      </c>
      <c r="B12" s="281" t="s">
        <v>253</v>
      </c>
      <c r="C12" s="181" t="s">
        <v>93</v>
      </c>
      <c r="D12" s="181" t="s">
        <v>669</v>
      </c>
      <c r="E12" s="181" t="s">
        <v>153</v>
      </c>
      <c r="F12" s="182">
        <v>44563.506944444445</v>
      </c>
      <c r="G12" s="182">
        <v>44563.541666666664</v>
      </c>
      <c r="H12" s="181" t="s">
        <v>94</v>
      </c>
      <c r="I12" s="90">
        <v>0.83333333325572312</v>
      </c>
      <c r="J12" s="91" t="s">
        <v>741</v>
      </c>
      <c r="K12" s="91"/>
      <c r="L12" s="91"/>
      <c r="M12" s="93">
        <v>62</v>
      </c>
      <c r="N12" s="93">
        <v>0</v>
      </c>
      <c r="O12" s="93">
        <v>0</v>
      </c>
      <c r="P12" s="93">
        <v>62</v>
      </c>
      <c r="Q12" s="93">
        <v>0</v>
      </c>
      <c r="R12" s="93">
        <v>0</v>
      </c>
      <c r="S12" s="93">
        <v>0</v>
      </c>
      <c r="T12" s="93">
        <v>62</v>
      </c>
      <c r="U12" s="93">
        <v>0</v>
      </c>
      <c r="V12" s="93">
        <v>30</v>
      </c>
      <c r="W12" s="93"/>
      <c r="X12" s="97" t="s">
        <v>742</v>
      </c>
      <c r="Y12" s="98" t="s">
        <v>109</v>
      </c>
      <c r="Z12" s="98" t="s">
        <v>99</v>
      </c>
      <c r="AA12" s="85" t="s">
        <v>148</v>
      </c>
    </row>
    <row r="13" spans="1:27" ht="39" customHeight="1">
      <c r="A13" s="299">
        <v>4</v>
      </c>
      <c r="B13" s="281" t="s">
        <v>253</v>
      </c>
      <c r="C13" s="181" t="s">
        <v>97</v>
      </c>
      <c r="D13" s="181" t="s">
        <v>743</v>
      </c>
      <c r="E13" s="181" t="s">
        <v>153</v>
      </c>
      <c r="F13" s="182">
        <v>44563.666666666664</v>
      </c>
      <c r="G13" s="182">
        <v>44563.791666666664</v>
      </c>
      <c r="H13" s="181" t="s">
        <v>94</v>
      </c>
      <c r="I13" s="90">
        <v>3</v>
      </c>
      <c r="J13" s="91" t="s">
        <v>744</v>
      </c>
      <c r="K13" s="91"/>
      <c r="L13" s="91"/>
      <c r="M13" s="93">
        <v>4</v>
      </c>
      <c r="N13" s="93">
        <v>0</v>
      </c>
      <c r="O13" s="93">
        <v>0</v>
      </c>
      <c r="P13" s="93">
        <v>4</v>
      </c>
      <c r="Q13" s="93">
        <v>0</v>
      </c>
      <c r="R13" s="93">
        <v>0</v>
      </c>
      <c r="S13" s="93">
        <v>0</v>
      </c>
      <c r="T13" s="93">
        <v>4</v>
      </c>
      <c r="U13" s="93">
        <v>0</v>
      </c>
      <c r="V13" s="93">
        <v>4</v>
      </c>
      <c r="W13" s="93"/>
      <c r="X13" s="97" t="s">
        <v>742</v>
      </c>
      <c r="Y13" s="98" t="s">
        <v>109</v>
      </c>
      <c r="Z13" s="98" t="s">
        <v>99</v>
      </c>
      <c r="AA13" s="85" t="s">
        <v>148</v>
      </c>
    </row>
    <row r="14" spans="1:27" ht="39" customHeight="1">
      <c r="A14" s="299">
        <v>5</v>
      </c>
      <c r="B14" s="281" t="s">
        <v>253</v>
      </c>
      <c r="C14" s="181" t="s">
        <v>93</v>
      </c>
      <c r="D14" s="181" t="s">
        <v>669</v>
      </c>
      <c r="E14" s="181" t="s">
        <v>153</v>
      </c>
      <c r="F14" s="182">
        <v>44563.673611111109</v>
      </c>
      <c r="G14" s="182">
        <v>44563.791666666664</v>
      </c>
      <c r="H14" s="181" t="s">
        <v>94</v>
      </c>
      <c r="I14" s="90">
        <v>2.8333333333139308</v>
      </c>
      <c r="J14" s="91" t="s">
        <v>741</v>
      </c>
      <c r="K14" s="91"/>
      <c r="L14" s="91"/>
      <c r="M14" s="93">
        <v>62</v>
      </c>
      <c r="N14" s="93">
        <v>0</v>
      </c>
      <c r="O14" s="93">
        <v>0</v>
      </c>
      <c r="P14" s="93">
        <v>62</v>
      </c>
      <c r="Q14" s="93">
        <v>0</v>
      </c>
      <c r="R14" s="93">
        <v>0</v>
      </c>
      <c r="S14" s="93">
        <v>0</v>
      </c>
      <c r="T14" s="93">
        <v>62</v>
      </c>
      <c r="U14" s="93">
        <v>0</v>
      </c>
      <c r="V14" s="93">
        <v>30</v>
      </c>
      <c r="W14" s="93"/>
      <c r="X14" s="97" t="s">
        <v>742</v>
      </c>
      <c r="Y14" s="98" t="s">
        <v>109</v>
      </c>
      <c r="Z14" s="98" t="s">
        <v>99</v>
      </c>
      <c r="AA14" s="85" t="s">
        <v>148</v>
      </c>
    </row>
    <row r="15" spans="1:27" ht="39" customHeight="1">
      <c r="A15" s="299">
        <v>6</v>
      </c>
      <c r="B15" s="281" t="s">
        <v>253</v>
      </c>
      <c r="C15" s="181" t="s">
        <v>93</v>
      </c>
      <c r="D15" s="181" t="s">
        <v>745</v>
      </c>
      <c r="E15" s="181" t="s">
        <v>153</v>
      </c>
      <c r="F15" s="181">
        <v>44564.375</v>
      </c>
      <c r="G15" s="181">
        <v>44564.395833333336</v>
      </c>
      <c r="H15" s="181" t="s">
        <v>94</v>
      </c>
      <c r="I15" s="90">
        <v>0.50000000005820766</v>
      </c>
      <c r="J15" s="91" t="s">
        <v>746</v>
      </c>
      <c r="K15" s="91"/>
      <c r="L15" s="91"/>
      <c r="M15" s="93">
        <v>2</v>
      </c>
      <c r="N15" s="93">
        <v>0</v>
      </c>
      <c r="O15" s="93">
        <v>0</v>
      </c>
      <c r="P15" s="93">
        <v>2</v>
      </c>
      <c r="Q15" s="93">
        <v>0</v>
      </c>
      <c r="R15" s="93">
        <v>0</v>
      </c>
      <c r="S15" s="93">
        <v>0</v>
      </c>
      <c r="T15" s="93">
        <v>2</v>
      </c>
      <c r="U15" s="93">
        <v>0</v>
      </c>
      <c r="V15" s="93">
        <v>20</v>
      </c>
      <c r="W15" s="93"/>
      <c r="X15" s="97" t="s">
        <v>747</v>
      </c>
      <c r="Y15" s="98" t="s">
        <v>109</v>
      </c>
      <c r="Z15" s="98" t="s">
        <v>99</v>
      </c>
      <c r="AA15" s="85" t="s">
        <v>148</v>
      </c>
    </row>
    <row r="16" spans="1:27" ht="39" customHeight="1">
      <c r="A16" s="299">
        <v>7</v>
      </c>
      <c r="B16" s="281" t="s">
        <v>253</v>
      </c>
      <c r="C16" s="181" t="s">
        <v>93</v>
      </c>
      <c r="D16" s="181" t="s">
        <v>669</v>
      </c>
      <c r="E16" s="181" t="s">
        <v>153</v>
      </c>
      <c r="F16" s="181">
        <v>44564.576388888891</v>
      </c>
      <c r="G16" s="181">
        <v>44564.611111111109</v>
      </c>
      <c r="H16" s="181" t="s">
        <v>94</v>
      </c>
      <c r="I16" s="90">
        <v>0.83333333325572312</v>
      </c>
      <c r="J16" s="91" t="s">
        <v>741</v>
      </c>
      <c r="K16" s="91"/>
      <c r="L16" s="91"/>
      <c r="M16" s="93">
        <v>62</v>
      </c>
      <c r="N16" s="93">
        <v>0</v>
      </c>
      <c r="O16" s="93">
        <v>0</v>
      </c>
      <c r="P16" s="93">
        <v>62</v>
      </c>
      <c r="Q16" s="93">
        <v>0</v>
      </c>
      <c r="R16" s="93">
        <v>0</v>
      </c>
      <c r="S16" s="93">
        <v>0</v>
      </c>
      <c r="T16" s="93">
        <v>62</v>
      </c>
      <c r="U16" s="93">
        <v>0</v>
      </c>
      <c r="V16" s="93">
        <v>30</v>
      </c>
      <c r="W16" s="93"/>
      <c r="X16" s="97" t="s">
        <v>747</v>
      </c>
      <c r="Y16" s="98" t="s">
        <v>109</v>
      </c>
      <c r="Z16" s="98" t="s">
        <v>99</v>
      </c>
      <c r="AA16" s="85" t="s">
        <v>148</v>
      </c>
    </row>
    <row r="17" spans="1:27" ht="39" customHeight="1">
      <c r="A17" s="299">
        <v>8</v>
      </c>
      <c r="B17" s="282" t="s">
        <v>253</v>
      </c>
      <c r="C17" s="183" t="s">
        <v>93</v>
      </c>
      <c r="D17" s="183" t="s">
        <v>738</v>
      </c>
      <c r="E17" s="183" t="s">
        <v>153</v>
      </c>
      <c r="F17" s="183">
        <v>44566.697916666664</v>
      </c>
      <c r="G17" s="183">
        <v>44566.722222222219</v>
      </c>
      <c r="H17" s="183" t="s">
        <v>94</v>
      </c>
      <c r="I17" s="90">
        <v>0.58333333331393078</v>
      </c>
      <c r="J17" s="91" t="s">
        <v>739</v>
      </c>
      <c r="K17" s="91"/>
      <c r="L17" s="91"/>
      <c r="M17" s="78">
        <v>120</v>
      </c>
      <c r="N17" s="78">
        <v>0</v>
      </c>
      <c r="O17" s="78">
        <v>0</v>
      </c>
      <c r="P17" s="78">
        <v>120</v>
      </c>
      <c r="Q17" s="78">
        <v>0</v>
      </c>
      <c r="R17" s="78">
        <v>0</v>
      </c>
      <c r="S17" s="78">
        <v>0</v>
      </c>
      <c r="T17" s="78">
        <v>120</v>
      </c>
      <c r="U17" s="78">
        <v>0</v>
      </c>
      <c r="V17" s="78">
        <v>100</v>
      </c>
      <c r="W17" s="78"/>
      <c r="X17" s="84" t="s">
        <v>748</v>
      </c>
      <c r="Y17" s="85" t="s">
        <v>109</v>
      </c>
      <c r="Z17" s="85" t="s">
        <v>99</v>
      </c>
      <c r="AA17" s="85" t="s">
        <v>148</v>
      </c>
    </row>
    <row r="18" spans="1:27" ht="39" customHeight="1">
      <c r="A18" s="299">
        <v>9</v>
      </c>
      <c r="B18" s="282" t="s">
        <v>251</v>
      </c>
      <c r="C18" s="183" t="s">
        <v>97</v>
      </c>
      <c r="D18" s="183" t="s">
        <v>629</v>
      </c>
      <c r="E18" s="183" t="s">
        <v>152</v>
      </c>
      <c r="F18" s="183">
        <v>44563.263194444444</v>
      </c>
      <c r="G18" s="183">
        <v>44563.458333333336</v>
      </c>
      <c r="H18" s="183" t="s">
        <v>94</v>
      </c>
      <c r="I18" s="90">
        <v>4.683333333407063</v>
      </c>
      <c r="J18" s="91" t="s">
        <v>630</v>
      </c>
      <c r="K18" s="91"/>
      <c r="L18" s="91"/>
      <c r="M18" s="78">
        <v>17</v>
      </c>
      <c r="N18" s="78">
        <v>0</v>
      </c>
      <c r="O18" s="78">
        <v>0</v>
      </c>
      <c r="P18" s="78">
        <v>16</v>
      </c>
      <c r="Q18" s="78">
        <v>0</v>
      </c>
      <c r="R18" s="78">
        <v>0</v>
      </c>
      <c r="S18" s="78">
        <v>16</v>
      </c>
      <c r="T18" s="78">
        <v>0</v>
      </c>
      <c r="U18" s="78">
        <v>1</v>
      </c>
      <c r="V18" s="78">
        <v>180</v>
      </c>
      <c r="W18" s="78" t="s">
        <v>104</v>
      </c>
      <c r="X18" s="84" t="s">
        <v>749</v>
      </c>
      <c r="Y18" s="85" t="s">
        <v>109</v>
      </c>
      <c r="Z18" s="85" t="s">
        <v>101</v>
      </c>
      <c r="AA18" s="85" t="s">
        <v>148</v>
      </c>
    </row>
    <row r="19" spans="1:27" ht="39" customHeight="1">
      <c r="A19" s="299">
        <v>10</v>
      </c>
      <c r="B19" s="282" t="s">
        <v>277</v>
      </c>
      <c r="C19" s="183" t="s">
        <v>97</v>
      </c>
      <c r="D19" s="183" t="s">
        <v>750</v>
      </c>
      <c r="E19" s="183" t="s">
        <v>153</v>
      </c>
      <c r="F19" s="183">
        <v>44562.427083333336</v>
      </c>
      <c r="G19" s="183">
        <v>44562.552083333336</v>
      </c>
      <c r="H19" s="183" t="s">
        <v>94</v>
      </c>
      <c r="I19" s="90">
        <v>3</v>
      </c>
      <c r="J19" s="91" t="s">
        <v>751</v>
      </c>
      <c r="K19" s="91"/>
      <c r="L19" s="91"/>
      <c r="M19" s="78">
        <v>116</v>
      </c>
      <c r="N19" s="78">
        <v>0</v>
      </c>
      <c r="O19" s="78">
        <v>0</v>
      </c>
      <c r="P19" s="78">
        <v>116</v>
      </c>
      <c r="Q19" s="78">
        <v>0</v>
      </c>
      <c r="R19" s="78">
        <v>0</v>
      </c>
      <c r="S19" s="78">
        <v>0</v>
      </c>
      <c r="T19" s="78">
        <v>116</v>
      </c>
      <c r="U19" s="78">
        <v>0</v>
      </c>
      <c r="V19" s="78">
        <v>32</v>
      </c>
      <c r="W19" s="78"/>
      <c r="X19" s="84" t="s">
        <v>752</v>
      </c>
      <c r="Y19" s="85" t="s">
        <v>110</v>
      </c>
      <c r="Z19" s="85" t="s">
        <v>121</v>
      </c>
      <c r="AA19" s="85" t="s">
        <v>193</v>
      </c>
    </row>
    <row r="20" spans="1:27" ht="39" customHeight="1">
      <c r="A20" s="299">
        <v>11</v>
      </c>
      <c r="B20" s="282" t="s">
        <v>249</v>
      </c>
      <c r="C20" s="183" t="s">
        <v>156</v>
      </c>
      <c r="D20" s="183" t="s">
        <v>681</v>
      </c>
      <c r="E20" s="183" t="s">
        <v>152</v>
      </c>
      <c r="F20" s="183">
        <v>44563.144444444442</v>
      </c>
      <c r="G20" s="183">
        <v>44563.253472222219</v>
      </c>
      <c r="H20" s="183" t="s">
        <v>94</v>
      </c>
      <c r="I20" s="90">
        <v>2.6166666666395031</v>
      </c>
      <c r="J20" s="91" t="s">
        <v>753</v>
      </c>
      <c r="K20" s="91"/>
      <c r="L20" s="91"/>
      <c r="M20" s="83">
        <v>2126</v>
      </c>
      <c r="N20" s="83">
        <v>0</v>
      </c>
      <c r="O20" s="83">
        <v>2</v>
      </c>
      <c r="P20" s="83">
        <v>2124</v>
      </c>
      <c r="Q20" s="83">
        <v>0</v>
      </c>
      <c r="R20" s="83">
        <v>0</v>
      </c>
      <c r="S20" s="83">
        <v>2</v>
      </c>
      <c r="T20" s="83">
        <v>2124</v>
      </c>
      <c r="U20" s="83">
        <v>0</v>
      </c>
      <c r="V20" s="83">
        <v>800</v>
      </c>
      <c r="W20" s="83"/>
      <c r="X20" s="184" t="s">
        <v>754</v>
      </c>
      <c r="Y20" s="185" t="s">
        <v>138</v>
      </c>
      <c r="Z20" s="185" t="s">
        <v>349</v>
      </c>
      <c r="AA20" s="85" t="s">
        <v>193</v>
      </c>
    </row>
    <row r="21" spans="1:27" ht="39" customHeight="1">
      <c r="A21" s="299">
        <v>12</v>
      </c>
      <c r="B21" s="282" t="s">
        <v>249</v>
      </c>
      <c r="C21" s="183" t="s">
        <v>156</v>
      </c>
      <c r="D21" s="183" t="s">
        <v>681</v>
      </c>
      <c r="E21" s="183" t="s">
        <v>152</v>
      </c>
      <c r="F21" s="183">
        <v>44563.144444444442</v>
      </c>
      <c r="G21" s="183">
        <v>44563.21875</v>
      </c>
      <c r="H21" s="183" t="s">
        <v>94</v>
      </c>
      <c r="I21" s="90">
        <v>1.78333333338378</v>
      </c>
      <c r="J21" s="91" t="s">
        <v>755</v>
      </c>
      <c r="K21" s="91"/>
      <c r="L21" s="91"/>
      <c r="M21" s="78">
        <v>1984</v>
      </c>
      <c r="N21" s="78">
        <v>0</v>
      </c>
      <c r="O21" s="78">
        <v>0</v>
      </c>
      <c r="P21" s="78">
        <v>1984</v>
      </c>
      <c r="Q21" s="78">
        <v>0</v>
      </c>
      <c r="R21" s="78">
        <v>0</v>
      </c>
      <c r="S21" s="78">
        <v>0</v>
      </c>
      <c r="T21" s="78">
        <v>1984</v>
      </c>
      <c r="U21" s="78">
        <v>0</v>
      </c>
      <c r="V21" s="78">
        <v>650</v>
      </c>
      <c r="W21" s="78"/>
      <c r="X21" s="84" t="s">
        <v>754</v>
      </c>
      <c r="Y21" s="85" t="s">
        <v>138</v>
      </c>
      <c r="Z21" s="85" t="s">
        <v>349</v>
      </c>
      <c r="AA21" s="85" t="s">
        <v>193</v>
      </c>
    </row>
    <row r="22" spans="1:27" ht="39" customHeight="1">
      <c r="A22" s="299">
        <v>13</v>
      </c>
      <c r="B22" s="282" t="s">
        <v>249</v>
      </c>
      <c r="C22" s="183" t="s">
        <v>156</v>
      </c>
      <c r="D22" s="183" t="s">
        <v>692</v>
      </c>
      <c r="E22" s="183" t="s">
        <v>152</v>
      </c>
      <c r="F22" s="183">
        <v>44563.144444444442</v>
      </c>
      <c r="G22" s="183">
        <v>44563.59375</v>
      </c>
      <c r="H22" s="183" t="s">
        <v>94</v>
      </c>
      <c r="I22" s="90">
        <v>10.78333333338378</v>
      </c>
      <c r="J22" s="91" t="s">
        <v>756</v>
      </c>
      <c r="K22" s="91"/>
      <c r="L22" s="91"/>
      <c r="M22" s="78">
        <v>6</v>
      </c>
      <c r="N22" s="78">
        <v>0</v>
      </c>
      <c r="O22" s="78">
        <v>0</v>
      </c>
      <c r="P22" s="78">
        <v>6</v>
      </c>
      <c r="Q22" s="78">
        <v>0</v>
      </c>
      <c r="R22" s="78">
        <v>0</v>
      </c>
      <c r="S22" s="78">
        <v>0</v>
      </c>
      <c r="T22" s="78">
        <v>6</v>
      </c>
      <c r="U22" s="78">
        <v>0</v>
      </c>
      <c r="V22" s="78">
        <v>10</v>
      </c>
      <c r="W22" s="78"/>
      <c r="X22" s="84" t="s">
        <v>754</v>
      </c>
      <c r="Y22" s="85" t="s">
        <v>138</v>
      </c>
      <c r="Z22" s="85" t="s">
        <v>349</v>
      </c>
      <c r="AA22" s="85" t="s">
        <v>193</v>
      </c>
    </row>
    <row r="23" spans="1:27" ht="39" customHeight="1">
      <c r="A23" s="299">
        <v>14</v>
      </c>
      <c r="B23" s="282" t="s">
        <v>277</v>
      </c>
      <c r="C23" s="183" t="s">
        <v>97</v>
      </c>
      <c r="D23" s="183" t="s">
        <v>757</v>
      </c>
      <c r="E23" s="183" t="s">
        <v>153</v>
      </c>
      <c r="F23" s="183">
        <v>44566.659722222219</v>
      </c>
      <c r="G23" s="183">
        <v>44566.756944444445</v>
      </c>
      <c r="H23" s="183" t="s">
        <v>94</v>
      </c>
      <c r="I23" s="90">
        <v>2.3333333334303461</v>
      </c>
      <c r="J23" s="91" t="s">
        <v>758</v>
      </c>
      <c r="K23" s="91"/>
      <c r="L23" s="91"/>
      <c r="M23" s="78">
        <v>4</v>
      </c>
      <c r="N23" s="78">
        <v>0</v>
      </c>
      <c r="O23" s="78">
        <v>0</v>
      </c>
      <c r="P23" s="78">
        <v>4</v>
      </c>
      <c r="Q23" s="78">
        <v>0</v>
      </c>
      <c r="R23" s="78">
        <v>0</v>
      </c>
      <c r="S23" s="78">
        <v>0</v>
      </c>
      <c r="T23" s="78">
        <v>4</v>
      </c>
      <c r="U23" s="78">
        <v>0</v>
      </c>
      <c r="V23" s="78">
        <v>8</v>
      </c>
      <c r="W23" s="78"/>
      <c r="X23" s="84" t="s">
        <v>759</v>
      </c>
      <c r="Y23" s="85" t="s">
        <v>109</v>
      </c>
      <c r="Z23" s="85" t="s">
        <v>120</v>
      </c>
      <c r="AA23" s="85" t="s">
        <v>148</v>
      </c>
    </row>
    <row r="24" spans="1:27" ht="39" customHeight="1">
      <c r="A24" s="299">
        <v>15</v>
      </c>
      <c r="B24" s="282" t="s">
        <v>277</v>
      </c>
      <c r="C24" s="183" t="s">
        <v>97</v>
      </c>
      <c r="D24" s="183" t="s">
        <v>760</v>
      </c>
      <c r="E24" s="183" t="s">
        <v>153</v>
      </c>
      <c r="F24" s="183">
        <v>44567.427083333336</v>
      </c>
      <c r="G24" s="183">
        <v>44567.465277777781</v>
      </c>
      <c r="H24" s="183" t="s">
        <v>94</v>
      </c>
      <c r="I24" s="90">
        <v>0.91666666668606922</v>
      </c>
      <c r="J24" s="91" t="s">
        <v>761</v>
      </c>
      <c r="K24" s="91"/>
      <c r="L24" s="91"/>
      <c r="M24" s="78">
        <v>40</v>
      </c>
      <c r="N24" s="78">
        <v>0</v>
      </c>
      <c r="O24" s="78">
        <v>0</v>
      </c>
      <c r="P24" s="78">
        <v>40</v>
      </c>
      <c r="Q24" s="78">
        <v>0</v>
      </c>
      <c r="R24" s="78">
        <v>0</v>
      </c>
      <c r="S24" s="78">
        <v>0</v>
      </c>
      <c r="T24" s="78">
        <v>40</v>
      </c>
      <c r="U24" s="78">
        <v>0</v>
      </c>
      <c r="V24" s="78">
        <v>35</v>
      </c>
      <c r="W24" s="78"/>
      <c r="X24" s="84" t="s">
        <v>762</v>
      </c>
      <c r="Y24" s="85" t="s">
        <v>109</v>
      </c>
      <c r="Z24" s="85" t="s">
        <v>120</v>
      </c>
      <c r="AA24" s="85" t="s">
        <v>148</v>
      </c>
    </row>
    <row r="25" spans="1:27" ht="39" customHeight="1">
      <c r="A25" s="299">
        <v>16</v>
      </c>
      <c r="B25" s="282" t="s">
        <v>277</v>
      </c>
      <c r="C25" s="183" t="s">
        <v>97</v>
      </c>
      <c r="D25" s="183" t="s">
        <v>763</v>
      </c>
      <c r="E25" s="183" t="s">
        <v>153</v>
      </c>
      <c r="F25" s="183">
        <v>44568.010416666664</v>
      </c>
      <c r="G25" s="183">
        <v>44568.069444444445</v>
      </c>
      <c r="H25" s="183" t="s">
        <v>94</v>
      </c>
      <c r="I25" s="90">
        <v>1.4166666667442769</v>
      </c>
      <c r="J25" s="91" t="s">
        <v>764</v>
      </c>
      <c r="K25" s="91"/>
      <c r="L25" s="91"/>
      <c r="M25" s="78">
        <v>2</v>
      </c>
      <c r="N25" s="78">
        <v>0</v>
      </c>
      <c r="O25" s="78">
        <v>0</v>
      </c>
      <c r="P25" s="78">
        <v>2</v>
      </c>
      <c r="Q25" s="78">
        <v>0</v>
      </c>
      <c r="R25" s="78">
        <v>0</v>
      </c>
      <c r="S25" s="78">
        <v>0</v>
      </c>
      <c r="T25" s="78">
        <v>2</v>
      </c>
      <c r="U25" s="78">
        <v>0</v>
      </c>
      <c r="V25" s="78">
        <v>3</v>
      </c>
      <c r="W25" s="78"/>
      <c r="X25" s="84" t="s">
        <v>765</v>
      </c>
      <c r="Y25" s="85" t="s">
        <v>109</v>
      </c>
      <c r="Z25" s="85" t="s">
        <v>120</v>
      </c>
      <c r="AA25" s="85" t="s">
        <v>148</v>
      </c>
    </row>
    <row r="26" spans="1:27" ht="39" customHeight="1">
      <c r="A26" s="299">
        <v>17</v>
      </c>
      <c r="B26" s="282" t="s">
        <v>277</v>
      </c>
      <c r="C26" s="183" t="s">
        <v>97</v>
      </c>
      <c r="D26" s="183" t="s">
        <v>763</v>
      </c>
      <c r="E26" s="183" t="s">
        <v>153</v>
      </c>
      <c r="F26" s="183">
        <v>44568.319444444445</v>
      </c>
      <c r="G26" s="183">
        <v>44568.409722222219</v>
      </c>
      <c r="H26" s="183" t="s">
        <v>94</v>
      </c>
      <c r="I26" s="90">
        <v>2.1666666665696539</v>
      </c>
      <c r="J26" s="91" t="s">
        <v>764</v>
      </c>
      <c r="K26" s="91"/>
      <c r="L26" s="91"/>
      <c r="M26" s="78">
        <v>2</v>
      </c>
      <c r="N26" s="78">
        <v>0</v>
      </c>
      <c r="O26" s="78">
        <v>0</v>
      </c>
      <c r="P26" s="78">
        <v>2</v>
      </c>
      <c r="Q26" s="78">
        <v>0</v>
      </c>
      <c r="R26" s="78">
        <v>0</v>
      </c>
      <c r="S26" s="78">
        <v>0</v>
      </c>
      <c r="T26" s="78">
        <v>2</v>
      </c>
      <c r="U26" s="78">
        <v>0</v>
      </c>
      <c r="V26" s="85">
        <v>3</v>
      </c>
      <c r="W26" s="78"/>
      <c r="X26" s="84" t="s">
        <v>766</v>
      </c>
      <c r="Y26" s="85" t="s">
        <v>109</v>
      </c>
      <c r="Z26" s="85" t="s">
        <v>120</v>
      </c>
      <c r="AA26" s="85" t="s">
        <v>148</v>
      </c>
    </row>
    <row r="27" spans="1:27" ht="39" customHeight="1">
      <c r="A27" s="299">
        <v>18</v>
      </c>
      <c r="B27" s="282" t="s">
        <v>115</v>
      </c>
      <c r="C27" s="183" t="s">
        <v>93</v>
      </c>
      <c r="D27" s="183" t="s">
        <v>767</v>
      </c>
      <c r="E27" s="183" t="s">
        <v>153</v>
      </c>
      <c r="F27" s="183">
        <v>44565.354166666664</v>
      </c>
      <c r="G27" s="183">
        <v>44566.46875</v>
      </c>
      <c r="H27" s="183" t="s">
        <v>106</v>
      </c>
      <c r="I27" s="90">
        <v>26.750000000058208</v>
      </c>
      <c r="J27" s="91" t="s">
        <v>768</v>
      </c>
      <c r="K27" s="91"/>
      <c r="L27" s="91"/>
      <c r="M27" s="78">
        <v>1</v>
      </c>
      <c r="N27" s="78">
        <v>0</v>
      </c>
      <c r="O27" s="78">
        <v>0</v>
      </c>
      <c r="P27" s="78">
        <v>1</v>
      </c>
      <c r="Q27" s="78">
        <v>0</v>
      </c>
      <c r="R27" s="78">
        <v>0</v>
      </c>
      <c r="S27" s="78">
        <v>0</v>
      </c>
      <c r="T27" s="78">
        <v>1</v>
      </c>
      <c r="U27" s="78">
        <v>0</v>
      </c>
      <c r="V27" s="85">
        <v>20</v>
      </c>
      <c r="W27" s="78"/>
      <c r="X27" s="84" t="s">
        <v>769</v>
      </c>
      <c r="Y27" s="85"/>
      <c r="Z27" s="85"/>
      <c r="AA27" s="85" t="s">
        <v>148</v>
      </c>
    </row>
    <row r="28" spans="1:27" ht="39" customHeight="1">
      <c r="A28" s="299">
        <v>19</v>
      </c>
      <c r="B28" s="282" t="s">
        <v>250</v>
      </c>
      <c r="C28" s="183" t="s">
        <v>113</v>
      </c>
      <c r="D28" s="183" t="s">
        <v>770</v>
      </c>
      <c r="E28" s="183" t="s">
        <v>154</v>
      </c>
      <c r="F28" s="183">
        <v>44562.763888888891</v>
      </c>
      <c r="G28" s="183">
        <v>44562.833333333336</v>
      </c>
      <c r="H28" s="183" t="s">
        <v>94</v>
      </c>
      <c r="I28" s="90">
        <v>1.6666666666860692</v>
      </c>
      <c r="J28" s="91" t="s">
        <v>771</v>
      </c>
      <c r="K28" s="91"/>
      <c r="L28" s="91"/>
      <c r="M28" s="78">
        <v>6</v>
      </c>
      <c r="N28" s="78">
        <v>0</v>
      </c>
      <c r="O28" s="78">
        <v>0</v>
      </c>
      <c r="P28" s="78">
        <v>6</v>
      </c>
      <c r="Q28" s="78">
        <v>0</v>
      </c>
      <c r="R28" s="78">
        <v>0</v>
      </c>
      <c r="S28" s="78">
        <v>0</v>
      </c>
      <c r="T28" s="78">
        <v>6</v>
      </c>
      <c r="U28" s="78">
        <v>0</v>
      </c>
      <c r="V28" s="85">
        <v>55</v>
      </c>
      <c r="W28" s="78"/>
      <c r="X28" s="84" t="s">
        <v>772</v>
      </c>
      <c r="Y28" s="85" t="s">
        <v>95</v>
      </c>
      <c r="Z28" s="85" t="s">
        <v>105</v>
      </c>
      <c r="AA28" s="85" t="s">
        <v>148</v>
      </c>
    </row>
    <row r="29" spans="1:27" ht="39" customHeight="1">
      <c r="A29" s="299">
        <v>20</v>
      </c>
      <c r="B29" s="282" t="s">
        <v>250</v>
      </c>
      <c r="C29" s="183" t="s">
        <v>97</v>
      </c>
      <c r="D29" s="183" t="s">
        <v>773</v>
      </c>
      <c r="E29" s="183" t="s">
        <v>108</v>
      </c>
      <c r="F29" s="183">
        <v>44568.833333333336</v>
      </c>
      <c r="G29" s="183">
        <v>44568.881944444445</v>
      </c>
      <c r="H29" s="183" t="s">
        <v>94</v>
      </c>
      <c r="I29" s="90">
        <v>1.1666666666278616</v>
      </c>
      <c r="J29" s="91" t="s">
        <v>774</v>
      </c>
      <c r="K29" s="91"/>
      <c r="L29" s="91"/>
      <c r="M29" s="78">
        <v>2</v>
      </c>
      <c r="N29" s="78">
        <v>0</v>
      </c>
      <c r="O29" s="78">
        <v>0</v>
      </c>
      <c r="P29" s="78">
        <v>2</v>
      </c>
      <c r="Q29" s="78">
        <v>0</v>
      </c>
      <c r="R29" s="78">
        <v>0</v>
      </c>
      <c r="S29" s="78">
        <v>0</v>
      </c>
      <c r="T29" s="78">
        <v>2</v>
      </c>
      <c r="U29" s="78">
        <v>0</v>
      </c>
      <c r="V29" s="78">
        <v>2.5</v>
      </c>
      <c r="W29" s="78"/>
      <c r="X29" s="84" t="s">
        <v>775</v>
      </c>
      <c r="Y29" s="85" t="s">
        <v>118</v>
      </c>
      <c r="Z29" s="85" t="s">
        <v>99</v>
      </c>
      <c r="AA29" s="85" t="s">
        <v>148</v>
      </c>
    </row>
    <row r="30" spans="1:27" ht="39" customHeight="1">
      <c r="A30" s="299">
        <v>21</v>
      </c>
      <c r="B30" s="282" t="s">
        <v>245</v>
      </c>
      <c r="C30" s="183" t="s">
        <v>97</v>
      </c>
      <c r="D30" s="183" t="s">
        <v>776</v>
      </c>
      <c r="E30" s="183" t="s">
        <v>152</v>
      </c>
      <c r="F30" s="183">
        <v>44563.295138888891</v>
      </c>
      <c r="G30" s="183">
        <v>44563.371527777781</v>
      </c>
      <c r="H30" s="183" t="s">
        <v>94</v>
      </c>
      <c r="I30" s="90">
        <v>1.8333333333721384</v>
      </c>
      <c r="J30" s="91" t="s">
        <v>276</v>
      </c>
      <c r="K30" s="91"/>
      <c r="L30" s="91"/>
      <c r="M30" s="78">
        <v>177</v>
      </c>
      <c r="N30" s="78">
        <v>0</v>
      </c>
      <c r="O30" s="78">
        <v>0</v>
      </c>
      <c r="P30" s="78">
        <v>176</v>
      </c>
      <c r="Q30" s="78">
        <v>0</v>
      </c>
      <c r="R30" s="78">
        <v>0</v>
      </c>
      <c r="S30" s="78">
        <v>0</v>
      </c>
      <c r="T30" s="78">
        <v>176</v>
      </c>
      <c r="U30" s="78">
        <v>1</v>
      </c>
      <c r="V30" s="78">
        <v>87.34</v>
      </c>
      <c r="W30" s="78" t="s">
        <v>104</v>
      </c>
      <c r="X30" s="84" t="s">
        <v>777</v>
      </c>
      <c r="Y30" s="85" t="s">
        <v>100</v>
      </c>
      <c r="Z30" s="85" t="s">
        <v>105</v>
      </c>
      <c r="AA30" s="85" t="s">
        <v>193</v>
      </c>
    </row>
    <row r="31" spans="1:27" ht="39" customHeight="1">
      <c r="A31" s="299">
        <v>22</v>
      </c>
      <c r="B31" s="283" t="s">
        <v>245</v>
      </c>
      <c r="C31" s="83" t="s">
        <v>93</v>
      </c>
      <c r="D31" s="187" t="s">
        <v>462</v>
      </c>
      <c r="E31" s="83" t="s">
        <v>152</v>
      </c>
      <c r="F31" s="188">
        <v>44567.524305555555</v>
      </c>
      <c r="G31" s="188">
        <v>44567.597222222219</v>
      </c>
      <c r="H31" s="83" t="s">
        <v>94</v>
      </c>
      <c r="I31" s="90">
        <v>1.7499999999417923</v>
      </c>
      <c r="J31" s="91" t="s">
        <v>328</v>
      </c>
      <c r="K31" s="91"/>
      <c r="L31" s="91"/>
      <c r="M31" s="83">
        <v>162</v>
      </c>
      <c r="N31" s="83">
        <v>0</v>
      </c>
      <c r="O31" s="83">
        <v>0</v>
      </c>
      <c r="P31" s="83">
        <v>162</v>
      </c>
      <c r="Q31" s="83">
        <v>0</v>
      </c>
      <c r="R31" s="83">
        <v>0</v>
      </c>
      <c r="S31" s="83">
        <v>0</v>
      </c>
      <c r="T31" s="83">
        <v>162</v>
      </c>
      <c r="U31" s="83">
        <v>0</v>
      </c>
      <c r="V31" s="83">
        <v>64.459999999999994</v>
      </c>
      <c r="W31" s="83"/>
      <c r="X31" s="184" t="s">
        <v>778</v>
      </c>
      <c r="Y31" s="185" t="s">
        <v>98</v>
      </c>
      <c r="Z31" s="185" t="s">
        <v>101</v>
      </c>
      <c r="AA31" s="85" t="s">
        <v>148</v>
      </c>
    </row>
    <row r="32" spans="1:27" ht="39" customHeight="1">
      <c r="A32" s="299">
        <v>23</v>
      </c>
      <c r="B32" s="283" t="s">
        <v>245</v>
      </c>
      <c r="C32" s="83" t="s">
        <v>97</v>
      </c>
      <c r="D32" s="187" t="s">
        <v>776</v>
      </c>
      <c r="E32" s="83" t="s">
        <v>152</v>
      </c>
      <c r="F32" s="188">
        <v>44568.951388888891</v>
      </c>
      <c r="G32" s="188">
        <v>44568.989583333336</v>
      </c>
      <c r="H32" s="83" t="s">
        <v>94</v>
      </c>
      <c r="I32" s="90">
        <v>0.91666666668606922</v>
      </c>
      <c r="J32" s="91" t="s">
        <v>276</v>
      </c>
      <c r="K32" s="91"/>
      <c r="L32" s="91"/>
      <c r="M32" s="83">
        <v>177</v>
      </c>
      <c r="N32" s="83">
        <v>0</v>
      </c>
      <c r="O32" s="83">
        <v>0</v>
      </c>
      <c r="P32" s="83">
        <v>176</v>
      </c>
      <c r="Q32" s="83">
        <v>0</v>
      </c>
      <c r="R32" s="83">
        <v>0</v>
      </c>
      <c r="S32" s="83">
        <v>0</v>
      </c>
      <c r="T32" s="83">
        <v>176</v>
      </c>
      <c r="U32" s="83">
        <v>1</v>
      </c>
      <c r="V32" s="83">
        <v>87.34</v>
      </c>
      <c r="W32" s="83" t="s">
        <v>104</v>
      </c>
      <c r="X32" s="184" t="s">
        <v>779</v>
      </c>
      <c r="Y32" s="185" t="s">
        <v>100</v>
      </c>
      <c r="Z32" s="185" t="s">
        <v>123</v>
      </c>
      <c r="AA32" s="85" t="s">
        <v>193</v>
      </c>
    </row>
    <row r="33" spans="1:27" ht="39" customHeight="1">
      <c r="A33" s="299">
        <v>24</v>
      </c>
      <c r="B33" s="284" t="s">
        <v>268</v>
      </c>
      <c r="C33" s="78" t="s">
        <v>113</v>
      </c>
      <c r="D33" s="79" t="s">
        <v>680</v>
      </c>
      <c r="E33" s="78" t="s">
        <v>152</v>
      </c>
      <c r="F33" s="80">
        <v>44562.520891203705</v>
      </c>
      <c r="G33" s="80">
        <v>44562.645833333336</v>
      </c>
      <c r="H33" s="78" t="s">
        <v>94</v>
      </c>
      <c r="I33" s="90">
        <v>2.9986111111356877</v>
      </c>
      <c r="J33" s="91" t="s">
        <v>318</v>
      </c>
      <c r="K33" s="91"/>
      <c r="L33" s="91"/>
      <c r="M33" s="78">
        <v>23</v>
      </c>
      <c r="N33" s="78">
        <v>0</v>
      </c>
      <c r="O33" s="78">
        <v>0</v>
      </c>
      <c r="P33" s="78">
        <v>22</v>
      </c>
      <c r="Q33" s="78">
        <v>0</v>
      </c>
      <c r="R33" s="78">
        <v>0</v>
      </c>
      <c r="S33" s="78">
        <v>0</v>
      </c>
      <c r="T33" s="78">
        <v>22</v>
      </c>
      <c r="U33" s="78">
        <v>1</v>
      </c>
      <c r="V33" s="78">
        <v>75</v>
      </c>
      <c r="W33" s="78" t="s">
        <v>691</v>
      </c>
      <c r="X33" s="84" t="s">
        <v>780</v>
      </c>
      <c r="Y33" s="85" t="s">
        <v>100</v>
      </c>
      <c r="Z33" s="85" t="s">
        <v>120</v>
      </c>
      <c r="AA33" s="85" t="s">
        <v>148</v>
      </c>
    </row>
    <row r="34" spans="1:27" ht="39" customHeight="1">
      <c r="A34" s="299">
        <v>25</v>
      </c>
      <c r="B34" s="284" t="s">
        <v>268</v>
      </c>
      <c r="C34" s="78" t="s">
        <v>113</v>
      </c>
      <c r="D34" s="79" t="s">
        <v>392</v>
      </c>
      <c r="E34" s="78" t="s">
        <v>152</v>
      </c>
      <c r="F34" s="80">
        <v>44563.065972222219</v>
      </c>
      <c r="G34" s="80">
        <v>44563.527777777781</v>
      </c>
      <c r="H34" s="78" t="s">
        <v>94</v>
      </c>
      <c r="I34" s="90">
        <v>11.083333333488554</v>
      </c>
      <c r="J34" s="91" t="s">
        <v>392</v>
      </c>
      <c r="K34" s="91"/>
      <c r="L34" s="91"/>
      <c r="M34" s="78">
        <v>90</v>
      </c>
      <c r="N34" s="78">
        <v>0</v>
      </c>
      <c r="O34" s="78">
        <v>0</v>
      </c>
      <c r="P34" s="78">
        <v>90</v>
      </c>
      <c r="Q34" s="78">
        <v>0</v>
      </c>
      <c r="R34" s="78">
        <v>0</v>
      </c>
      <c r="S34" s="78">
        <v>0</v>
      </c>
      <c r="T34" s="78">
        <v>90</v>
      </c>
      <c r="U34" s="78">
        <v>0</v>
      </c>
      <c r="V34" s="78">
        <v>60</v>
      </c>
      <c r="W34" s="78"/>
      <c r="X34" s="84" t="s">
        <v>781</v>
      </c>
      <c r="Y34" s="85" t="s">
        <v>95</v>
      </c>
      <c r="Z34" s="85" t="s">
        <v>103</v>
      </c>
      <c r="AA34" s="85" t="s">
        <v>148</v>
      </c>
    </row>
    <row r="35" spans="1:27" ht="39" customHeight="1">
      <c r="A35" s="299">
        <v>26</v>
      </c>
      <c r="B35" s="284" t="s">
        <v>268</v>
      </c>
      <c r="C35" s="78" t="s">
        <v>113</v>
      </c>
      <c r="D35" s="79" t="s">
        <v>680</v>
      </c>
      <c r="E35" s="78" t="s">
        <v>152</v>
      </c>
      <c r="F35" s="80">
        <v>44563.03125</v>
      </c>
      <c r="G35" s="80">
        <v>44563.225694444445</v>
      </c>
      <c r="H35" s="78" t="s">
        <v>94</v>
      </c>
      <c r="I35" s="90">
        <v>4.6666666666860692</v>
      </c>
      <c r="J35" s="91" t="s">
        <v>318</v>
      </c>
      <c r="K35" s="91"/>
      <c r="L35" s="91"/>
      <c r="M35" s="78">
        <v>23</v>
      </c>
      <c r="N35" s="78">
        <v>0</v>
      </c>
      <c r="O35" s="78">
        <v>0</v>
      </c>
      <c r="P35" s="78">
        <v>22</v>
      </c>
      <c r="Q35" s="78">
        <v>0</v>
      </c>
      <c r="R35" s="78">
        <v>0</v>
      </c>
      <c r="S35" s="78">
        <v>0</v>
      </c>
      <c r="T35" s="78">
        <v>22</v>
      </c>
      <c r="U35" s="78">
        <v>1</v>
      </c>
      <c r="V35" s="78">
        <v>75</v>
      </c>
      <c r="W35" s="78" t="s">
        <v>691</v>
      </c>
      <c r="X35" s="84" t="s">
        <v>782</v>
      </c>
      <c r="Y35" s="85" t="s">
        <v>100</v>
      </c>
      <c r="Z35" s="85" t="s">
        <v>120</v>
      </c>
      <c r="AA35" s="85" t="s">
        <v>148</v>
      </c>
    </row>
    <row r="36" spans="1:27" ht="39" customHeight="1">
      <c r="A36" s="299">
        <v>27</v>
      </c>
      <c r="B36" s="285" t="s">
        <v>268</v>
      </c>
      <c r="C36" s="78" t="s">
        <v>113</v>
      </c>
      <c r="D36" s="79" t="s">
        <v>698</v>
      </c>
      <c r="E36" s="78" t="s">
        <v>154</v>
      </c>
      <c r="F36" s="80">
        <v>44567.90283564815</v>
      </c>
      <c r="G36" s="80">
        <v>44567.923611111109</v>
      </c>
      <c r="H36" s="78" t="s">
        <v>94</v>
      </c>
      <c r="I36" s="90">
        <v>0.49861111101927236</v>
      </c>
      <c r="J36" s="91" t="s">
        <v>318</v>
      </c>
      <c r="K36" s="91"/>
      <c r="L36" s="91"/>
      <c r="M36" s="78">
        <v>22</v>
      </c>
      <c r="N36" s="78">
        <v>0</v>
      </c>
      <c r="O36" s="78">
        <v>0</v>
      </c>
      <c r="P36" s="78">
        <v>22</v>
      </c>
      <c r="Q36" s="78">
        <v>0</v>
      </c>
      <c r="R36" s="78">
        <v>0</v>
      </c>
      <c r="S36" s="78">
        <v>0</v>
      </c>
      <c r="T36" s="78">
        <v>22</v>
      </c>
      <c r="U36" s="78">
        <v>0</v>
      </c>
      <c r="V36" s="78">
        <v>75</v>
      </c>
      <c r="W36" s="78"/>
      <c r="X36" s="84" t="s">
        <v>783</v>
      </c>
      <c r="Y36" s="85" t="s">
        <v>138</v>
      </c>
      <c r="Z36" s="85" t="s">
        <v>120</v>
      </c>
      <c r="AA36" s="85" t="s">
        <v>148</v>
      </c>
    </row>
    <row r="37" spans="1:27" ht="39" customHeight="1">
      <c r="A37" s="299">
        <v>28</v>
      </c>
      <c r="B37" s="285" t="s">
        <v>261</v>
      </c>
      <c r="C37" s="78" t="s">
        <v>97</v>
      </c>
      <c r="D37" s="79" t="s">
        <v>169</v>
      </c>
      <c r="E37" s="78" t="s">
        <v>152</v>
      </c>
      <c r="F37" s="80">
        <v>44562.46875</v>
      </c>
      <c r="G37" s="80">
        <v>44562.478472222225</v>
      </c>
      <c r="H37" s="78" t="s">
        <v>94</v>
      </c>
      <c r="I37" s="90">
        <v>0.2333333333954215</v>
      </c>
      <c r="J37" s="91" t="s">
        <v>394</v>
      </c>
      <c r="K37" s="91"/>
      <c r="L37" s="91"/>
      <c r="M37" s="78">
        <v>2010</v>
      </c>
      <c r="N37" s="78">
        <v>0</v>
      </c>
      <c r="O37" s="78">
        <v>0</v>
      </c>
      <c r="P37" s="78">
        <v>2010</v>
      </c>
      <c r="Q37" s="78">
        <v>0</v>
      </c>
      <c r="R37" s="78">
        <v>0</v>
      </c>
      <c r="S37" s="78">
        <v>0</v>
      </c>
      <c r="T37" s="78">
        <v>2010</v>
      </c>
      <c r="U37" s="78">
        <v>0</v>
      </c>
      <c r="V37" s="78">
        <v>865</v>
      </c>
      <c r="W37" s="78"/>
      <c r="X37" s="84" t="s">
        <v>784</v>
      </c>
      <c r="Y37" s="85" t="s">
        <v>109</v>
      </c>
      <c r="Z37" s="85" t="s">
        <v>99</v>
      </c>
      <c r="AA37" s="85" t="s">
        <v>148</v>
      </c>
    </row>
    <row r="38" spans="1:27" ht="39" customHeight="1">
      <c r="A38" s="299">
        <v>29</v>
      </c>
      <c r="B38" s="285" t="s">
        <v>261</v>
      </c>
      <c r="C38" s="78" t="s">
        <v>97</v>
      </c>
      <c r="D38" s="79" t="s">
        <v>405</v>
      </c>
      <c r="E38" s="78" t="s">
        <v>152</v>
      </c>
      <c r="F38" s="80">
        <v>44562.538888888892</v>
      </c>
      <c r="G38" s="80">
        <v>44562.740277777775</v>
      </c>
      <c r="H38" s="78" t="s">
        <v>94</v>
      </c>
      <c r="I38" s="90">
        <v>4.8333333331975155</v>
      </c>
      <c r="J38" s="91" t="s">
        <v>311</v>
      </c>
      <c r="K38" s="91"/>
      <c r="L38" s="91"/>
      <c r="M38" s="78">
        <v>257</v>
      </c>
      <c r="N38" s="78">
        <v>0</v>
      </c>
      <c r="O38" s="78">
        <v>0</v>
      </c>
      <c r="P38" s="78">
        <v>256</v>
      </c>
      <c r="Q38" s="78">
        <v>0</v>
      </c>
      <c r="R38" s="78">
        <v>0</v>
      </c>
      <c r="S38" s="78">
        <v>0</v>
      </c>
      <c r="T38" s="78">
        <v>256</v>
      </c>
      <c r="U38" s="78">
        <v>1</v>
      </c>
      <c r="V38" s="78">
        <v>15</v>
      </c>
      <c r="W38" s="78" t="s">
        <v>104</v>
      </c>
      <c r="X38" s="84" t="s">
        <v>785</v>
      </c>
      <c r="Y38" s="85" t="s">
        <v>109</v>
      </c>
      <c r="Z38" s="85" t="s">
        <v>99</v>
      </c>
      <c r="AA38" s="85" t="s">
        <v>148</v>
      </c>
    </row>
    <row r="39" spans="1:27" ht="39" customHeight="1">
      <c r="A39" s="299">
        <v>30</v>
      </c>
      <c r="B39" s="284" t="s">
        <v>261</v>
      </c>
      <c r="C39" s="78" t="s">
        <v>97</v>
      </c>
      <c r="D39" s="79" t="s">
        <v>405</v>
      </c>
      <c r="E39" s="78" t="s">
        <v>152</v>
      </c>
      <c r="F39" s="80">
        <v>44567.451388888891</v>
      </c>
      <c r="G39" s="80">
        <v>44568.052083333336</v>
      </c>
      <c r="H39" s="78" t="s">
        <v>94</v>
      </c>
      <c r="I39" s="86">
        <v>14.416666666686069</v>
      </c>
      <c r="J39" s="77" t="s">
        <v>311</v>
      </c>
      <c r="K39" s="78"/>
      <c r="L39" s="78"/>
      <c r="M39" s="78">
        <v>257</v>
      </c>
      <c r="N39" s="78">
        <v>0</v>
      </c>
      <c r="O39" s="78">
        <v>0</v>
      </c>
      <c r="P39" s="78">
        <v>256</v>
      </c>
      <c r="Q39" s="78">
        <v>0</v>
      </c>
      <c r="R39" s="78">
        <v>0</v>
      </c>
      <c r="S39" s="78">
        <v>0</v>
      </c>
      <c r="T39" s="78">
        <v>256</v>
      </c>
      <c r="U39" s="78">
        <v>1</v>
      </c>
      <c r="V39" s="78">
        <v>15</v>
      </c>
      <c r="W39" s="78" t="s">
        <v>104</v>
      </c>
      <c r="X39" s="84" t="s">
        <v>786</v>
      </c>
      <c r="Y39" s="85" t="s">
        <v>109</v>
      </c>
      <c r="Z39" s="85" t="s">
        <v>99</v>
      </c>
      <c r="AA39" s="85" t="s">
        <v>148</v>
      </c>
    </row>
    <row r="40" spans="1:27" ht="39" customHeight="1">
      <c r="A40" s="299">
        <v>31</v>
      </c>
      <c r="B40" s="286" t="s">
        <v>261</v>
      </c>
      <c r="C40" s="93" t="s">
        <v>97</v>
      </c>
      <c r="D40" s="94" t="s">
        <v>405</v>
      </c>
      <c r="E40" s="93" t="s">
        <v>152</v>
      </c>
      <c r="F40" s="95">
        <v>44568.510416666664</v>
      </c>
      <c r="G40" s="95">
        <v>44568.694444444445</v>
      </c>
      <c r="H40" s="96" t="s">
        <v>94</v>
      </c>
      <c r="I40" s="86">
        <v>4.4166666667442698</v>
      </c>
      <c r="J40" s="92" t="s">
        <v>311</v>
      </c>
      <c r="K40" s="93"/>
      <c r="L40" s="93"/>
      <c r="M40" s="93">
        <v>257</v>
      </c>
      <c r="N40" s="93">
        <v>0</v>
      </c>
      <c r="O40" s="93">
        <v>0</v>
      </c>
      <c r="P40" s="93">
        <v>256</v>
      </c>
      <c r="Q40" s="93">
        <v>0</v>
      </c>
      <c r="R40" s="93">
        <v>0</v>
      </c>
      <c r="S40" s="93">
        <v>0</v>
      </c>
      <c r="T40" s="93">
        <v>256</v>
      </c>
      <c r="U40" s="93">
        <v>1</v>
      </c>
      <c r="V40" s="93">
        <v>15</v>
      </c>
      <c r="W40" s="93" t="s">
        <v>104</v>
      </c>
      <c r="X40" s="97" t="s">
        <v>787</v>
      </c>
      <c r="Y40" s="98" t="s">
        <v>131</v>
      </c>
      <c r="Z40" s="98" t="s">
        <v>99</v>
      </c>
      <c r="AA40" s="85" t="s">
        <v>148</v>
      </c>
    </row>
    <row r="41" spans="1:27" ht="39" customHeight="1">
      <c r="A41" s="299">
        <v>32</v>
      </c>
      <c r="B41" s="283" t="s">
        <v>261</v>
      </c>
      <c r="C41" s="83" t="s">
        <v>97</v>
      </c>
      <c r="D41" s="187" t="s">
        <v>397</v>
      </c>
      <c r="E41" s="83" t="s">
        <v>152</v>
      </c>
      <c r="F41" s="188">
        <v>44567.659722222219</v>
      </c>
      <c r="G41" s="188">
        <v>44567.840277777781</v>
      </c>
      <c r="H41" s="83" t="s">
        <v>94</v>
      </c>
      <c r="I41" s="86">
        <v>4.3333333334885538</v>
      </c>
      <c r="J41" s="186" t="s">
        <v>275</v>
      </c>
      <c r="K41" s="78"/>
      <c r="L41" s="83"/>
      <c r="M41" s="83">
        <v>493</v>
      </c>
      <c r="N41" s="83">
        <v>0</v>
      </c>
      <c r="O41" s="83">
        <v>0</v>
      </c>
      <c r="P41" s="83">
        <v>492</v>
      </c>
      <c r="Q41" s="83">
        <v>0</v>
      </c>
      <c r="R41" s="83">
        <v>0</v>
      </c>
      <c r="S41" s="83">
        <v>0</v>
      </c>
      <c r="T41" s="83">
        <v>492</v>
      </c>
      <c r="U41" s="83">
        <v>1</v>
      </c>
      <c r="V41" s="83">
        <v>141.19999999999999</v>
      </c>
      <c r="W41" s="83" t="s">
        <v>104</v>
      </c>
      <c r="X41" s="184" t="s">
        <v>788</v>
      </c>
      <c r="Y41" s="185" t="s">
        <v>100</v>
      </c>
      <c r="Z41" s="185" t="s">
        <v>105</v>
      </c>
      <c r="AA41" s="85" t="s">
        <v>193</v>
      </c>
    </row>
    <row r="42" spans="1:27" ht="39" customHeight="1">
      <c r="A42" s="299">
        <v>33</v>
      </c>
      <c r="B42" s="285" t="s">
        <v>248</v>
      </c>
      <c r="C42" s="78" t="s">
        <v>156</v>
      </c>
      <c r="D42" s="79" t="s">
        <v>688</v>
      </c>
      <c r="E42" s="78" t="s">
        <v>152</v>
      </c>
      <c r="F42" s="80">
        <v>44562.173611111109</v>
      </c>
      <c r="G42" s="80">
        <v>44562.204861111109</v>
      </c>
      <c r="H42" s="78" t="s">
        <v>94</v>
      </c>
      <c r="I42" s="86">
        <v>0.75</v>
      </c>
      <c r="J42" s="77" t="s">
        <v>789</v>
      </c>
      <c r="K42" s="78"/>
      <c r="L42" s="78"/>
      <c r="M42" s="78">
        <v>412</v>
      </c>
      <c r="N42" s="78">
        <v>0</v>
      </c>
      <c r="O42" s="78">
        <v>0</v>
      </c>
      <c r="P42" s="78">
        <v>412</v>
      </c>
      <c r="Q42" s="78">
        <v>0</v>
      </c>
      <c r="R42" s="78">
        <v>0</v>
      </c>
      <c r="S42" s="78">
        <v>0</v>
      </c>
      <c r="T42" s="78">
        <v>412</v>
      </c>
      <c r="U42" s="78">
        <v>0</v>
      </c>
      <c r="V42" s="78">
        <v>250</v>
      </c>
      <c r="W42" s="78"/>
      <c r="X42" s="84" t="s">
        <v>790</v>
      </c>
      <c r="Y42" s="85" t="s">
        <v>95</v>
      </c>
      <c r="Z42" s="85" t="s">
        <v>105</v>
      </c>
      <c r="AA42" s="85" t="s">
        <v>148</v>
      </c>
    </row>
    <row r="43" spans="1:27" ht="39" customHeight="1">
      <c r="A43" s="299">
        <v>34</v>
      </c>
      <c r="B43" s="284" t="s">
        <v>248</v>
      </c>
      <c r="C43" s="78" t="s">
        <v>156</v>
      </c>
      <c r="D43" s="79" t="s">
        <v>688</v>
      </c>
      <c r="E43" s="78" t="s">
        <v>152</v>
      </c>
      <c r="F43" s="80">
        <v>44562.225694444445</v>
      </c>
      <c r="G43" s="80">
        <v>44562.246527777781</v>
      </c>
      <c r="H43" s="78" t="s">
        <v>94</v>
      </c>
      <c r="I43" s="86">
        <v>0.50000000005820766</v>
      </c>
      <c r="J43" s="77" t="s">
        <v>789</v>
      </c>
      <c r="K43" s="78"/>
      <c r="L43" s="78"/>
      <c r="M43" s="78">
        <v>412</v>
      </c>
      <c r="N43" s="78">
        <v>0</v>
      </c>
      <c r="O43" s="78">
        <v>0</v>
      </c>
      <c r="P43" s="78">
        <v>412</v>
      </c>
      <c r="Q43" s="78">
        <v>0</v>
      </c>
      <c r="R43" s="78">
        <v>0</v>
      </c>
      <c r="S43" s="78">
        <v>0</v>
      </c>
      <c r="T43" s="78">
        <v>412</v>
      </c>
      <c r="U43" s="78">
        <v>0</v>
      </c>
      <c r="V43" s="85">
        <v>250</v>
      </c>
      <c r="W43" s="78"/>
      <c r="X43" s="84" t="s">
        <v>790</v>
      </c>
      <c r="Y43" s="85" t="s">
        <v>109</v>
      </c>
      <c r="Z43" s="85" t="s">
        <v>105</v>
      </c>
      <c r="AA43" s="85" t="s">
        <v>148</v>
      </c>
    </row>
    <row r="44" spans="1:27" ht="39" customHeight="1">
      <c r="A44" s="299">
        <v>35</v>
      </c>
      <c r="B44" s="284" t="s">
        <v>248</v>
      </c>
      <c r="C44" s="78" t="s">
        <v>156</v>
      </c>
      <c r="D44" s="79" t="s">
        <v>688</v>
      </c>
      <c r="E44" s="78" t="s">
        <v>152</v>
      </c>
      <c r="F44" s="80">
        <v>44562.225694444445</v>
      </c>
      <c r="G44" s="80">
        <v>44562.392361111109</v>
      </c>
      <c r="H44" s="78" t="s">
        <v>94</v>
      </c>
      <c r="I44" s="86">
        <v>3.9999999999417923</v>
      </c>
      <c r="J44" s="77" t="s">
        <v>791</v>
      </c>
      <c r="K44" s="78"/>
      <c r="L44" s="78"/>
      <c r="M44" s="78">
        <v>4</v>
      </c>
      <c r="N44" s="78">
        <v>0</v>
      </c>
      <c r="O44" s="78">
        <v>0</v>
      </c>
      <c r="P44" s="78">
        <v>4</v>
      </c>
      <c r="Q44" s="78">
        <v>0</v>
      </c>
      <c r="R44" s="78">
        <v>0</v>
      </c>
      <c r="S44" s="78">
        <v>0</v>
      </c>
      <c r="T44" s="78">
        <v>4</v>
      </c>
      <c r="U44" s="78">
        <v>0</v>
      </c>
      <c r="V44" s="85">
        <v>35</v>
      </c>
      <c r="W44" s="78"/>
      <c r="X44" s="84" t="s">
        <v>790</v>
      </c>
      <c r="Y44" s="85" t="s">
        <v>109</v>
      </c>
      <c r="Z44" s="85" t="s">
        <v>105</v>
      </c>
      <c r="AA44" s="85" t="s">
        <v>148</v>
      </c>
    </row>
    <row r="45" spans="1:27" ht="39" customHeight="1">
      <c r="A45" s="299">
        <v>36</v>
      </c>
      <c r="B45" s="284" t="s">
        <v>248</v>
      </c>
      <c r="C45" s="78" t="s">
        <v>156</v>
      </c>
      <c r="D45" s="79" t="s">
        <v>688</v>
      </c>
      <c r="E45" s="78" t="s">
        <v>152</v>
      </c>
      <c r="F45" s="80">
        <v>44562.965277777781</v>
      </c>
      <c r="G45" s="80">
        <v>44563.444444444445</v>
      </c>
      <c r="H45" s="78" t="s">
        <v>94</v>
      </c>
      <c r="I45" s="86">
        <v>11.499999999941792</v>
      </c>
      <c r="J45" s="77" t="s">
        <v>789</v>
      </c>
      <c r="K45" s="78"/>
      <c r="L45" s="78"/>
      <c r="M45" s="78">
        <v>412</v>
      </c>
      <c r="N45" s="78">
        <v>0</v>
      </c>
      <c r="O45" s="78">
        <v>0</v>
      </c>
      <c r="P45" s="78">
        <v>412</v>
      </c>
      <c r="Q45" s="78">
        <v>0</v>
      </c>
      <c r="R45" s="78">
        <v>0</v>
      </c>
      <c r="S45" s="78">
        <v>0</v>
      </c>
      <c r="T45" s="78">
        <v>412</v>
      </c>
      <c r="U45" s="78">
        <v>0</v>
      </c>
      <c r="V45" s="78">
        <v>250</v>
      </c>
      <c r="W45" s="78"/>
      <c r="X45" s="84" t="s">
        <v>792</v>
      </c>
      <c r="Y45" s="85" t="s">
        <v>109</v>
      </c>
      <c r="Z45" s="85" t="s">
        <v>105</v>
      </c>
      <c r="AA45" s="85" t="s">
        <v>148</v>
      </c>
    </row>
    <row r="46" spans="1:27" ht="39" customHeight="1">
      <c r="A46" s="299">
        <v>37</v>
      </c>
      <c r="B46" s="284" t="s">
        <v>248</v>
      </c>
      <c r="C46" s="78" t="s">
        <v>156</v>
      </c>
      <c r="D46" s="79" t="s">
        <v>688</v>
      </c>
      <c r="E46" s="78" t="s">
        <v>152</v>
      </c>
      <c r="F46" s="80">
        <v>44562.965277777781</v>
      </c>
      <c r="G46" s="80">
        <v>44563.461805555555</v>
      </c>
      <c r="H46" s="78" t="s">
        <v>94</v>
      </c>
      <c r="I46" s="90">
        <v>11.916666666569654</v>
      </c>
      <c r="J46" s="91" t="s">
        <v>791</v>
      </c>
      <c r="K46" s="91"/>
      <c r="L46" s="91"/>
      <c r="M46" s="78">
        <v>4</v>
      </c>
      <c r="N46" s="78">
        <v>0</v>
      </c>
      <c r="O46" s="78">
        <v>0</v>
      </c>
      <c r="P46" s="78">
        <v>4</v>
      </c>
      <c r="Q46" s="78">
        <v>0</v>
      </c>
      <c r="R46" s="78">
        <v>0</v>
      </c>
      <c r="S46" s="78">
        <v>0</v>
      </c>
      <c r="T46" s="78">
        <v>4</v>
      </c>
      <c r="U46" s="78">
        <v>0</v>
      </c>
      <c r="V46" s="78">
        <v>35</v>
      </c>
      <c r="W46" s="78"/>
      <c r="X46" s="84" t="s">
        <v>790</v>
      </c>
      <c r="Y46" s="85" t="s">
        <v>109</v>
      </c>
      <c r="Z46" s="85" t="s">
        <v>120</v>
      </c>
      <c r="AA46" s="85" t="s">
        <v>148</v>
      </c>
    </row>
    <row r="47" spans="1:27" ht="39" customHeight="1">
      <c r="A47" s="299">
        <v>38</v>
      </c>
      <c r="B47" s="287" t="s">
        <v>248</v>
      </c>
      <c r="C47" s="100" t="s">
        <v>93</v>
      </c>
      <c r="D47" s="101" t="s">
        <v>793</v>
      </c>
      <c r="E47" s="100" t="s">
        <v>154</v>
      </c>
      <c r="F47" s="102">
        <v>44564.013888888891</v>
      </c>
      <c r="G47" s="102">
        <v>44564.069444444445</v>
      </c>
      <c r="H47" s="78" t="s">
        <v>94</v>
      </c>
      <c r="I47" s="90">
        <v>1.3333333333139308</v>
      </c>
      <c r="J47" s="91" t="s">
        <v>794</v>
      </c>
      <c r="K47" s="91"/>
      <c r="L47" s="91" t="s">
        <v>795</v>
      </c>
      <c r="M47" s="100">
        <v>342</v>
      </c>
      <c r="N47" s="100">
        <v>2</v>
      </c>
      <c r="O47" s="100">
        <v>2</v>
      </c>
      <c r="P47" s="100">
        <v>338</v>
      </c>
      <c r="Q47" s="100">
        <v>0</v>
      </c>
      <c r="R47" s="100">
        <v>0</v>
      </c>
      <c r="S47" s="100">
        <v>0</v>
      </c>
      <c r="T47" s="100">
        <v>342</v>
      </c>
      <c r="U47" s="100">
        <v>0</v>
      </c>
      <c r="V47" s="100">
        <v>700</v>
      </c>
      <c r="W47" s="100"/>
      <c r="X47" s="103" t="s">
        <v>796</v>
      </c>
      <c r="Y47" s="104" t="s">
        <v>109</v>
      </c>
      <c r="Z47" s="104" t="s">
        <v>103</v>
      </c>
      <c r="AA47" s="85" t="s">
        <v>148</v>
      </c>
    </row>
    <row r="48" spans="1:27" ht="39" customHeight="1">
      <c r="A48" s="299">
        <v>39</v>
      </c>
      <c r="B48" s="283" t="s">
        <v>248</v>
      </c>
      <c r="C48" s="83" t="s">
        <v>93</v>
      </c>
      <c r="D48" s="187" t="s">
        <v>797</v>
      </c>
      <c r="E48" s="83" t="s">
        <v>154</v>
      </c>
      <c r="F48" s="188">
        <v>44565.421527777777</v>
      </c>
      <c r="G48" s="188">
        <v>44565.447916666664</v>
      </c>
      <c r="H48" s="83" t="s">
        <v>94</v>
      </c>
      <c r="I48" s="90">
        <v>0.63333333330228925</v>
      </c>
      <c r="J48" s="91" t="s">
        <v>798</v>
      </c>
      <c r="K48" s="91"/>
      <c r="L48" s="91" t="s">
        <v>799</v>
      </c>
      <c r="M48" s="83">
        <v>128</v>
      </c>
      <c r="N48" s="83">
        <v>0</v>
      </c>
      <c r="O48" s="83">
        <v>104</v>
      </c>
      <c r="P48" s="83">
        <v>24</v>
      </c>
      <c r="Q48" s="83">
        <v>0</v>
      </c>
      <c r="R48" s="83">
        <v>0</v>
      </c>
      <c r="S48" s="83">
        <v>0</v>
      </c>
      <c r="T48" s="83">
        <v>128</v>
      </c>
      <c r="U48" s="83">
        <v>0</v>
      </c>
      <c r="V48" s="83">
        <v>1200</v>
      </c>
      <c r="W48" s="83"/>
      <c r="X48" s="184" t="s">
        <v>800</v>
      </c>
      <c r="Y48" s="185" t="s">
        <v>122</v>
      </c>
      <c r="Z48" s="185" t="s">
        <v>120</v>
      </c>
      <c r="AA48" s="85" t="s">
        <v>193</v>
      </c>
    </row>
    <row r="49" spans="1:27" ht="39" customHeight="1">
      <c r="A49" s="299">
        <v>40</v>
      </c>
      <c r="B49" s="283" t="s">
        <v>248</v>
      </c>
      <c r="C49" s="83" t="s">
        <v>97</v>
      </c>
      <c r="D49" s="187" t="s">
        <v>801</v>
      </c>
      <c r="E49" s="83" t="s">
        <v>152</v>
      </c>
      <c r="F49" s="188">
        <v>44570.352777777778</v>
      </c>
      <c r="G49" s="188">
        <v>44570.385416666664</v>
      </c>
      <c r="H49" s="83" t="s">
        <v>94</v>
      </c>
      <c r="I49" s="90">
        <v>0.78333333326736465</v>
      </c>
      <c r="J49" s="91" t="s">
        <v>802</v>
      </c>
      <c r="K49" s="91"/>
      <c r="L49" s="91"/>
      <c r="M49" s="83">
        <v>12</v>
      </c>
      <c r="N49" s="83">
        <v>0</v>
      </c>
      <c r="O49" s="83">
        <v>0</v>
      </c>
      <c r="P49" s="83">
        <v>12</v>
      </c>
      <c r="Q49" s="83">
        <v>0</v>
      </c>
      <c r="R49" s="83">
        <v>0</v>
      </c>
      <c r="S49" s="83">
        <v>0</v>
      </c>
      <c r="T49" s="83">
        <v>12</v>
      </c>
      <c r="U49" s="83">
        <v>0</v>
      </c>
      <c r="V49" s="83">
        <v>50</v>
      </c>
      <c r="W49" s="83"/>
      <c r="X49" s="184" t="s">
        <v>803</v>
      </c>
      <c r="Y49" s="185" t="s">
        <v>109</v>
      </c>
      <c r="Z49" s="185" t="s">
        <v>103</v>
      </c>
      <c r="AA49" s="85" t="s">
        <v>148</v>
      </c>
    </row>
    <row r="50" spans="1:27" ht="39" customHeight="1">
      <c r="A50" s="299">
        <v>41</v>
      </c>
      <c r="B50" s="283" t="s">
        <v>249</v>
      </c>
      <c r="C50" s="83" t="s">
        <v>113</v>
      </c>
      <c r="D50" s="187" t="s">
        <v>804</v>
      </c>
      <c r="E50" s="83" t="s">
        <v>152</v>
      </c>
      <c r="F50" s="188">
        <v>44572.416666666664</v>
      </c>
      <c r="G50" s="188">
        <v>44572.541666666664</v>
      </c>
      <c r="H50" s="83" t="s">
        <v>106</v>
      </c>
      <c r="I50" s="90">
        <v>3</v>
      </c>
      <c r="J50" s="91" t="s">
        <v>805</v>
      </c>
      <c r="K50" s="91"/>
      <c r="L50" s="91"/>
      <c r="M50" s="83">
        <v>594</v>
      </c>
      <c r="N50" s="83">
        <v>0</v>
      </c>
      <c r="O50" s="83">
        <v>0</v>
      </c>
      <c r="P50" s="83">
        <v>594</v>
      </c>
      <c r="Q50" s="83">
        <v>0</v>
      </c>
      <c r="R50" s="83">
        <v>0</v>
      </c>
      <c r="S50" s="83">
        <v>0</v>
      </c>
      <c r="T50" s="83">
        <v>594</v>
      </c>
      <c r="U50" s="83">
        <v>0</v>
      </c>
      <c r="V50" s="83">
        <v>350</v>
      </c>
      <c r="W50" s="83"/>
      <c r="X50" s="184" t="s">
        <v>806</v>
      </c>
      <c r="Y50" s="185"/>
      <c r="Z50" s="185"/>
      <c r="AA50" s="85" t="s">
        <v>148</v>
      </c>
    </row>
    <row r="51" spans="1:27" ht="39" customHeight="1">
      <c r="A51" s="299">
        <v>42</v>
      </c>
      <c r="B51" s="284" t="s">
        <v>249</v>
      </c>
      <c r="C51" s="78" t="s">
        <v>113</v>
      </c>
      <c r="D51" s="79" t="s">
        <v>807</v>
      </c>
      <c r="E51" s="78" t="s">
        <v>152</v>
      </c>
      <c r="F51" s="80">
        <v>44572.541666666664</v>
      </c>
      <c r="G51" s="80">
        <v>44572.666666666664</v>
      </c>
      <c r="H51" s="78" t="s">
        <v>106</v>
      </c>
      <c r="I51" s="90">
        <v>3</v>
      </c>
      <c r="J51" s="91" t="s">
        <v>300</v>
      </c>
      <c r="K51" s="91"/>
      <c r="L51" s="91"/>
      <c r="M51" s="78">
        <v>484</v>
      </c>
      <c r="N51" s="78">
        <v>0</v>
      </c>
      <c r="O51" s="78">
        <v>0</v>
      </c>
      <c r="P51" s="78">
        <v>484</v>
      </c>
      <c r="Q51" s="78">
        <v>0</v>
      </c>
      <c r="R51" s="78">
        <v>0</v>
      </c>
      <c r="S51" s="78">
        <v>0</v>
      </c>
      <c r="T51" s="78">
        <v>484</v>
      </c>
      <c r="U51" s="78">
        <v>0</v>
      </c>
      <c r="V51" s="78">
        <v>300</v>
      </c>
      <c r="W51" s="78"/>
      <c r="X51" s="84" t="s">
        <v>806</v>
      </c>
      <c r="Y51" s="85"/>
      <c r="Z51" s="85"/>
      <c r="AA51" s="85" t="s">
        <v>148</v>
      </c>
    </row>
    <row r="52" spans="1:27" ht="39" customHeight="1">
      <c r="A52" s="299">
        <v>43</v>
      </c>
      <c r="B52" s="284" t="s">
        <v>249</v>
      </c>
      <c r="C52" s="78" t="s">
        <v>97</v>
      </c>
      <c r="D52" s="79" t="s">
        <v>808</v>
      </c>
      <c r="E52" s="78" t="s">
        <v>152</v>
      </c>
      <c r="F52" s="80">
        <v>44571.559027777781</v>
      </c>
      <c r="G52" s="80">
        <v>44571.607812499999</v>
      </c>
      <c r="H52" s="78" t="s">
        <v>106</v>
      </c>
      <c r="I52" s="90">
        <v>1.1708333332207985</v>
      </c>
      <c r="J52" s="91" t="s">
        <v>809</v>
      </c>
      <c r="K52" s="91"/>
      <c r="L52" s="91"/>
      <c r="M52" s="78">
        <v>136</v>
      </c>
      <c r="N52" s="78">
        <v>0</v>
      </c>
      <c r="O52" s="78">
        <v>0</v>
      </c>
      <c r="P52" s="78">
        <v>136</v>
      </c>
      <c r="Q52" s="78">
        <v>0</v>
      </c>
      <c r="R52" s="78">
        <v>0</v>
      </c>
      <c r="S52" s="78">
        <v>4</v>
      </c>
      <c r="T52" s="78">
        <v>132</v>
      </c>
      <c r="U52" s="78">
        <v>0</v>
      </c>
      <c r="V52" s="78">
        <v>200</v>
      </c>
      <c r="W52" s="78"/>
      <c r="X52" s="84" t="s">
        <v>810</v>
      </c>
      <c r="Y52" s="85"/>
      <c r="Z52" s="85"/>
      <c r="AA52" s="85" t="s">
        <v>148</v>
      </c>
    </row>
    <row r="53" spans="1:27" ht="39" customHeight="1">
      <c r="A53" s="299">
        <v>44</v>
      </c>
      <c r="B53" s="284" t="s">
        <v>248</v>
      </c>
      <c r="C53" s="78" t="s">
        <v>97</v>
      </c>
      <c r="D53" s="79" t="s">
        <v>811</v>
      </c>
      <c r="E53" s="78" t="s">
        <v>152</v>
      </c>
      <c r="F53" s="80">
        <v>44571.375</v>
      </c>
      <c r="G53" s="80">
        <v>44571.5</v>
      </c>
      <c r="H53" s="78" t="s">
        <v>106</v>
      </c>
      <c r="I53" s="90">
        <v>3</v>
      </c>
      <c r="J53" s="91" t="s">
        <v>812</v>
      </c>
      <c r="K53" s="91"/>
      <c r="L53" s="91"/>
      <c r="M53" s="78">
        <v>16</v>
      </c>
      <c r="N53" s="78">
        <v>0</v>
      </c>
      <c r="O53" s="78">
        <v>0</v>
      </c>
      <c r="P53" s="78">
        <v>16</v>
      </c>
      <c r="Q53" s="78">
        <v>0</v>
      </c>
      <c r="R53" s="78">
        <v>0</v>
      </c>
      <c r="S53" s="78">
        <v>0</v>
      </c>
      <c r="T53" s="78">
        <v>16</v>
      </c>
      <c r="U53" s="78">
        <v>0</v>
      </c>
      <c r="V53" s="78">
        <v>120</v>
      </c>
      <c r="W53" s="78"/>
      <c r="X53" s="84"/>
      <c r="Y53" s="85"/>
      <c r="Z53" s="85"/>
      <c r="AA53" s="85" t="s">
        <v>148</v>
      </c>
    </row>
    <row r="54" spans="1:27" ht="39" customHeight="1">
      <c r="A54" s="299">
        <v>45</v>
      </c>
      <c r="B54" s="284" t="s">
        <v>261</v>
      </c>
      <c r="C54" s="78" t="s">
        <v>97</v>
      </c>
      <c r="D54" s="79" t="s">
        <v>310</v>
      </c>
      <c r="E54" s="78" t="s">
        <v>152</v>
      </c>
      <c r="F54" s="80">
        <v>44571.9375</v>
      </c>
      <c r="G54" s="80">
        <v>44571.958333333336</v>
      </c>
      <c r="H54" s="78" t="s">
        <v>94</v>
      </c>
      <c r="I54" s="90">
        <v>0.50000000005820766</v>
      </c>
      <c r="J54" s="91" t="s">
        <v>408</v>
      </c>
      <c r="K54" s="91"/>
      <c r="L54" s="91"/>
      <c r="M54" s="78">
        <v>493</v>
      </c>
      <c r="N54" s="78">
        <v>0</v>
      </c>
      <c r="O54" s="78">
        <v>0</v>
      </c>
      <c r="P54" s="78">
        <v>492</v>
      </c>
      <c r="Q54" s="78">
        <v>0</v>
      </c>
      <c r="R54" s="78">
        <v>0</v>
      </c>
      <c r="S54" s="78">
        <v>0</v>
      </c>
      <c r="T54" s="78">
        <v>492</v>
      </c>
      <c r="U54" s="78">
        <v>1</v>
      </c>
      <c r="V54" s="78" t="s">
        <v>140</v>
      </c>
      <c r="W54" s="78" t="s">
        <v>813</v>
      </c>
      <c r="X54" s="84" t="s">
        <v>814</v>
      </c>
      <c r="Y54" s="85" t="s">
        <v>110</v>
      </c>
      <c r="Z54" s="85" t="s">
        <v>105</v>
      </c>
      <c r="AA54" s="85" t="s">
        <v>193</v>
      </c>
    </row>
    <row r="55" spans="1:27" ht="39" customHeight="1">
      <c r="A55" s="299">
        <v>46</v>
      </c>
      <c r="B55" s="284" t="s">
        <v>262</v>
      </c>
      <c r="C55" s="78" t="s">
        <v>97</v>
      </c>
      <c r="D55" s="79" t="s">
        <v>682</v>
      </c>
      <c r="E55" s="78" t="s">
        <v>154</v>
      </c>
      <c r="F55" s="80">
        <v>44571.958333333336</v>
      </c>
      <c r="G55" s="80">
        <v>44572.015277777777</v>
      </c>
      <c r="H55" s="78" t="s">
        <v>94</v>
      </c>
      <c r="I55" s="90">
        <v>1.3666666665812954</v>
      </c>
      <c r="J55" s="91" t="s">
        <v>683</v>
      </c>
      <c r="K55" s="91"/>
      <c r="L55" s="91"/>
      <c r="M55" s="78">
        <v>641</v>
      </c>
      <c r="N55" s="78">
        <v>0</v>
      </c>
      <c r="O55" s="78">
        <v>0</v>
      </c>
      <c r="P55" s="78">
        <v>640</v>
      </c>
      <c r="Q55" s="78">
        <v>0</v>
      </c>
      <c r="R55" s="78">
        <v>0</v>
      </c>
      <c r="S55" s="78">
        <v>0</v>
      </c>
      <c r="T55" s="78">
        <v>640</v>
      </c>
      <c r="U55" s="78">
        <v>1</v>
      </c>
      <c r="V55" s="78">
        <v>910</v>
      </c>
      <c r="W55" s="78" t="s">
        <v>467</v>
      </c>
      <c r="X55" s="84" t="s">
        <v>815</v>
      </c>
      <c r="Y55" s="85" t="s">
        <v>109</v>
      </c>
      <c r="Z55" s="85" t="s">
        <v>99</v>
      </c>
      <c r="AA55" s="85" t="s">
        <v>148</v>
      </c>
    </row>
    <row r="56" spans="1:27" ht="39" customHeight="1">
      <c r="A56" s="299">
        <v>47</v>
      </c>
      <c r="B56" s="284" t="s">
        <v>262</v>
      </c>
      <c r="C56" s="78" t="s">
        <v>113</v>
      </c>
      <c r="D56" s="79" t="s">
        <v>816</v>
      </c>
      <c r="E56" s="78" t="s">
        <v>152</v>
      </c>
      <c r="F56" s="80">
        <v>44572.375</v>
      </c>
      <c r="G56" s="80">
        <v>44572.5</v>
      </c>
      <c r="H56" s="78" t="s">
        <v>106</v>
      </c>
      <c r="I56" s="90">
        <v>3</v>
      </c>
      <c r="J56" s="91" t="s">
        <v>816</v>
      </c>
      <c r="K56" s="91"/>
      <c r="L56" s="91" t="s">
        <v>817</v>
      </c>
      <c r="M56" s="78">
        <v>4</v>
      </c>
      <c r="N56" s="78">
        <v>0</v>
      </c>
      <c r="O56" s="78">
        <v>4</v>
      </c>
      <c r="P56" s="78">
        <v>0</v>
      </c>
      <c r="Q56" s="78">
        <v>0</v>
      </c>
      <c r="R56" s="78">
        <v>0</v>
      </c>
      <c r="S56" s="78">
        <v>0</v>
      </c>
      <c r="T56" s="78">
        <v>4</v>
      </c>
      <c r="U56" s="78">
        <v>0</v>
      </c>
      <c r="V56" s="78">
        <v>100</v>
      </c>
      <c r="W56" s="78"/>
      <c r="X56" s="84"/>
      <c r="Y56" s="85"/>
      <c r="Z56" s="85"/>
      <c r="AA56" s="85" t="s">
        <v>148</v>
      </c>
    </row>
    <row r="57" spans="1:27" ht="39" customHeight="1">
      <c r="A57" s="299">
        <v>48</v>
      </c>
      <c r="B57" s="284" t="s">
        <v>253</v>
      </c>
      <c r="C57" s="78" t="s">
        <v>97</v>
      </c>
      <c r="D57" s="79" t="s">
        <v>818</v>
      </c>
      <c r="E57" s="78" t="s">
        <v>108</v>
      </c>
      <c r="F57" s="80">
        <v>44572.381944444445</v>
      </c>
      <c r="G57" s="80">
        <v>44572.395833333336</v>
      </c>
      <c r="H57" s="78" t="s">
        <v>94</v>
      </c>
      <c r="I57" s="90">
        <v>0.33333333337213844</v>
      </c>
      <c r="J57" s="91" t="s">
        <v>819</v>
      </c>
      <c r="K57" s="91"/>
      <c r="L57" s="91"/>
      <c r="M57" s="78">
        <v>2</v>
      </c>
      <c r="N57" s="78">
        <v>0</v>
      </c>
      <c r="O57" s="78">
        <v>0</v>
      </c>
      <c r="P57" s="78">
        <v>2</v>
      </c>
      <c r="Q57" s="78">
        <v>0</v>
      </c>
      <c r="R57" s="78">
        <v>0</v>
      </c>
      <c r="S57" s="78">
        <v>0</v>
      </c>
      <c r="T57" s="78">
        <v>2</v>
      </c>
      <c r="U57" s="78">
        <v>0</v>
      </c>
      <c r="V57" s="78">
        <v>2</v>
      </c>
      <c r="W57" s="78"/>
      <c r="X57" s="84" t="s">
        <v>820</v>
      </c>
      <c r="Y57" s="85" t="s">
        <v>109</v>
      </c>
      <c r="Z57" s="85" t="s">
        <v>99</v>
      </c>
      <c r="AA57" s="85" t="s">
        <v>148</v>
      </c>
    </row>
    <row r="58" spans="1:27" ht="39" customHeight="1">
      <c r="A58" s="299">
        <v>49</v>
      </c>
      <c r="B58" s="284" t="s">
        <v>245</v>
      </c>
      <c r="C58" s="78" t="s">
        <v>93</v>
      </c>
      <c r="D58" s="79" t="s">
        <v>821</v>
      </c>
      <c r="E58" s="78" t="s">
        <v>152</v>
      </c>
      <c r="F58" s="80">
        <v>44573.458333333336</v>
      </c>
      <c r="G58" s="80">
        <v>44573.5</v>
      </c>
      <c r="H58" s="78" t="s">
        <v>106</v>
      </c>
      <c r="I58" s="90">
        <v>0.99999999994179234</v>
      </c>
      <c r="J58" s="91" t="s">
        <v>303</v>
      </c>
      <c r="K58" s="91"/>
      <c r="L58" s="91"/>
      <c r="M58" s="78">
        <v>4</v>
      </c>
      <c r="N58" s="78">
        <v>0</v>
      </c>
      <c r="O58" s="78">
        <v>0</v>
      </c>
      <c r="P58" s="78">
        <v>4</v>
      </c>
      <c r="Q58" s="78">
        <v>0</v>
      </c>
      <c r="R58" s="78">
        <v>0</v>
      </c>
      <c r="S58" s="78">
        <v>0</v>
      </c>
      <c r="T58" s="78">
        <v>4</v>
      </c>
      <c r="U58" s="78">
        <v>0</v>
      </c>
      <c r="V58" s="78">
        <v>25.3</v>
      </c>
      <c r="W58" s="78"/>
      <c r="X58" s="84"/>
      <c r="Y58" s="85"/>
      <c r="Z58" s="85"/>
      <c r="AA58" s="85" t="s">
        <v>148</v>
      </c>
    </row>
    <row r="59" spans="1:27" ht="39" customHeight="1">
      <c r="A59" s="299">
        <v>50</v>
      </c>
      <c r="B59" s="284" t="s">
        <v>822</v>
      </c>
      <c r="C59" s="78" t="s">
        <v>97</v>
      </c>
      <c r="D59" s="79" t="s">
        <v>823</v>
      </c>
      <c r="E59" s="78" t="s">
        <v>153</v>
      </c>
      <c r="F59" s="80">
        <v>44572.541666666664</v>
      </c>
      <c r="G59" s="80">
        <v>44572.625</v>
      </c>
      <c r="H59" s="78" t="s">
        <v>106</v>
      </c>
      <c r="I59" s="90">
        <v>2.0000000000582077</v>
      </c>
      <c r="J59" s="91" t="s">
        <v>824</v>
      </c>
      <c r="K59" s="91"/>
      <c r="L59" s="91"/>
      <c r="M59" s="78">
        <v>4</v>
      </c>
      <c r="N59" s="78">
        <v>0</v>
      </c>
      <c r="O59" s="78">
        <v>0</v>
      </c>
      <c r="P59" s="78">
        <v>4</v>
      </c>
      <c r="Q59" s="78">
        <v>0</v>
      </c>
      <c r="R59" s="78">
        <v>0</v>
      </c>
      <c r="S59" s="78">
        <v>0</v>
      </c>
      <c r="T59" s="78">
        <v>4</v>
      </c>
      <c r="U59" s="78">
        <v>0</v>
      </c>
      <c r="V59" s="78">
        <v>25</v>
      </c>
      <c r="W59" s="78"/>
      <c r="X59" s="84" t="s">
        <v>825</v>
      </c>
      <c r="Y59" s="85"/>
      <c r="Z59" s="85"/>
      <c r="AA59" s="85" t="s">
        <v>148</v>
      </c>
    </row>
    <row r="60" spans="1:27" ht="39" customHeight="1">
      <c r="A60" s="299">
        <v>51</v>
      </c>
      <c r="B60" s="285" t="s">
        <v>822</v>
      </c>
      <c r="C60" s="78" t="s">
        <v>97</v>
      </c>
      <c r="D60" s="79" t="s">
        <v>826</v>
      </c>
      <c r="E60" s="78" t="s">
        <v>152</v>
      </c>
      <c r="F60" s="80">
        <v>44572.458333333336</v>
      </c>
      <c r="G60" s="80">
        <v>44572.486111111109</v>
      </c>
      <c r="H60" s="78" t="s">
        <v>94</v>
      </c>
      <c r="I60" s="90">
        <v>0.6666666665696539</v>
      </c>
      <c r="J60" s="91" t="s">
        <v>809</v>
      </c>
      <c r="K60" s="91"/>
      <c r="L60" s="91"/>
      <c r="M60" s="78">
        <v>136</v>
      </c>
      <c r="N60" s="78">
        <v>0</v>
      </c>
      <c r="O60" s="78">
        <v>0</v>
      </c>
      <c r="P60" s="78">
        <v>136</v>
      </c>
      <c r="Q60" s="78">
        <v>0</v>
      </c>
      <c r="R60" s="78">
        <v>0</v>
      </c>
      <c r="S60" s="78">
        <v>4</v>
      </c>
      <c r="T60" s="78">
        <v>132</v>
      </c>
      <c r="U60" s="78">
        <v>0</v>
      </c>
      <c r="V60" s="78">
        <v>200</v>
      </c>
      <c r="W60" s="78"/>
      <c r="X60" s="84" t="s">
        <v>827</v>
      </c>
      <c r="Y60" s="85" t="s">
        <v>109</v>
      </c>
      <c r="Z60" s="85" t="s">
        <v>99</v>
      </c>
      <c r="AA60" s="85" t="s">
        <v>148</v>
      </c>
    </row>
    <row r="61" spans="1:27" ht="39" customHeight="1">
      <c r="A61" s="299">
        <v>52</v>
      </c>
      <c r="B61" s="285" t="s">
        <v>822</v>
      </c>
      <c r="C61" s="78" t="s">
        <v>97</v>
      </c>
      <c r="D61" s="79" t="s">
        <v>828</v>
      </c>
      <c r="E61" s="78" t="s">
        <v>153</v>
      </c>
      <c r="F61" s="80">
        <v>44572.375</v>
      </c>
      <c r="G61" s="80">
        <v>44572.5</v>
      </c>
      <c r="H61" s="78" t="s">
        <v>106</v>
      </c>
      <c r="I61" s="90">
        <v>3</v>
      </c>
      <c r="J61" s="91" t="s">
        <v>829</v>
      </c>
      <c r="K61" s="91"/>
      <c r="L61" s="91"/>
      <c r="M61" s="78">
        <v>12</v>
      </c>
      <c r="N61" s="78">
        <v>0</v>
      </c>
      <c r="O61" s="78">
        <v>0</v>
      </c>
      <c r="P61" s="78">
        <v>12</v>
      </c>
      <c r="Q61" s="78">
        <v>0</v>
      </c>
      <c r="R61" s="78">
        <v>0</v>
      </c>
      <c r="S61" s="78">
        <v>0</v>
      </c>
      <c r="T61" s="78">
        <v>12</v>
      </c>
      <c r="U61" s="78">
        <v>0</v>
      </c>
      <c r="V61" s="78">
        <v>30</v>
      </c>
      <c r="W61" s="78"/>
      <c r="X61" s="84" t="s">
        <v>825</v>
      </c>
      <c r="Y61" s="85"/>
      <c r="Z61" s="85"/>
      <c r="AA61" s="85" t="s">
        <v>148</v>
      </c>
    </row>
    <row r="62" spans="1:27" ht="39" customHeight="1">
      <c r="A62" s="299">
        <v>53</v>
      </c>
      <c r="B62" s="287" t="s">
        <v>115</v>
      </c>
      <c r="C62" s="100" t="s">
        <v>93</v>
      </c>
      <c r="D62" s="101" t="s">
        <v>830</v>
      </c>
      <c r="E62" s="100" t="s">
        <v>153</v>
      </c>
      <c r="F62" s="102">
        <v>44572.385416666664</v>
      </c>
      <c r="G62" s="102">
        <v>44572.472222222219</v>
      </c>
      <c r="H62" s="78" t="s">
        <v>106</v>
      </c>
      <c r="I62" s="90">
        <v>2.0833333333139308</v>
      </c>
      <c r="J62" s="91" t="s">
        <v>831</v>
      </c>
      <c r="K62" s="91"/>
      <c r="L62" s="91"/>
      <c r="M62" s="100">
        <v>2</v>
      </c>
      <c r="N62" s="100">
        <v>0</v>
      </c>
      <c r="O62" s="100">
        <v>0</v>
      </c>
      <c r="P62" s="100">
        <v>2</v>
      </c>
      <c r="Q62" s="100">
        <v>0</v>
      </c>
      <c r="R62" s="100">
        <v>0</v>
      </c>
      <c r="S62" s="100">
        <v>0</v>
      </c>
      <c r="T62" s="100">
        <v>2</v>
      </c>
      <c r="U62" s="100">
        <v>0</v>
      </c>
      <c r="V62" s="100">
        <v>28</v>
      </c>
      <c r="W62" s="100"/>
      <c r="X62" s="103" t="s">
        <v>832</v>
      </c>
      <c r="Y62" s="104"/>
      <c r="Z62" s="104"/>
      <c r="AA62" s="85" t="s">
        <v>148</v>
      </c>
    </row>
    <row r="63" spans="1:27" ht="39" customHeight="1">
      <c r="A63" s="299">
        <v>54</v>
      </c>
      <c r="B63" s="284" t="s">
        <v>493</v>
      </c>
      <c r="C63" s="78" t="s">
        <v>97</v>
      </c>
      <c r="D63" s="79" t="s">
        <v>383</v>
      </c>
      <c r="E63" s="78" t="s">
        <v>152</v>
      </c>
      <c r="F63" s="80">
        <v>44572.590277777781</v>
      </c>
      <c r="G63" s="80">
        <v>44572.684027777781</v>
      </c>
      <c r="H63" s="78" t="s">
        <v>94</v>
      </c>
      <c r="I63" s="90">
        <v>2.25</v>
      </c>
      <c r="J63" s="91" t="s">
        <v>307</v>
      </c>
      <c r="K63" s="91"/>
      <c r="L63" s="91"/>
      <c r="M63" s="78">
        <v>381</v>
      </c>
      <c r="N63" s="78">
        <v>0</v>
      </c>
      <c r="O63" s="78">
        <v>0</v>
      </c>
      <c r="P63" s="78">
        <v>380</v>
      </c>
      <c r="Q63" s="78">
        <v>0</v>
      </c>
      <c r="R63" s="78">
        <v>0</v>
      </c>
      <c r="S63" s="78">
        <v>0</v>
      </c>
      <c r="T63" s="78">
        <v>380</v>
      </c>
      <c r="U63" s="78">
        <v>1</v>
      </c>
      <c r="V63" s="78" t="s">
        <v>150</v>
      </c>
      <c r="W63" s="78" t="s">
        <v>104</v>
      </c>
      <c r="X63" s="84" t="s">
        <v>833</v>
      </c>
      <c r="Y63" s="85" t="s">
        <v>100</v>
      </c>
      <c r="Z63" s="85" t="s">
        <v>105</v>
      </c>
      <c r="AA63" s="85" t="s">
        <v>193</v>
      </c>
    </row>
    <row r="64" spans="1:27" ht="39" customHeight="1">
      <c r="A64" s="299">
        <v>55</v>
      </c>
      <c r="B64" s="284" t="s">
        <v>493</v>
      </c>
      <c r="C64" s="78" t="s">
        <v>97</v>
      </c>
      <c r="D64" s="79" t="s">
        <v>310</v>
      </c>
      <c r="E64" s="78" t="s">
        <v>152</v>
      </c>
      <c r="F64" s="80">
        <v>44572.888888888891</v>
      </c>
      <c r="G64" s="80">
        <v>44572.913194444445</v>
      </c>
      <c r="H64" s="78" t="s">
        <v>94</v>
      </c>
      <c r="I64" s="90">
        <v>0.58333333331393078</v>
      </c>
      <c r="J64" s="91" t="s">
        <v>408</v>
      </c>
      <c r="K64" s="91"/>
      <c r="L64" s="91"/>
      <c r="M64" s="78">
        <v>493</v>
      </c>
      <c r="N64" s="78">
        <v>0</v>
      </c>
      <c r="O64" s="78">
        <v>0</v>
      </c>
      <c r="P64" s="78">
        <v>492</v>
      </c>
      <c r="Q64" s="78">
        <v>0</v>
      </c>
      <c r="R64" s="78">
        <v>0</v>
      </c>
      <c r="S64" s="78">
        <v>0</v>
      </c>
      <c r="T64" s="78">
        <v>492</v>
      </c>
      <c r="U64" s="78">
        <v>1</v>
      </c>
      <c r="V64" s="78" t="s">
        <v>140</v>
      </c>
      <c r="W64" s="78" t="s">
        <v>813</v>
      </c>
      <c r="X64" s="84" t="s">
        <v>834</v>
      </c>
      <c r="Y64" s="85" t="s">
        <v>110</v>
      </c>
      <c r="Z64" s="85" t="s">
        <v>105</v>
      </c>
      <c r="AA64" s="85" t="s">
        <v>193</v>
      </c>
    </row>
    <row r="65" spans="1:27" ht="39" customHeight="1">
      <c r="A65" s="299">
        <v>56</v>
      </c>
      <c r="B65" s="284" t="s">
        <v>493</v>
      </c>
      <c r="C65" s="78" t="s">
        <v>97</v>
      </c>
      <c r="D65" s="79" t="s">
        <v>835</v>
      </c>
      <c r="E65" s="78" t="s">
        <v>108</v>
      </c>
      <c r="F65" s="80">
        <v>44572.520833333336</v>
      </c>
      <c r="G65" s="80">
        <v>44572.555555555555</v>
      </c>
      <c r="H65" s="78" t="s">
        <v>94</v>
      </c>
      <c r="I65" s="90">
        <v>0.83333333325572312</v>
      </c>
      <c r="J65" s="91" t="s">
        <v>836</v>
      </c>
      <c r="K65" s="91"/>
      <c r="L65" s="91"/>
      <c r="M65" s="78">
        <v>52</v>
      </c>
      <c r="N65" s="78">
        <v>0</v>
      </c>
      <c r="O65" s="78">
        <v>0</v>
      </c>
      <c r="P65" s="78">
        <v>52</v>
      </c>
      <c r="Q65" s="78">
        <v>0</v>
      </c>
      <c r="R65" s="78">
        <v>0</v>
      </c>
      <c r="S65" s="78">
        <v>0</v>
      </c>
      <c r="T65" s="78">
        <v>52</v>
      </c>
      <c r="U65" s="78">
        <v>0</v>
      </c>
      <c r="V65" s="78">
        <v>30</v>
      </c>
      <c r="W65" s="78"/>
      <c r="X65" s="84" t="s">
        <v>837</v>
      </c>
      <c r="Y65" s="85" t="s">
        <v>116</v>
      </c>
      <c r="Z65" s="85" t="s">
        <v>143</v>
      </c>
      <c r="AA65" s="85" t="s">
        <v>193</v>
      </c>
    </row>
    <row r="66" spans="1:27" ht="39" customHeight="1">
      <c r="A66" s="299">
        <v>57</v>
      </c>
      <c r="B66" s="284" t="s">
        <v>268</v>
      </c>
      <c r="C66" s="78" t="s">
        <v>113</v>
      </c>
      <c r="D66" s="79" t="s">
        <v>838</v>
      </c>
      <c r="E66" s="78" t="s">
        <v>153</v>
      </c>
      <c r="F66" s="80">
        <v>44573.395833333336</v>
      </c>
      <c r="G66" s="80">
        <v>44573.416666666664</v>
      </c>
      <c r="H66" s="78" t="s">
        <v>106</v>
      </c>
      <c r="I66" s="90">
        <v>0.49999999988358468</v>
      </c>
      <c r="J66" s="91" t="s">
        <v>839</v>
      </c>
      <c r="K66" s="91"/>
      <c r="L66" s="91"/>
      <c r="M66" s="78">
        <v>72</v>
      </c>
      <c r="N66" s="78">
        <v>0</v>
      </c>
      <c r="O66" s="78">
        <v>0</v>
      </c>
      <c r="P66" s="78">
        <v>72</v>
      </c>
      <c r="Q66" s="78">
        <v>0</v>
      </c>
      <c r="R66" s="78">
        <v>0</v>
      </c>
      <c r="S66" s="78">
        <v>0</v>
      </c>
      <c r="T66" s="78">
        <v>72</v>
      </c>
      <c r="U66" s="78">
        <v>0</v>
      </c>
      <c r="V66" s="78">
        <v>28</v>
      </c>
      <c r="W66" s="78"/>
      <c r="X66" s="84"/>
      <c r="Y66" s="85"/>
      <c r="Z66" s="85"/>
      <c r="AA66" s="85" t="s">
        <v>148</v>
      </c>
    </row>
    <row r="67" spans="1:27" ht="39" customHeight="1">
      <c r="A67" s="299">
        <v>58</v>
      </c>
      <c r="B67" s="283" t="s">
        <v>262</v>
      </c>
      <c r="C67" s="83" t="s">
        <v>113</v>
      </c>
      <c r="D67" s="187" t="s">
        <v>840</v>
      </c>
      <c r="E67" s="83" t="s">
        <v>152</v>
      </c>
      <c r="F67" s="188">
        <v>44573.375</v>
      </c>
      <c r="G67" s="188">
        <v>44573.5</v>
      </c>
      <c r="H67" s="83" t="s">
        <v>106</v>
      </c>
      <c r="I67" s="90">
        <v>3</v>
      </c>
      <c r="J67" s="91" t="s">
        <v>841</v>
      </c>
      <c r="K67" s="91"/>
      <c r="L67" s="91"/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/>
      <c r="X67" s="184"/>
      <c r="Y67" s="185"/>
      <c r="Z67" s="185"/>
      <c r="AA67" s="85" t="s">
        <v>148</v>
      </c>
    </row>
    <row r="68" spans="1:27" ht="39" customHeight="1">
      <c r="A68" s="299">
        <v>59</v>
      </c>
      <c r="B68" s="284" t="s">
        <v>822</v>
      </c>
      <c r="C68" s="78" t="s">
        <v>113</v>
      </c>
      <c r="D68" s="79" t="s">
        <v>842</v>
      </c>
      <c r="E68" s="78" t="s">
        <v>152</v>
      </c>
      <c r="F68" s="80">
        <v>44574.541666666664</v>
      </c>
      <c r="G68" s="80">
        <v>44574.708333333336</v>
      </c>
      <c r="H68" s="78" t="s">
        <v>106</v>
      </c>
      <c r="I68" s="90">
        <v>4</v>
      </c>
      <c r="J68" s="91" t="s">
        <v>257</v>
      </c>
      <c r="K68" s="91"/>
      <c r="L68" s="91"/>
      <c r="M68" s="78">
        <v>28</v>
      </c>
      <c r="N68" s="78">
        <v>0</v>
      </c>
      <c r="O68" s="78">
        <v>0</v>
      </c>
      <c r="P68" s="78">
        <v>28</v>
      </c>
      <c r="Q68" s="78">
        <v>0</v>
      </c>
      <c r="R68" s="78">
        <v>0</v>
      </c>
      <c r="S68" s="78">
        <v>0</v>
      </c>
      <c r="T68" s="78">
        <v>28</v>
      </c>
      <c r="U68" s="78">
        <v>0</v>
      </c>
      <c r="V68" s="85">
        <v>85</v>
      </c>
      <c r="W68" s="78"/>
      <c r="X68" s="84" t="s">
        <v>843</v>
      </c>
      <c r="Y68" s="85"/>
      <c r="Z68" s="85"/>
      <c r="AA68" s="85">
        <v>1</v>
      </c>
    </row>
    <row r="69" spans="1:27" ht="39" customHeight="1">
      <c r="A69" s="299">
        <v>60</v>
      </c>
      <c r="B69" s="284" t="s">
        <v>115</v>
      </c>
      <c r="C69" s="78" t="s">
        <v>97</v>
      </c>
      <c r="D69" s="79" t="s">
        <v>844</v>
      </c>
      <c r="E69" s="78" t="s">
        <v>153</v>
      </c>
      <c r="F69" s="80">
        <v>44573.554166666669</v>
      </c>
      <c r="G69" s="80">
        <v>44573.55972222222</v>
      </c>
      <c r="H69" s="78" t="s">
        <v>106</v>
      </c>
      <c r="I69" s="90">
        <v>0.13333333324408159</v>
      </c>
      <c r="J69" s="91" t="s">
        <v>472</v>
      </c>
      <c r="K69" s="91"/>
      <c r="L69" s="91"/>
      <c r="M69" s="78">
        <v>168</v>
      </c>
      <c r="N69" s="78">
        <v>0</v>
      </c>
      <c r="O69" s="78">
        <v>0</v>
      </c>
      <c r="P69" s="78">
        <v>168</v>
      </c>
      <c r="Q69" s="78">
        <v>0</v>
      </c>
      <c r="R69" s="78">
        <v>0</v>
      </c>
      <c r="S69" s="78">
        <v>0</v>
      </c>
      <c r="T69" s="78">
        <v>168</v>
      </c>
      <c r="U69" s="78">
        <v>0</v>
      </c>
      <c r="V69" s="78">
        <v>39</v>
      </c>
      <c r="W69" s="78"/>
      <c r="X69" s="84" t="s">
        <v>845</v>
      </c>
      <c r="Y69" s="85"/>
      <c r="Z69" s="85"/>
      <c r="AA69" s="85">
        <v>1</v>
      </c>
    </row>
    <row r="70" spans="1:27" ht="39" customHeight="1">
      <c r="A70" s="299">
        <v>61</v>
      </c>
      <c r="B70" s="284" t="s">
        <v>822</v>
      </c>
      <c r="C70" s="78" t="s">
        <v>97</v>
      </c>
      <c r="D70" s="79" t="s">
        <v>846</v>
      </c>
      <c r="E70" s="78" t="s">
        <v>153</v>
      </c>
      <c r="F70" s="80">
        <v>44575.375</v>
      </c>
      <c r="G70" s="80">
        <v>44575.416666666664</v>
      </c>
      <c r="H70" s="78" t="s">
        <v>106</v>
      </c>
      <c r="I70" s="90">
        <v>0.99999999994179234</v>
      </c>
      <c r="J70" s="91" t="s">
        <v>847</v>
      </c>
      <c r="K70" s="91"/>
      <c r="L70" s="91"/>
      <c r="M70" s="78">
        <v>16</v>
      </c>
      <c r="N70" s="78">
        <v>0</v>
      </c>
      <c r="O70" s="78">
        <v>0</v>
      </c>
      <c r="P70" s="78">
        <v>16</v>
      </c>
      <c r="Q70" s="78">
        <v>0</v>
      </c>
      <c r="R70" s="78">
        <v>0</v>
      </c>
      <c r="S70" s="78">
        <v>0</v>
      </c>
      <c r="T70" s="78">
        <v>16</v>
      </c>
      <c r="U70" s="78">
        <v>0</v>
      </c>
      <c r="V70" s="78">
        <v>82</v>
      </c>
      <c r="W70" s="78"/>
      <c r="X70" s="84" t="s">
        <v>848</v>
      </c>
      <c r="Y70" s="85"/>
      <c r="Z70" s="85"/>
      <c r="AA70" s="85" t="s">
        <v>148</v>
      </c>
    </row>
    <row r="71" spans="1:27" ht="39" customHeight="1">
      <c r="A71" s="299">
        <v>62</v>
      </c>
      <c r="B71" s="284" t="s">
        <v>822</v>
      </c>
      <c r="C71" s="78" t="s">
        <v>97</v>
      </c>
      <c r="D71" s="79" t="s">
        <v>849</v>
      </c>
      <c r="E71" s="78" t="s">
        <v>153</v>
      </c>
      <c r="F71" s="80">
        <v>44575.416666666664</v>
      </c>
      <c r="G71" s="80">
        <v>44575.5</v>
      </c>
      <c r="H71" s="78" t="s">
        <v>106</v>
      </c>
      <c r="I71" s="90">
        <v>2.0000000000582077</v>
      </c>
      <c r="J71" s="91" t="s">
        <v>687</v>
      </c>
      <c r="K71" s="91"/>
      <c r="L71" s="91"/>
      <c r="M71" s="78">
        <v>14</v>
      </c>
      <c r="N71" s="78">
        <v>0</v>
      </c>
      <c r="O71" s="78">
        <v>0</v>
      </c>
      <c r="P71" s="78">
        <v>14</v>
      </c>
      <c r="Q71" s="78">
        <v>0</v>
      </c>
      <c r="R71" s="78">
        <v>0</v>
      </c>
      <c r="S71" s="78">
        <v>0</v>
      </c>
      <c r="T71" s="78">
        <v>14</v>
      </c>
      <c r="U71" s="78">
        <v>0</v>
      </c>
      <c r="V71" s="78">
        <v>43</v>
      </c>
      <c r="W71" s="78"/>
      <c r="X71" s="84" t="s">
        <v>848</v>
      </c>
      <c r="Y71" s="85"/>
      <c r="Z71" s="85"/>
      <c r="AA71" s="85" t="s">
        <v>148</v>
      </c>
    </row>
    <row r="72" spans="1:27" ht="39" customHeight="1">
      <c r="A72" s="299">
        <v>63</v>
      </c>
      <c r="B72" s="284" t="s">
        <v>268</v>
      </c>
      <c r="C72" s="78" t="s">
        <v>113</v>
      </c>
      <c r="D72" s="79" t="s">
        <v>698</v>
      </c>
      <c r="E72" s="78" t="s">
        <v>154</v>
      </c>
      <c r="F72" s="80">
        <v>44574.767361111109</v>
      </c>
      <c r="G72" s="80">
        <v>44574.774305555555</v>
      </c>
      <c r="H72" s="78" t="s">
        <v>94</v>
      </c>
      <c r="I72" s="90">
        <v>0.16666666668606922</v>
      </c>
      <c r="J72" s="91" t="s">
        <v>318</v>
      </c>
      <c r="K72" s="91"/>
      <c r="L72" s="91"/>
      <c r="M72" s="78">
        <v>22</v>
      </c>
      <c r="N72" s="78">
        <v>0</v>
      </c>
      <c r="O72" s="78">
        <v>0</v>
      </c>
      <c r="P72" s="78">
        <v>22</v>
      </c>
      <c r="Q72" s="78">
        <v>0</v>
      </c>
      <c r="R72" s="78">
        <v>0</v>
      </c>
      <c r="S72" s="78">
        <v>0</v>
      </c>
      <c r="T72" s="78">
        <v>22</v>
      </c>
      <c r="U72" s="78">
        <v>0</v>
      </c>
      <c r="V72" s="78">
        <v>75</v>
      </c>
      <c r="W72" s="78"/>
      <c r="X72" s="84" t="s">
        <v>850</v>
      </c>
      <c r="Y72" s="85" t="s">
        <v>138</v>
      </c>
      <c r="Z72" s="85" t="s">
        <v>120</v>
      </c>
      <c r="AA72" s="85" t="s">
        <v>193</v>
      </c>
    </row>
    <row r="73" spans="1:27" ht="39" customHeight="1">
      <c r="A73" s="299">
        <v>64</v>
      </c>
      <c r="B73" s="287" t="s">
        <v>115</v>
      </c>
      <c r="C73" s="100" t="s">
        <v>97</v>
      </c>
      <c r="D73" s="101" t="s">
        <v>851</v>
      </c>
      <c r="E73" s="100" t="s">
        <v>153</v>
      </c>
      <c r="F73" s="102">
        <v>44575.555555555555</v>
      </c>
      <c r="G73" s="102">
        <v>44575.583333333336</v>
      </c>
      <c r="H73" s="78" t="s">
        <v>106</v>
      </c>
      <c r="I73" s="90">
        <v>0.66666666674427688</v>
      </c>
      <c r="J73" s="91" t="s">
        <v>518</v>
      </c>
      <c r="K73" s="91"/>
      <c r="L73" s="91"/>
      <c r="M73" s="100">
        <v>2</v>
      </c>
      <c r="N73" s="100">
        <v>0</v>
      </c>
      <c r="O73" s="100">
        <v>0</v>
      </c>
      <c r="P73" s="100">
        <v>2</v>
      </c>
      <c r="Q73" s="100">
        <v>0</v>
      </c>
      <c r="R73" s="100">
        <v>0</v>
      </c>
      <c r="S73" s="100">
        <v>0</v>
      </c>
      <c r="T73" s="100">
        <v>2</v>
      </c>
      <c r="U73" s="100">
        <v>0</v>
      </c>
      <c r="V73" s="100">
        <v>50</v>
      </c>
      <c r="W73" s="100"/>
      <c r="X73" s="97" t="s">
        <v>852</v>
      </c>
      <c r="Y73" s="104"/>
      <c r="Z73" s="104"/>
      <c r="AA73" s="85" t="s">
        <v>148</v>
      </c>
    </row>
    <row r="74" spans="1:27" ht="39" customHeight="1">
      <c r="A74" s="299">
        <v>65</v>
      </c>
      <c r="B74" s="287" t="s">
        <v>115</v>
      </c>
      <c r="C74" s="100" t="s">
        <v>97</v>
      </c>
      <c r="D74" s="101" t="s">
        <v>853</v>
      </c>
      <c r="E74" s="100" t="s">
        <v>153</v>
      </c>
      <c r="F74" s="102">
        <v>44577.541666666664</v>
      </c>
      <c r="G74" s="102">
        <v>44577.555555555555</v>
      </c>
      <c r="H74" s="78" t="s">
        <v>94</v>
      </c>
      <c r="I74" s="90">
        <v>0.33333333337213844</v>
      </c>
      <c r="J74" s="91" t="s">
        <v>541</v>
      </c>
      <c r="K74" s="91"/>
      <c r="L74" s="91"/>
      <c r="M74" s="100">
        <v>80</v>
      </c>
      <c r="N74" s="100">
        <v>0</v>
      </c>
      <c r="O74" s="100">
        <v>0</v>
      </c>
      <c r="P74" s="100">
        <v>80</v>
      </c>
      <c r="Q74" s="100">
        <v>0</v>
      </c>
      <c r="R74" s="100">
        <v>0</v>
      </c>
      <c r="S74" s="100">
        <v>0</v>
      </c>
      <c r="T74" s="100">
        <v>80</v>
      </c>
      <c r="U74" s="100">
        <v>0</v>
      </c>
      <c r="V74" s="100">
        <v>21</v>
      </c>
      <c r="W74" s="100"/>
      <c r="X74" s="97" t="s">
        <v>854</v>
      </c>
      <c r="Y74" s="104" t="s">
        <v>98</v>
      </c>
      <c r="Z74" s="104" t="s">
        <v>368</v>
      </c>
      <c r="AA74" s="85" t="s">
        <v>148</v>
      </c>
    </row>
    <row r="75" spans="1:27" ht="39" customHeight="1">
      <c r="A75" s="299">
        <v>66</v>
      </c>
      <c r="B75" s="284" t="s">
        <v>250</v>
      </c>
      <c r="C75" s="78" t="s">
        <v>156</v>
      </c>
      <c r="D75" s="79" t="s">
        <v>601</v>
      </c>
      <c r="E75" s="78" t="s">
        <v>154</v>
      </c>
      <c r="F75" s="80">
        <v>44576.46875</v>
      </c>
      <c r="G75" s="80">
        <v>44576.510416666664</v>
      </c>
      <c r="H75" s="78" t="s">
        <v>94</v>
      </c>
      <c r="I75" s="90">
        <v>0.99999999994179234</v>
      </c>
      <c r="J75" s="91" t="s">
        <v>855</v>
      </c>
      <c r="K75" s="91" t="s">
        <v>282</v>
      </c>
      <c r="L75" s="91"/>
      <c r="M75" s="78">
        <v>1116</v>
      </c>
      <c r="N75" s="78">
        <v>0</v>
      </c>
      <c r="O75" s="78">
        <v>4</v>
      </c>
      <c r="P75" s="78">
        <v>1112</v>
      </c>
      <c r="Q75" s="78">
        <v>0</v>
      </c>
      <c r="R75" s="78">
        <v>0</v>
      </c>
      <c r="S75" s="78">
        <v>4</v>
      </c>
      <c r="T75" s="78">
        <v>1112</v>
      </c>
      <c r="U75" s="78">
        <v>0</v>
      </c>
      <c r="V75" s="78">
        <v>445</v>
      </c>
      <c r="W75" s="78"/>
      <c r="X75" s="84" t="s">
        <v>856</v>
      </c>
      <c r="Y75" s="85" t="s">
        <v>110</v>
      </c>
      <c r="Z75" s="85" t="s">
        <v>103</v>
      </c>
      <c r="AA75" s="85" t="s">
        <v>193</v>
      </c>
    </row>
    <row r="76" spans="1:27" ht="39" customHeight="1">
      <c r="A76" s="299">
        <v>67</v>
      </c>
      <c r="B76" s="284" t="s">
        <v>249</v>
      </c>
      <c r="C76" s="78" t="s">
        <v>113</v>
      </c>
      <c r="D76" s="79" t="s">
        <v>522</v>
      </c>
      <c r="E76" s="78" t="s">
        <v>153</v>
      </c>
      <c r="F76" s="80">
        <v>44575.395833333336</v>
      </c>
      <c r="G76" s="80">
        <v>44575.579861111109</v>
      </c>
      <c r="H76" s="78" t="s">
        <v>94</v>
      </c>
      <c r="I76" s="90">
        <v>4.4166666665696539</v>
      </c>
      <c r="J76" s="91" t="s">
        <v>232</v>
      </c>
      <c r="K76" s="91"/>
      <c r="L76" s="91"/>
      <c r="M76" s="78">
        <v>16</v>
      </c>
      <c r="N76" s="78">
        <v>0</v>
      </c>
      <c r="O76" s="78">
        <v>0</v>
      </c>
      <c r="P76" s="78">
        <v>16</v>
      </c>
      <c r="Q76" s="78">
        <v>0</v>
      </c>
      <c r="R76" s="78">
        <v>0</v>
      </c>
      <c r="S76" s="78">
        <v>0</v>
      </c>
      <c r="T76" s="78">
        <v>16</v>
      </c>
      <c r="U76" s="78">
        <v>0</v>
      </c>
      <c r="V76" s="78">
        <v>100</v>
      </c>
      <c r="W76" s="78"/>
      <c r="X76" s="84" t="s">
        <v>857</v>
      </c>
      <c r="Y76" s="85" t="s">
        <v>98</v>
      </c>
      <c r="Z76" s="85" t="s">
        <v>103</v>
      </c>
      <c r="AA76" s="85" t="s">
        <v>148</v>
      </c>
    </row>
    <row r="77" spans="1:27" ht="39" customHeight="1">
      <c r="A77" s="299">
        <v>68</v>
      </c>
      <c r="B77" s="284" t="s">
        <v>277</v>
      </c>
      <c r="C77" s="78" t="s">
        <v>97</v>
      </c>
      <c r="D77" s="79" t="s">
        <v>858</v>
      </c>
      <c r="E77" s="78" t="s">
        <v>153</v>
      </c>
      <c r="F77" s="80">
        <v>44575.6875</v>
      </c>
      <c r="G77" s="80">
        <v>44575.916666666664</v>
      </c>
      <c r="H77" s="78" t="s">
        <v>94</v>
      </c>
      <c r="I77" s="90">
        <v>5.4999999999417923</v>
      </c>
      <c r="J77" s="91" t="s">
        <v>859</v>
      </c>
      <c r="K77" s="91"/>
      <c r="L77" s="91"/>
      <c r="M77" s="78">
        <v>2</v>
      </c>
      <c r="N77" s="78">
        <v>0</v>
      </c>
      <c r="O77" s="78">
        <v>0</v>
      </c>
      <c r="P77" s="78">
        <v>2</v>
      </c>
      <c r="Q77" s="78">
        <v>0</v>
      </c>
      <c r="R77" s="78">
        <v>0</v>
      </c>
      <c r="S77" s="78">
        <v>0</v>
      </c>
      <c r="T77" s="78">
        <v>2</v>
      </c>
      <c r="U77" s="78">
        <v>0</v>
      </c>
      <c r="V77" s="78">
        <v>35</v>
      </c>
      <c r="W77" s="78"/>
      <c r="X77" s="84" t="s">
        <v>860</v>
      </c>
      <c r="Y77" s="85" t="s">
        <v>111</v>
      </c>
      <c r="Z77" s="85" t="s">
        <v>99</v>
      </c>
      <c r="AA77" s="85" t="s">
        <v>193</v>
      </c>
    </row>
    <row r="78" spans="1:27" ht="39" customHeight="1">
      <c r="A78" s="299">
        <v>69</v>
      </c>
      <c r="B78" s="284" t="s">
        <v>277</v>
      </c>
      <c r="C78" s="78" t="s">
        <v>97</v>
      </c>
      <c r="D78" s="79" t="s">
        <v>861</v>
      </c>
      <c r="E78" s="78" t="s">
        <v>153</v>
      </c>
      <c r="F78" s="80">
        <v>44575.743055555555</v>
      </c>
      <c r="G78" s="80">
        <v>44575.756944444445</v>
      </c>
      <c r="H78" s="78" t="s">
        <v>94</v>
      </c>
      <c r="I78" s="90">
        <v>0.33333333337213844</v>
      </c>
      <c r="J78" s="91" t="s">
        <v>862</v>
      </c>
      <c r="K78" s="91"/>
      <c r="L78" s="91"/>
      <c r="M78" s="78">
        <v>46</v>
      </c>
      <c r="N78" s="78">
        <v>0</v>
      </c>
      <c r="O78" s="78">
        <v>0</v>
      </c>
      <c r="P78" s="78">
        <v>46</v>
      </c>
      <c r="Q78" s="78">
        <v>0</v>
      </c>
      <c r="R78" s="78">
        <v>0</v>
      </c>
      <c r="S78" s="78">
        <v>0</v>
      </c>
      <c r="T78" s="78">
        <v>46</v>
      </c>
      <c r="U78" s="78">
        <v>0</v>
      </c>
      <c r="V78" s="85">
        <v>40</v>
      </c>
      <c r="W78" s="78"/>
      <c r="X78" s="84" t="s">
        <v>863</v>
      </c>
      <c r="Y78" s="85" t="s">
        <v>111</v>
      </c>
      <c r="Z78" s="85" t="s">
        <v>99</v>
      </c>
      <c r="AA78" s="85" t="s">
        <v>193</v>
      </c>
    </row>
    <row r="79" spans="1:27" ht="39" customHeight="1">
      <c r="A79" s="299">
        <v>70</v>
      </c>
      <c r="B79" s="284" t="s">
        <v>277</v>
      </c>
      <c r="C79" s="78" t="s">
        <v>97</v>
      </c>
      <c r="D79" s="79" t="s">
        <v>864</v>
      </c>
      <c r="E79" s="78" t="s">
        <v>153</v>
      </c>
      <c r="F79" s="80">
        <v>44575.774305555555</v>
      </c>
      <c r="G79" s="80">
        <v>44575.791666666664</v>
      </c>
      <c r="H79" s="78" t="s">
        <v>94</v>
      </c>
      <c r="I79" s="90">
        <v>0.41666666662786156</v>
      </c>
      <c r="J79" s="91" t="s">
        <v>865</v>
      </c>
      <c r="K79" s="91"/>
      <c r="L79" s="91"/>
      <c r="M79" s="78">
        <v>6</v>
      </c>
      <c r="N79" s="78">
        <v>0</v>
      </c>
      <c r="O79" s="78">
        <v>0</v>
      </c>
      <c r="P79" s="78">
        <v>6</v>
      </c>
      <c r="Q79" s="78">
        <v>0</v>
      </c>
      <c r="R79" s="78">
        <v>0</v>
      </c>
      <c r="S79" s="78">
        <v>0</v>
      </c>
      <c r="T79" s="78">
        <v>6</v>
      </c>
      <c r="U79" s="78">
        <v>0</v>
      </c>
      <c r="V79" s="85">
        <v>15</v>
      </c>
      <c r="W79" s="78"/>
      <c r="X79" s="84" t="s">
        <v>866</v>
      </c>
      <c r="Y79" s="85" t="s">
        <v>111</v>
      </c>
      <c r="Z79" s="85" t="s">
        <v>99</v>
      </c>
      <c r="AA79" s="85" t="s">
        <v>193</v>
      </c>
    </row>
    <row r="80" spans="1:27" ht="39" customHeight="1">
      <c r="A80" s="299">
        <v>71</v>
      </c>
      <c r="B80" s="284" t="s">
        <v>277</v>
      </c>
      <c r="C80" s="78" t="s">
        <v>97</v>
      </c>
      <c r="D80" s="79" t="s">
        <v>867</v>
      </c>
      <c r="E80" s="78" t="s">
        <v>153</v>
      </c>
      <c r="F80" s="80">
        <v>44575.854166666664</v>
      </c>
      <c r="G80" s="80">
        <v>44576</v>
      </c>
      <c r="H80" s="78" t="s">
        <v>94</v>
      </c>
      <c r="I80" s="90">
        <v>3.5000000000582077</v>
      </c>
      <c r="J80" s="91" t="s">
        <v>868</v>
      </c>
      <c r="K80" s="91"/>
      <c r="L80" s="91"/>
      <c r="M80" s="78">
        <v>2</v>
      </c>
      <c r="N80" s="78">
        <v>0</v>
      </c>
      <c r="O80" s="78">
        <v>0</v>
      </c>
      <c r="P80" s="78">
        <v>2</v>
      </c>
      <c r="Q80" s="78">
        <v>0</v>
      </c>
      <c r="R80" s="78">
        <v>0</v>
      </c>
      <c r="S80" s="78">
        <v>0</v>
      </c>
      <c r="T80" s="78">
        <v>2</v>
      </c>
      <c r="U80" s="78">
        <v>0</v>
      </c>
      <c r="V80" s="78">
        <v>10</v>
      </c>
      <c r="W80" s="78"/>
      <c r="X80" s="84" t="s">
        <v>869</v>
      </c>
      <c r="Y80" s="85" t="s">
        <v>111</v>
      </c>
      <c r="Z80" s="85" t="s">
        <v>99</v>
      </c>
      <c r="AA80" s="85" t="s">
        <v>193</v>
      </c>
    </row>
    <row r="81" spans="1:27" ht="39" customHeight="1">
      <c r="A81" s="299">
        <v>72</v>
      </c>
      <c r="B81" s="287" t="s">
        <v>265</v>
      </c>
      <c r="C81" s="100" t="s">
        <v>97</v>
      </c>
      <c r="D81" s="101" t="s">
        <v>870</v>
      </c>
      <c r="E81" s="100" t="s">
        <v>153</v>
      </c>
      <c r="F81" s="102">
        <v>44576.083333333336</v>
      </c>
      <c r="G81" s="102">
        <v>44576.114583333336</v>
      </c>
      <c r="H81" s="78" t="s">
        <v>94</v>
      </c>
      <c r="I81" s="90">
        <v>0.75</v>
      </c>
      <c r="J81" s="91" t="s">
        <v>870</v>
      </c>
      <c r="K81" s="91"/>
      <c r="L81" s="91"/>
      <c r="M81" s="100">
        <v>88</v>
      </c>
      <c r="N81" s="100">
        <v>0</v>
      </c>
      <c r="O81" s="100">
        <v>0</v>
      </c>
      <c r="P81" s="100">
        <v>88</v>
      </c>
      <c r="Q81" s="100">
        <v>0</v>
      </c>
      <c r="R81" s="100">
        <v>0</v>
      </c>
      <c r="S81" s="100">
        <v>0</v>
      </c>
      <c r="T81" s="100">
        <v>88</v>
      </c>
      <c r="U81" s="100">
        <v>0</v>
      </c>
      <c r="V81" s="100">
        <v>50</v>
      </c>
      <c r="W81" s="100"/>
      <c r="X81" s="189" t="s">
        <v>871</v>
      </c>
      <c r="Y81" s="104" t="s">
        <v>149</v>
      </c>
      <c r="Z81" s="104" t="s">
        <v>99</v>
      </c>
      <c r="AA81" s="85" t="s">
        <v>148</v>
      </c>
    </row>
    <row r="82" spans="1:27" ht="39" customHeight="1">
      <c r="A82" s="299">
        <v>73</v>
      </c>
      <c r="B82" s="287" t="s">
        <v>265</v>
      </c>
      <c r="C82" s="100" t="s">
        <v>97</v>
      </c>
      <c r="D82" s="101" t="s">
        <v>872</v>
      </c>
      <c r="E82" s="100" t="s">
        <v>153</v>
      </c>
      <c r="F82" s="102">
        <v>44576.913194444445</v>
      </c>
      <c r="G82" s="102">
        <v>44576.934027777781</v>
      </c>
      <c r="H82" s="78" t="s">
        <v>94</v>
      </c>
      <c r="I82" s="90">
        <v>0.50000000005820766</v>
      </c>
      <c r="J82" s="91" t="s">
        <v>872</v>
      </c>
      <c r="K82" s="91"/>
      <c r="L82" s="91"/>
      <c r="M82" s="100">
        <v>36</v>
      </c>
      <c r="N82" s="100">
        <v>0</v>
      </c>
      <c r="O82" s="100">
        <v>0</v>
      </c>
      <c r="P82" s="100">
        <v>36</v>
      </c>
      <c r="Q82" s="100">
        <v>0</v>
      </c>
      <c r="R82" s="100">
        <v>0</v>
      </c>
      <c r="S82" s="100">
        <v>0</v>
      </c>
      <c r="T82" s="100">
        <v>36</v>
      </c>
      <c r="U82" s="100">
        <v>0</v>
      </c>
      <c r="V82" s="100">
        <v>30</v>
      </c>
      <c r="W82" s="100"/>
      <c r="X82" s="189" t="s">
        <v>873</v>
      </c>
      <c r="Y82" s="104" t="s">
        <v>149</v>
      </c>
      <c r="Z82" s="104" t="s">
        <v>124</v>
      </c>
      <c r="AA82" s="85" t="s">
        <v>148</v>
      </c>
    </row>
    <row r="83" spans="1:27" ht="39" customHeight="1">
      <c r="A83" s="299">
        <v>74</v>
      </c>
      <c r="B83" s="285" t="s">
        <v>265</v>
      </c>
      <c r="C83" s="78" t="s">
        <v>97</v>
      </c>
      <c r="D83" s="79" t="s">
        <v>874</v>
      </c>
      <c r="E83" s="78" t="s">
        <v>153</v>
      </c>
      <c r="F83" s="80">
        <v>44577.53125</v>
      </c>
      <c r="G83" s="80">
        <v>44577.548611111109</v>
      </c>
      <c r="H83" s="78" t="s">
        <v>94</v>
      </c>
      <c r="I83" s="90">
        <v>0.41666666662786156</v>
      </c>
      <c r="J83" s="91" t="s">
        <v>874</v>
      </c>
      <c r="K83" s="91"/>
      <c r="L83" s="91"/>
      <c r="M83" s="78">
        <v>20</v>
      </c>
      <c r="N83" s="78">
        <v>0</v>
      </c>
      <c r="O83" s="78">
        <v>0</v>
      </c>
      <c r="P83" s="78">
        <v>20</v>
      </c>
      <c r="Q83" s="78">
        <v>0</v>
      </c>
      <c r="R83" s="78">
        <v>0</v>
      </c>
      <c r="S83" s="78">
        <v>0</v>
      </c>
      <c r="T83" s="78">
        <v>20</v>
      </c>
      <c r="U83" s="78">
        <v>0</v>
      </c>
      <c r="V83" s="78">
        <v>25</v>
      </c>
      <c r="W83" s="78"/>
      <c r="X83" s="84" t="s">
        <v>875</v>
      </c>
      <c r="Y83" s="85" t="s">
        <v>149</v>
      </c>
      <c r="Z83" s="85" t="s">
        <v>124</v>
      </c>
      <c r="AA83" s="85" t="s">
        <v>148</v>
      </c>
    </row>
    <row r="84" spans="1:27" ht="39" customHeight="1">
      <c r="A84" s="299">
        <v>75</v>
      </c>
      <c r="B84" s="285" t="s">
        <v>261</v>
      </c>
      <c r="C84" s="78" t="s">
        <v>156</v>
      </c>
      <c r="D84" s="79" t="s">
        <v>876</v>
      </c>
      <c r="E84" s="78" t="s">
        <v>152</v>
      </c>
      <c r="F84" s="80">
        <v>44575.9375</v>
      </c>
      <c r="G84" s="80">
        <v>44576.052083333336</v>
      </c>
      <c r="H84" s="78" t="s">
        <v>94</v>
      </c>
      <c r="I84" s="90">
        <v>2.7500000000582077</v>
      </c>
      <c r="J84" s="91" t="s">
        <v>877</v>
      </c>
      <c r="K84" s="91"/>
      <c r="L84" s="91"/>
      <c r="M84" s="78">
        <v>94</v>
      </c>
      <c r="N84" s="78">
        <v>0</v>
      </c>
      <c r="O84" s="78">
        <v>0</v>
      </c>
      <c r="P84" s="78">
        <v>94</v>
      </c>
      <c r="Q84" s="78">
        <v>0</v>
      </c>
      <c r="R84" s="78">
        <v>0</v>
      </c>
      <c r="S84" s="78">
        <v>0</v>
      </c>
      <c r="T84" s="78">
        <v>94</v>
      </c>
      <c r="U84" s="78">
        <v>0</v>
      </c>
      <c r="V84" s="78" t="s">
        <v>878</v>
      </c>
      <c r="W84" s="78"/>
      <c r="X84" s="84" t="s">
        <v>879</v>
      </c>
      <c r="Y84" s="85" t="s">
        <v>149</v>
      </c>
      <c r="Z84" s="85" t="s">
        <v>99</v>
      </c>
      <c r="AA84" s="85" t="s">
        <v>148</v>
      </c>
    </row>
    <row r="85" spans="1:27" ht="39" customHeight="1">
      <c r="A85" s="299">
        <v>76</v>
      </c>
      <c r="B85" s="285" t="s">
        <v>666</v>
      </c>
      <c r="C85" s="78" t="s">
        <v>97</v>
      </c>
      <c r="D85" s="79" t="s">
        <v>880</v>
      </c>
      <c r="E85" s="78" t="s">
        <v>108</v>
      </c>
      <c r="F85" s="80">
        <v>44575.416666666664</v>
      </c>
      <c r="G85" s="80">
        <v>44575.472222222219</v>
      </c>
      <c r="H85" s="78" t="s">
        <v>94</v>
      </c>
      <c r="I85" s="90">
        <v>1.3333333333139308</v>
      </c>
      <c r="J85" s="91" t="s">
        <v>881</v>
      </c>
      <c r="K85" s="91"/>
      <c r="L85" s="91"/>
      <c r="M85" s="78">
        <v>52</v>
      </c>
      <c r="N85" s="78">
        <v>0</v>
      </c>
      <c r="O85" s="78">
        <v>0</v>
      </c>
      <c r="P85" s="78">
        <v>52</v>
      </c>
      <c r="Q85" s="78">
        <v>0</v>
      </c>
      <c r="R85" s="78">
        <v>0</v>
      </c>
      <c r="S85" s="78">
        <v>0</v>
      </c>
      <c r="T85" s="78">
        <v>52</v>
      </c>
      <c r="U85" s="78">
        <v>0</v>
      </c>
      <c r="V85" s="78">
        <v>25</v>
      </c>
      <c r="W85" s="78"/>
      <c r="X85" s="84" t="s">
        <v>882</v>
      </c>
      <c r="Y85" s="85" t="s">
        <v>130</v>
      </c>
      <c r="Z85" s="85" t="s">
        <v>99</v>
      </c>
      <c r="AA85" s="85" t="s">
        <v>148</v>
      </c>
    </row>
    <row r="86" spans="1:27" ht="39" customHeight="1">
      <c r="A86" s="299">
        <v>77</v>
      </c>
      <c r="B86" s="284" t="s">
        <v>666</v>
      </c>
      <c r="C86" s="78" t="s">
        <v>97</v>
      </c>
      <c r="D86" s="79" t="s">
        <v>883</v>
      </c>
      <c r="E86" s="78" t="s">
        <v>108</v>
      </c>
      <c r="F86" s="80">
        <v>44575.46875</v>
      </c>
      <c r="G86" s="80">
        <v>44575.506944444445</v>
      </c>
      <c r="H86" s="78" t="s">
        <v>94</v>
      </c>
      <c r="I86" s="90">
        <v>0.91666666668606922</v>
      </c>
      <c r="J86" s="91" t="s">
        <v>884</v>
      </c>
      <c r="K86" s="91"/>
      <c r="L86" s="91"/>
      <c r="M86" s="78">
        <v>52</v>
      </c>
      <c r="N86" s="78">
        <v>0</v>
      </c>
      <c r="O86" s="78">
        <v>0</v>
      </c>
      <c r="P86" s="78">
        <v>52</v>
      </c>
      <c r="Q86" s="78">
        <v>0</v>
      </c>
      <c r="R86" s="78">
        <v>0</v>
      </c>
      <c r="S86" s="78">
        <v>0</v>
      </c>
      <c r="T86" s="78">
        <v>52</v>
      </c>
      <c r="U86" s="78">
        <v>0</v>
      </c>
      <c r="V86" s="78">
        <v>30</v>
      </c>
      <c r="W86" s="78"/>
      <c r="X86" s="84" t="s">
        <v>885</v>
      </c>
      <c r="Y86" s="85" t="s">
        <v>130</v>
      </c>
      <c r="Z86" s="85" t="s">
        <v>99</v>
      </c>
      <c r="AA86" s="85" t="s">
        <v>148</v>
      </c>
    </row>
    <row r="87" spans="1:27" ht="39" customHeight="1">
      <c r="A87" s="299">
        <v>78</v>
      </c>
      <c r="B87" s="284" t="s">
        <v>666</v>
      </c>
      <c r="C87" s="78" t="s">
        <v>97</v>
      </c>
      <c r="D87" s="79" t="s">
        <v>886</v>
      </c>
      <c r="E87" s="78" t="s">
        <v>108</v>
      </c>
      <c r="F87" s="80">
        <v>44577.46875</v>
      </c>
      <c r="G87" s="80">
        <v>44577.504166666666</v>
      </c>
      <c r="H87" s="78" t="s">
        <v>94</v>
      </c>
      <c r="I87" s="90">
        <v>0.84999999997671694</v>
      </c>
      <c r="J87" s="91" t="s">
        <v>887</v>
      </c>
      <c r="K87" s="91"/>
      <c r="L87" s="91"/>
      <c r="M87" s="78">
        <v>44</v>
      </c>
      <c r="N87" s="78">
        <v>0</v>
      </c>
      <c r="O87" s="78">
        <v>0</v>
      </c>
      <c r="P87" s="78">
        <v>44</v>
      </c>
      <c r="Q87" s="78">
        <v>0</v>
      </c>
      <c r="R87" s="78">
        <v>0</v>
      </c>
      <c r="S87" s="78">
        <v>0</v>
      </c>
      <c r="T87" s="78">
        <v>44</v>
      </c>
      <c r="U87" s="78">
        <v>0</v>
      </c>
      <c r="V87" s="78">
        <v>15</v>
      </c>
      <c r="W87" s="78"/>
      <c r="X87" s="190" t="s">
        <v>888</v>
      </c>
      <c r="Y87" s="85" t="s">
        <v>130</v>
      </c>
      <c r="Z87" s="85" t="s">
        <v>99</v>
      </c>
      <c r="AA87" s="85" t="s">
        <v>148</v>
      </c>
    </row>
    <row r="88" spans="1:27" ht="39" customHeight="1">
      <c r="A88" s="299">
        <v>79</v>
      </c>
      <c r="B88" s="284" t="s">
        <v>262</v>
      </c>
      <c r="C88" s="78" t="s">
        <v>93</v>
      </c>
      <c r="D88" s="79" t="s">
        <v>889</v>
      </c>
      <c r="E88" s="78" t="s">
        <v>152</v>
      </c>
      <c r="F88" s="80">
        <v>44578.375</v>
      </c>
      <c r="G88" s="80">
        <v>44578.5</v>
      </c>
      <c r="H88" s="78" t="s">
        <v>106</v>
      </c>
      <c r="I88" s="90">
        <v>3</v>
      </c>
      <c r="J88" s="91" t="s">
        <v>889</v>
      </c>
      <c r="K88" s="91"/>
      <c r="L88" s="91"/>
      <c r="M88" s="78">
        <v>0</v>
      </c>
      <c r="N88" s="78">
        <v>0</v>
      </c>
      <c r="O88" s="78">
        <v>0</v>
      </c>
      <c r="P88" s="78">
        <v>0</v>
      </c>
      <c r="Q88" s="78">
        <v>0</v>
      </c>
      <c r="R88" s="78">
        <v>0</v>
      </c>
      <c r="S88" s="78">
        <v>0</v>
      </c>
      <c r="T88" s="78">
        <v>0</v>
      </c>
      <c r="U88" s="78">
        <v>0</v>
      </c>
      <c r="V88" s="78">
        <v>0</v>
      </c>
      <c r="W88" s="78"/>
      <c r="X88" s="190"/>
      <c r="Y88" s="85"/>
      <c r="Z88" s="85"/>
      <c r="AA88" s="85" t="s">
        <v>148</v>
      </c>
    </row>
    <row r="89" spans="1:27" ht="39" customHeight="1">
      <c r="A89" s="299">
        <v>80</v>
      </c>
      <c r="B89" s="284" t="s">
        <v>372</v>
      </c>
      <c r="C89" s="78" t="s">
        <v>93</v>
      </c>
      <c r="D89" s="79" t="s">
        <v>890</v>
      </c>
      <c r="E89" s="78" t="s">
        <v>153</v>
      </c>
      <c r="F89" s="80">
        <v>44578.736111111109</v>
      </c>
      <c r="G89" s="80">
        <v>44578.833333333336</v>
      </c>
      <c r="H89" s="78" t="s">
        <v>94</v>
      </c>
      <c r="I89" s="90">
        <v>2.3333333334303461</v>
      </c>
      <c r="J89" s="91" t="s">
        <v>891</v>
      </c>
      <c r="K89" s="91"/>
      <c r="L89" s="91"/>
      <c r="M89" s="78">
        <v>1</v>
      </c>
      <c r="N89" s="78">
        <v>0</v>
      </c>
      <c r="O89" s="78">
        <v>0</v>
      </c>
      <c r="P89" s="78">
        <v>1</v>
      </c>
      <c r="Q89" s="78">
        <v>0</v>
      </c>
      <c r="R89" s="78">
        <v>0</v>
      </c>
      <c r="S89" s="78">
        <v>0</v>
      </c>
      <c r="T89" s="78">
        <v>1</v>
      </c>
      <c r="U89" s="78">
        <v>0</v>
      </c>
      <c r="V89" s="78">
        <v>10</v>
      </c>
      <c r="W89" s="78"/>
      <c r="X89" s="190" t="s">
        <v>892</v>
      </c>
      <c r="Y89" s="85" t="s">
        <v>95</v>
      </c>
      <c r="Z89" s="85" t="s">
        <v>99</v>
      </c>
      <c r="AA89" s="85" t="s">
        <v>148</v>
      </c>
    </row>
    <row r="90" spans="1:27" ht="39" customHeight="1">
      <c r="A90" s="299">
        <v>81</v>
      </c>
      <c r="B90" s="284" t="s">
        <v>265</v>
      </c>
      <c r="C90" s="78" t="s">
        <v>113</v>
      </c>
      <c r="D90" s="79" t="s">
        <v>610</v>
      </c>
      <c r="E90" s="78" t="s">
        <v>152</v>
      </c>
      <c r="F90" s="80">
        <v>44578.635416666664</v>
      </c>
      <c r="G90" s="80">
        <v>44578.680555555555</v>
      </c>
      <c r="H90" s="78" t="s">
        <v>94</v>
      </c>
      <c r="I90" s="90">
        <v>1.0833333333721384</v>
      </c>
      <c r="J90" s="91" t="s">
        <v>610</v>
      </c>
      <c r="K90" s="91"/>
      <c r="L90" s="91"/>
      <c r="M90" s="78">
        <v>1</v>
      </c>
      <c r="N90" s="78">
        <v>0</v>
      </c>
      <c r="O90" s="78">
        <v>0</v>
      </c>
      <c r="P90" s="78">
        <v>1</v>
      </c>
      <c r="Q90" s="78">
        <v>0</v>
      </c>
      <c r="R90" s="78">
        <v>0</v>
      </c>
      <c r="S90" s="78">
        <v>0</v>
      </c>
      <c r="T90" s="78">
        <v>1</v>
      </c>
      <c r="U90" s="78">
        <v>0</v>
      </c>
      <c r="V90" s="78">
        <v>15</v>
      </c>
      <c r="W90" s="78"/>
      <c r="X90" s="190" t="s">
        <v>893</v>
      </c>
      <c r="Y90" s="85" t="s">
        <v>95</v>
      </c>
      <c r="Z90" s="85" t="s">
        <v>124</v>
      </c>
      <c r="AA90" s="85" t="s">
        <v>148</v>
      </c>
    </row>
    <row r="91" spans="1:27" ht="39" customHeight="1">
      <c r="A91" s="299">
        <v>82</v>
      </c>
      <c r="B91" s="284" t="s">
        <v>262</v>
      </c>
      <c r="C91" s="78" t="s">
        <v>97</v>
      </c>
      <c r="D91" s="79" t="s">
        <v>894</v>
      </c>
      <c r="E91" s="78" t="s">
        <v>152</v>
      </c>
      <c r="F91" s="80">
        <v>44579.395833333336</v>
      </c>
      <c r="G91" s="80">
        <v>44579.458333333336</v>
      </c>
      <c r="H91" s="78" t="s">
        <v>106</v>
      </c>
      <c r="I91" s="90">
        <v>1.5</v>
      </c>
      <c r="J91" s="91" t="s">
        <v>895</v>
      </c>
      <c r="K91" s="91"/>
      <c r="L91" s="91"/>
      <c r="M91" s="78">
        <v>7</v>
      </c>
      <c r="N91" s="78">
        <v>0</v>
      </c>
      <c r="O91" s="78">
        <v>0</v>
      </c>
      <c r="P91" s="78">
        <v>7</v>
      </c>
      <c r="Q91" s="78">
        <v>0</v>
      </c>
      <c r="R91" s="78">
        <v>0</v>
      </c>
      <c r="S91" s="78">
        <v>0</v>
      </c>
      <c r="T91" s="78">
        <v>7</v>
      </c>
      <c r="U91" s="78">
        <v>0</v>
      </c>
      <c r="V91" s="78">
        <v>15</v>
      </c>
      <c r="W91" s="78"/>
      <c r="X91" s="190"/>
      <c r="Y91" s="85"/>
      <c r="Z91" s="85"/>
      <c r="AA91" s="85" t="s">
        <v>148</v>
      </c>
    </row>
    <row r="92" spans="1:27" ht="39" customHeight="1">
      <c r="A92" s="299">
        <v>83</v>
      </c>
      <c r="B92" s="284" t="s">
        <v>822</v>
      </c>
      <c r="C92" s="78" t="s">
        <v>113</v>
      </c>
      <c r="D92" s="79" t="s">
        <v>896</v>
      </c>
      <c r="E92" s="78" t="s">
        <v>153</v>
      </c>
      <c r="F92" s="80">
        <v>44579.583333333336</v>
      </c>
      <c r="G92" s="80">
        <v>44579.600694444445</v>
      </c>
      <c r="H92" s="78" t="s">
        <v>106</v>
      </c>
      <c r="I92" s="90">
        <v>0.41666666662786156</v>
      </c>
      <c r="J92" s="91" t="s">
        <v>897</v>
      </c>
      <c r="K92" s="91"/>
      <c r="L92" s="91"/>
      <c r="M92" s="78">
        <v>6</v>
      </c>
      <c r="N92" s="78">
        <v>0</v>
      </c>
      <c r="O92" s="78">
        <v>0</v>
      </c>
      <c r="P92" s="78">
        <v>6</v>
      </c>
      <c r="Q92" s="78">
        <v>0</v>
      </c>
      <c r="R92" s="78">
        <v>0</v>
      </c>
      <c r="S92" s="78">
        <v>0</v>
      </c>
      <c r="T92" s="78">
        <v>6</v>
      </c>
      <c r="U92" s="78">
        <v>0</v>
      </c>
      <c r="V92" s="78">
        <v>20</v>
      </c>
      <c r="W92" s="78"/>
      <c r="X92" s="190" t="s">
        <v>898</v>
      </c>
      <c r="Y92" s="85"/>
      <c r="Z92" s="85"/>
      <c r="AA92" s="85" t="s">
        <v>148</v>
      </c>
    </row>
    <row r="93" spans="1:27" ht="39" customHeight="1">
      <c r="A93" s="299">
        <v>84</v>
      </c>
      <c r="B93" s="287" t="s">
        <v>822</v>
      </c>
      <c r="C93" s="100" t="s">
        <v>113</v>
      </c>
      <c r="D93" s="101" t="s">
        <v>899</v>
      </c>
      <c r="E93" s="100" t="s">
        <v>153</v>
      </c>
      <c r="F93" s="102">
        <v>44580.375</v>
      </c>
      <c r="G93" s="102">
        <v>44580.416666666664</v>
      </c>
      <c r="H93" s="78" t="s">
        <v>106</v>
      </c>
      <c r="I93" s="90">
        <v>0.99999999994179234</v>
      </c>
      <c r="J93" s="91" t="s">
        <v>900</v>
      </c>
      <c r="K93" s="91"/>
      <c r="L93" s="91"/>
      <c r="M93" s="100">
        <v>6</v>
      </c>
      <c r="N93" s="100">
        <v>0</v>
      </c>
      <c r="O93" s="100">
        <v>0</v>
      </c>
      <c r="P93" s="100">
        <v>6</v>
      </c>
      <c r="Q93" s="100">
        <v>0</v>
      </c>
      <c r="R93" s="100">
        <v>0</v>
      </c>
      <c r="S93" s="100">
        <v>0</v>
      </c>
      <c r="T93" s="100">
        <v>6</v>
      </c>
      <c r="U93" s="100">
        <v>0</v>
      </c>
      <c r="V93" s="100">
        <v>20</v>
      </c>
      <c r="W93" s="100"/>
      <c r="X93" s="189" t="s">
        <v>898</v>
      </c>
      <c r="Y93" s="104"/>
      <c r="Z93" s="104"/>
      <c r="AA93" s="85" t="s">
        <v>148</v>
      </c>
    </row>
    <row r="94" spans="1:27" ht="39" customHeight="1">
      <c r="A94" s="299">
        <v>85</v>
      </c>
      <c r="B94" s="287" t="s">
        <v>822</v>
      </c>
      <c r="C94" s="100" t="s">
        <v>113</v>
      </c>
      <c r="D94" s="101" t="s">
        <v>901</v>
      </c>
      <c r="E94" s="100" t="s">
        <v>153</v>
      </c>
      <c r="F94" s="102">
        <v>44580.416666666664</v>
      </c>
      <c r="G94" s="102">
        <v>44580.458333333336</v>
      </c>
      <c r="H94" s="78" t="s">
        <v>106</v>
      </c>
      <c r="I94" s="90">
        <v>1.0000000001164153</v>
      </c>
      <c r="J94" s="91" t="s">
        <v>902</v>
      </c>
      <c r="K94" s="91"/>
      <c r="L94" s="91"/>
      <c r="M94" s="100">
        <v>4</v>
      </c>
      <c r="N94" s="100">
        <v>0</v>
      </c>
      <c r="O94" s="100">
        <v>0</v>
      </c>
      <c r="P94" s="100">
        <v>4</v>
      </c>
      <c r="Q94" s="100">
        <v>0</v>
      </c>
      <c r="R94" s="100">
        <v>0</v>
      </c>
      <c r="S94" s="100">
        <v>0</v>
      </c>
      <c r="T94" s="100">
        <v>4</v>
      </c>
      <c r="U94" s="100">
        <v>0</v>
      </c>
      <c r="V94" s="100">
        <v>15</v>
      </c>
      <c r="W94" s="100"/>
      <c r="X94" s="189" t="s">
        <v>898</v>
      </c>
      <c r="Y94" s="85"/>
      <c r="Z94" s="85"/>
      <c r="AA94" s="85" t="s">
        <v>148</v>
      </c>
    </row>
    <row r="95" spans="1:27" ht="39" customHeight="1">
      <c r="A95" s="299">
        <v>86</v>
      </c>
      <c r="B95" s="287" t="s">
        <v>822</v>
      </c>
      <c r="C95" s="100" t="s">
        <v>113</v>
      </c>
      <c r="D95" s="101" t="s">
        <v>903</v>
      </c>
      <c r="E95" s="100" t="s">
        <v>153</v>
      </c>
      <c r="F95" s="102">
        <v>44580.5625</v>
      </c>
      <c r="G95" s="102">
        <v>44580.666666666664</v>
      </c>
      <c r="H95" s="78" t="s">
        <v>106</v>
      </c>
      <c r="I95" s="90">
        <v>2.4999999999417923</v>
      </c>
      <c r="J95" s="91" t="s">
        <v>904</v>
      </c>
      <c r="K95" s="91"/>
      <c r="L95" s="91"/>
      <c r="M95" s="100">
        <v>18</v>
      </c>
      <c r="N95" s="100">
        <v>0</v>
      </c>
      <c r="O95" s="100">
        <v>0</v>
      </c>
      <c r="P95" s="100">
        <v>18</v>
      </c>
      <c r="Q95" s="100">
        <v>0</v>
      </c>
      <c r="R95" s="100">
        <v>0</v>
      </c>
      <c r="S95" s="100">
        <v>0</v>
      </c>
      <c r="T95" s="100">
        <v>18</v>
      </c>
      <c r="U95" s="100">
        <v>0</v>
      </c>
      <c r="V95" s="100">
        <v>35</v>
      </c>
      <c r="W95" s="100"/>
      <c r="X95" s="189" t="s">
        <v>898</v>
      </c>
      <c r="Y95" s="104"/>
      <c r="Z95" s="104"/>
      <c r="AA95" s="85" t="s">
        <v>148</v>
      </c>
    </row>
    <row r="96" spans="1:27" ht="39" customHeight="1">
      <c r="A96" s="299">
        <v>87</v>
      </c>
      <c r="B96" s="284" t="s">
        <v>448</v>
      </c>
      <c r="C96" s="78" t="s">
        <v>97</v>
      </c>
      <c r="D96" s="79" t="s">
        <v>905</v>
      </c>
      <c r="E96" s="78" t="s">
        <v>153</v>
      </c>
      <c r="F96" s="80">
        <v>44579.729166666664</v>
      </c>
      <c r="G96" s="80">
        <v>44579.798611111109</v>
      </c>
      <c r="H96" s="78" t="s">
        <v>94</v>
      </c>
      <c r="I96" s="90">
        <v>1.6666666666860692</v>
      </c>
      <c r="J96" s="91" t="s">
        <v>906</v>
      </c>
      <c r="K96" s="91"/>
      <c r="L96" s="91"/>
      <c r="M96" s="78">
        <v>8</v>
      </c>
      <c r="N96" s="78">
        <v>0</v>
      </c>
      <c r="O96" s="78">
        <v>0</v>
      </c>
      <c r="P96" s="78">
        <v>8</v>
      </c>
      <c r="Q96" s="78">
        <v>0</v>
      </c>
      <c r="R96" s="78">
        <v>0</v>
      </c>
      <c r="S96" s="78">
        <v>0</v>
      </c>
      <c r="T96" s="78">
        <v>8</v>
      </c>
      <c r="U96" s="78">
        <v>0</v>
      </c>
      <c r="V96" s="78">
        <v>20</v>
      </c>
      <c r="W96" s="78"/>
      <c r="X96" s="84" t="s">
        <v>907</v>
      </c>
      <c r="Y96" s="85" t="s">
        <v>111</v>
      </c>
      <c r="Z96" s="85" t="s">
        <v>99</v>
      </c>
      <c r="AA96" s="85" t="s">
        <v>193</v>
      </c>
    </row>
    <row r="97" spans="1:27" ht="39" customHeight="1">
      <c r="A97" s="299">
        <v>88</v>
      </c>
      <c r="B97" s="284" t="s">
        <v>248</v>
      </c>
      <c r="C97" s="78" t="s">
        <v>156</v>
      </c>
      <c r="D97" s="79" t="s">
        <v>908</v>
      </c>
      <c r="E97" s="78" t="s">
        <v>152</v>
      </c>
      <c r="F97" s="80">
        <v>44579.84375</v>
      </c>
      <c r="G97" s="80">
        <v>44579.921527777777</v>
      </c>
      <c r="H97" s="78" t="s">
        <v>94</v>
      </c>
      <c r="I97" s="90">
        <v>1.8666666666395031</v>
      </c>
      <c r="J97" s="91" t="s">
        <v>909</v>
      </c>
      <c r="K97" s="91"/>
      <c r="L97" s="91"/>
      <c r="M97" s="78">
        <v>57</v>
      </c>
      <c r="N97" s="78">
        <v>0</v>
      </c>
      <c r="O97" s="78">
        <v>0</v>
      </c>
      <c r="P97" s="78">
        <v>56</v>
      </c>
      <c r="Q97" s="78">
        <v>0</v>
      </c>
      <c r="R97" s="78">
        <v>0</v>
      </c>
      <c r="S97" s="78">
        <v>0</v>
      </c>
      <c r="T97" s="78">
        <v>56</v>
      </c>
      <c r="U97" s="78">
        <v>1</v>
      </c>
      <c r="V97" s="78">
        <v>30</v>
      </c>
      <c r="W97" s="78" t="s">
        <v>104</v>
      </c>
      <c r="X97" s="84" t="s">
        <v>910</v>
      </c>
      <c r="Y97" s="85" t="s">
        <v>100</v>
      </c>
      <c r="Z97" s="85" t="s">
        <v>99</v>
      </c>
      <c r="AA97" s="85" t="s">
        <v>193</v>
      </c>
    </row>
    <row r="98" spans="1:27" ht="39" customHeight="1">
      <c r="A98" s="299">
        <v>89</v>
      </c>
      <c r="B98" s="284" t="s">
        <v>268</v>
      </c>
      <c r="C98" s="78" t="s">
        <v>113</v>
      </c>
      <c r="D98" s="79" t="s">
        <v>698</v>
      </c>
      <c r="E98" s="78" t="s">
        <v>154</v>
      </c>
      <c r="F98" s="80">
        <v>44579.354166666664</v>
      </c>
      <c r="G98" s="80">
        <v>44579.354166666664</v>
      </c>
      <c r="H98" s="78" t="s">
        <v>106</v>
      </c>
      <c r="I98" s="90">
        <v>0</v>
      </c>
      <c r="J98" s="91" t="s">
        <v>318</v>
      </c>
      <c r="K98" s="91"/>
      <c r="L98" s="91"/>
      <c r="M98" s="78">
        <v>22</v>
      </c>
      <c r="N98" s="78">
        <v>0</v>
      </c>
      <c r="O98" s="78">
        <v>0</v>
      </c>
      <c r="P98" s="78">
        <v>22</v>
      </c>
      <c r="Q98" s="78">
        <v>0</v>
      </c>
      <c r="R98" s="78">
        <v>0</v>
      </c>
      <c r="S98" s="78">
        <v>0</v>
      </c>
      <c r="T98" s="78">
        <v>22</v>
      </c>
      <c r="U98" s="78">
        <v>0</v>
      </c>
      <c r="V98" s="78">
        <v>75</v>
      </c>
      <c r="W98" s="78"/>
      <c r="X98" s="84"/>
      <c r="Y98" s="85"/>
      <c r="Z98" s="85"/>
      <c r="AA98" s="85" t="s">
        <v>148</v>
      </c>
    </row>
    <row r="99" spans="1:27" ht="39" customHeight="1">
      <c r="A99" s="299">
        <v>90</v>
      </c>
      <c r="B99" s="283" t="s">
        <v>268</v>
      </c>
      <c r="C99" s="83" t="s">
        <v>97</v>
      </c>
      <c r="D99" s="187" t="s">
        <v>911</v>
      </c>
      <c r="E99" s="83" t="s">
        <v>153</v>
      </c>
      <c r="F99" s="188">
        <v>44579.333333333336</v>
      </c>
      <c r="G99" s="188">
        <v>44579.364583333336</v>
      </c>
      <c r="H99" s="83" t="s">
        <v>94</v>
      </c>
      <c r="I99" s="90">
        <v>0.75</v>
      </c>
      <c r="J99" s="91" t="s">
        <v>912</v>
      </c>
      <c r="K99" s="91"/>
      <c r="L99" s="91"/>
      <c r="M99" s="83">
        <v>2</v>
      </c>
      <c r="N99" s="83">
        <v>0</v>
      </c>
      <c r="O99" s="83">
        <v>0</v>
      </c>
      <c r="P99" s="83">
        <v>2</v>
      </c>
      <c r="Q99" s="83">
        <v>0</v>
      </c>
      <c r="R99" s="83">
        <v>0</v>
      </c>
      <c r="S99" s="83">
        <v>0</v>
      </c>
      <c r="T99" s="83">
        <v>2</v>
      </c>
      <c r="U99" s="83">
        <v>0</v>
      </c>
      <c r="V99" s="83">
        <v>3</v>
      </c>
      <c r="W99" s="83"/>
      <c r="X99" s="184" t="s">
        <v>913</v>
      </c>
      <c r="Y99" s="85" t="s">
        <v>95</v>
      </c>
      <c r="Z99" s="85" t="s">
        <v>914</v>
      </c>
      <c r="AA99" s="85" t="s">
        <v>148</v>
      </c>
    </row>
    <row r="100" spans="1:27" ht="39" customHeight="1">
      <c r="A100" s="299">
        <v>91</v>
      </c>
      <c r="B100" s="284" t="s">
        <v>448</v>
      </c>
      <c r="C100" s="78" t="s">
        <v>97</v>
      </c>
      <c r="D100" s="79" t="s">
        <v>915</v>
      </c>
      <c r="E100" s="78" t="s">
        <v>153</v>
      </c>
      <c r="F100" s="80">
        <v>44580.568749999999</v>
      </c>
      <c r="G100" s="80">
        <v>44580.597222222219</v>
      </c>
      <c r="H100" s="78" t="s">
        <v>94</v>
      </c>
      <c r="I100" s="90">
        <v>0.68333333329064772</v>
      </c>
      <c r="J100" s="91" t="s">
        <v>916</v>
      </c>
      <c r="K100" s="91"/>
      <c r="L100" s="91"/>
      <c r="M100" s="78">
        <v>4</v>
      </c>
      <c r="N100" s="78">
        <v>0</v>
      </c>
      <c r="O100" s="78">
        <v>0</v>
      </c>
      <c r="P100" s="78">
        <v>4</v>
      </c>
      <c r="Q100" s="78">
        <v>0</v>
      </c>
      <c r="R100" s="78">
        <v>0</v>
      </c>
      <c r="S100" s="78">
        <v>0</v>
      </c>
      <c r="T100" s="78">
        <v>4</v>
      </c>
      <c r="U100" s="78">
        <v>0</v>
      </c>
      <c r="V100" s="78">
        <v>20</v>
      </c>
      <c r="W100" s="78"/>
      <c r="X100" s="84" t="s">
        <v>917</v>
      </c>
      <c r="Y100" s="85" t="s">
        <v>111</v>
      </c>
      <c r="Z100" s="85" t="s">
        <v>99</v>
      </c>
      <c r="AA100" s="85" t="s">
        <v>193</v>
      </c>
    </row>
    <row r="101" spans="1:27" ht="39" customHeight="1">
      <c r="A101" s="299">
        <v>92</v>
      </c>
      <c r="B101" s="284" t="s">
        <v>115</v>
      </c>
      <c r="C101" s="78" t="s">
        <v>93</v>
      </c>
      <c r="D101" s="79" t="s">
        <v>918</v>
      </c>
      <c r="E101" s="78" t="s">
        <v>153</v>
      </c>
      <c r="F101" s="80">
        <v>44580.944444444445</v>
      </c>
      <c r="G101" s="80">
        <v>44580.958333333336</v>
      </c>
      <c r="H101" s="78" t="s">
        <v>94</v>
      </c>
      <c r="I101" s="90">
        <v>0.33333333337213844</v>
      </c>
      <c r="J101" s="91" t="s">
        <v>919</v>
      </c>
      <c r="K101" s="91"/>
      <c r="L101" s="91"/>
      <c r="M101" s="78">
        <v>1</v>
      </c>
      <c r="N101" s="78">
        <v>0</v>
      </c>
      <c r="O101" s="78">
        <v>0</v>
      </c>
      <c r="P101" s="78">
        <v>1</v>
      </c>
      <c r="Q101" s="78">
        <v>0</v>
      </c>
      <c r="R101" s="78">
        <v>0</v>
      </c>
      <c r="S101" s="78">
        <v>0</v>
      </c>
      <c r="T101" s="78">
        <v>1</v>
      </c>
      <c r="U101" s="78">
        <v>0</v>
      </c>
      <c r="V101" s="78">
        <v>10</v>
      </c>
      <c r="W101" s="78"/>
      <c r="X101" s="84" t="s">
        <v>920</v>
      </c>
      <c r="Y101" s="85" t="s">
        <v>110</v>
      </c>
      <c r="Z101" s="85" t="s">
        <v>396</v>
      </c>
      <c r="AA101" s="85" t="s">
        <v>193</v>
      </c>
    </row>
    <row r="102" spans="1:27" ht="39" customHeight="1">
      <c r="A102" s="299">
        <v>93</v>
      </c>
      <c r="B102" s="284" t="s">
        <v>245</v>
      </c>
      <c r="C102" s="78" t="s">
        <v>93</v>
      </c>
      <c r="D102" s="79" t="s">
        <v>462</v>
      </c>
      <c r="E102" s="78" t="s">
        <v>152</v>
      </c>
      <c r="F102" s="80">
        <v>44581.416666666664</v>
      </c>
      <c r="G102" s="80">
        <v>44581.5</v>
      </c>
      <c r="H102" s="78" t="s">
        <v>106</v>
      </c>
      <c r="I102" s="90">
        <v>2.0000000000582077</v>
      </c>
      <c r="J102" s="91" t="s">
        <v>328</v>
      </c>
      <c r="K102" s="91"/>
      <c r="L102" s="91"/>
      <c r="M102" s="78">
        <v>81</v>
      </c>
      <c r="N102" s="78">
        <v>0</v>
      </c>
      <c r="O102" s="78">
        <v>0</v>
      </c>
      <c r="P102" s="78">
        <v>81</v>
      </c>
      <c r="Q102" s="78">
        <v>0</v>
      </c>
      <c r="R102" s="78">
        <v>0</v>
      </c>
      <c r="S102" s="78">
        <v>0</v>
      </c>
      <c r="T102" s="78">
        <v>81</v>
      </c>
      <c r="U102" s="78">
        <v>0</v>
      </c>
      <c r="V102" s="78">
        <v>64.459999999999994</v>
      </c>
      <c r="W102" s="78"/>
      <c r="X102" s="84"/>
      <c r="Y102" s="85"/>
      <c r="Z102" s="85"/>
      <c r="AA102" s="85" t="s">
        <v>148</v>
      </c>
    </row>
    <row r="103" spans="1:27" ht="39" customHeight="1">
      <c r="A103" s="299">
        <v>94</v>
      </c>
      <c r="B103" s="284" t="s">
        <v>370</v>
      </c>
      <c r="C103" s="78" t="s">
        <v>127</v>
      </c>
      <c r="D103" s="79" t="s">
        <v>921</v>
      </c>
      <c r="E103" s="78" t="s">
        <v>154</v>
      </c>
      <c r="F103" s="80">
        <v>44580.90625</v>
      </c>
      <c r="G103" s="80">
        <v>44581.013888888891</v>
      </c>
      <c r="H103" s="78" t="s">
        <v>94</v>
      </c>
      <c r="I103" s="90">
        <v>2.5833333333721384</v>
      </c>
      <c r="J103" s="91" t="s">
        <v>922</v>
      </c>
      <c r="K103" s="91" t="s">
        <v>923</v>
      </c>
      <c r="L103" s="91"/>
      <c r="M103" s="78">
        <v>337</v>
      </c>
      <c r="N103" s="78">
        <v>0</v>
      </c>
      <c r="O103" s="78">
        <v>16</v>
      </c>
      <c r="P103" s="78">
        <v>321</v>
      </c>
      <c r="Q103" s="78">
        <v>0</v>
      </c>
      <c r="R103" s="78">
        <v>0</v>
      </c>
      <c r="S103" s="78">
        <v>0</v>
      </c>
      <c r="T103" s="78">
        <v>337</v>
      </c>
      <c r="U103" s="78">
        <v>0</v>
      </c>
      <c r="V103" s="78">
        <v>1639</v>
      </c>
      <c r="W103" s="78"/>
      <c r="X103" s="84" t="s">
        <v>924</v>
      </c>
      <c r="Y103" s="85" t="s">
        <v>95</v>
      </c>
      <c r="Z103" s="85" t="s">
        <v>105</v>
      </c>
      <c r="AA103" s="85" t="s">
        <v>148</v>
      </c>
    </row>
    <row r="104" spans="1:27" ht="39" customHeight="1">
      <c r="A104" s="299">
        <v>95</v>
      </c>
      <c r="B104" s="284" t="s">
        <v>248</v>
      </c>
      <c r="C104" s="78" t="s">
        <v>97</v>
      </c>
      <c r="D104" s="79" t="s">
        <v>925</v>
      </c>
      <c r="E104" s="78" t="s">
        <v>153</v>
      </c>
      <c r="F104" s="80">
        <v>44580.416666666664</v>
      </c>
      <c r="G104" s="80">
        <v>44580.451388888891</v>
      </c>
      <c r="H104" s="78" t="s">
        <v>94</v>
      </c>
      <c r="I104" s="90">
        <v>0.8333333334303461</v>
      </c>
      <c r="J104" s="91" t="s">
        <v>926</v>
      </c>
      <c r="K104" s="91"/>
      <c r="L104" s="91"/>
      <c r="M104" s="78">
        <v>1</v>
      </c>
      <c r="N104" s="78">
        <v>0</v>
      </c>
      <c r="O104" s="78">
        <v>0</v>
      </c>
      <c r="P104" s="78">
        <v>1</v>
      </c>
      <c r="Q104" s="78">
        <v>0</v>
      </c>
      <c r="R104" s="78">
        <v>0</v>
      </c>
      <c r="S104" s="78">
        <v>0</v>
      </c>
      <c r="T104" s="78">
        <v>1</v>
      </c>
      <c r="U104" s="78">
        <v>0</v>
      </c>
      <c r="V104" s="78">
        <v>1</v>
      </c>
      <c r="W104" s="78"/>
      <c r="X104" s="84" t="s">
        <v>927</v>
      </c>
      <c r="Y104" s="85" t="s">
        <v>122</v>
      </c>
      <c r="Z104" s="85" t="s">
        <v>99</v>
      </c>
      <c r="AA104" s="85" t="s">
        <v>193</v>
      </c>
    </row>
    <row r="105" spans="1:27" ht="39" customHeight="1">
      <c r="A105" s="299">
        <v>96</v>
      </c>
      <c r="B105" s="284" t="s">
        <v>248</v>
      </c>
      <c r="C105" s="78" t="s">
        <v>97</v>
      </c>
      <c r="D105" s="79" t="s">
        <v>928</v>
      </c>
      <c r="E105" s="78" t="s">
        <v>153</v>
      </c>
      <c r="F105" s="80">
        <v>44580.444444444445</v>
      </c>
      <c r="G105" s="80">
        <v>44580.479166666664</v>
      </c>
      <c r="H105" s="78" t="s">
        <v>94</v>
      </c>
      <c r="I105" s="90">
        <v>0.83333333325572312</v>
      </c>
      <c r="J105" s="91" t="s">
        <v>929</v>
      </c>
      <c r="K105" s="91"/>
      <c r="L105" s="91"/>
      <c r="M105" s="78">
        <v>1</v>
      </c>
      <c r="N105" s="78">
        <v>0</v>
      </c>
      <c r="O105" s="78">
        <v>0</v>
      </c>
      <c r="P105" s="78">
        <v>1</v>
      </c>
      <c r="Q105" s="78">
        <v>0</v>
      </c>
      <c r="R105" s="78">
        <v>0</v>
      </c>
      <c r="S105" s="78">
        <v>0</v>
      </c>
      <c r="T105" s="78">
        <v>1</v>
      </c>
      <c r="U105" s="78">
        <v>0</v>
      </c>
      <c r="V105" s="78">
        <v>1</v>
      </c>
      <c r="W105" s="78"/>
      <c r="X105" s="84" t="s">
        <v>930</v>
      </c>
      <c r="Y105" s="85" t="s">
        <v>122</v>
      </c>
      <c r="Z105" s="85" t="s">
        <v>99</v>
      </c>
      <c r="AA105" s="85" t="s">
        <v>193</v>
      </c>
    </row>
    <row r="106" spans="1:27" ht="39" customHeight="1">
      <c r="A106" s="299">
        <v>97</v>
      </c>
      <c r="B106" s="284" t="s">
        <v>248</v>
      </c>
      <c r="C106" s="78" t="s">
        <v>97</v>
      </c>
      <c r="D106" s="79" t="s">
        <v>931</v>
      </c>
      <c r="E106" s="78" t="s">
        <v>153</v>
      </c>
      <c r="F106" s="80">
        <v>44580.493055555555</v>
      </c>
      <c r="G106" s="80">
        <v>44580.645833333336</v>
      </c>
      <c r="H106" s="78" t="s">
        <v>94</v>
      </c>
      <c r="I106" s="90">
        <v>3.6666666667442769</v>
      </c>
      <c r="J106" s="91" t="s">
        <v>932</v>
      </c>
      <c r="K106" s="91"/>
      <c r="L106" s="91"/>
      <c r="M106" s="78">
        <v>1</v>
      </c>
      <c r="N106" s="78">
        <v>0</v>
      </c>
      <c r="O106" s="78">
        <v>0</v>
      </c>
      <c r="P106" s="78">
        <v>1</v>
      </c>
      <c r="Q106" s="78">
        <v>0</v>
      </c>
      <c r="R106" s="78">
        <v>0</v>
      </c>
      <c r="S106" s="78">
        <v>0</v>
      </c>
      <c r="T106" s="78">
        <v>1</v>
      </c>
      <c r="U106" s="78">
        <v>0</v>
      </c>
      <c r="V106" s="78">
        <v>1</v>
      </c>
      <c r="W106" s="78"/>
      <c r="X106" s="84" t="s">
        <v>933</v>
      </c>
      <c r="Y106" s="85" t="s">
        <v>122</v>
      </c>
      <c r="Z106" s="85" t="s">
        <v>99</v>
      </c>
      <c r="AA106" s="85" t="s">
        <v>193</v>
      </c>
    </row>
    <row r="107" spans="1:27" ht="39" customHeight="1">
      <c r="A107" s="299">
        <v>98</v>
      </c>
      <c r="B107" s="284" t="s">
        <v>248</v>
      </c>
      <c r="C107" s="78" t="s">
        <v>97</v>
      </c>
      <c r="D107" s="79" t="s">
        <v>934</v>
      </c>
      <c r="E107" s="78" t="s">
        <v>108</v>
      </c>
      <c r="F107" s="80">
        <v>44580.579861111109</v>
      </c>
      <c r="G107" s="80">
        <v>44580.6875</v>
      </c>
      <c r="H107" s="78" t="s">
        <v>94</v>
      </c>
      <c r="I107" s="90">
        <v>2.5833333333721384</v>
      </c>
      <c r="J107" s="91" t="s">
        <v>935</v>
      </c>
      <c r="K107" s="91"/>
      <c r="L107" s="91"/>
      <c r="M107" s="78">
        <v>1</v>
      </c>
      <c r="N107" s="78">
        <v>0</v>
      </c>
      <c r="O107" s="78">
        <v>0</v>
      </c>
      <c r="P107" s="78">
        <v>1</v>
      </c>
      <c r="Q107" s="78">
        <v>0</v>
      </c>
      <c r="R107" s="78">
        <v>0</v>
      </c>
      <c r="S107" s="78">
        <v>0</v>
      </c>
      <c r="T107" s="78">
        <v>1</v>
      </c>
      <c r="U107" s="78">
        <v>0</v>
      </c>
      <c r="V107" s="78">
        <v>1</v>
      </c>
      <c r="W107" s="78"/>
      <c r="X107" s="84" t="s">
        <v>936</v>
      </c>
      <c r="Y107" s="85" t="s">
        <v>122</v>
      </c>
      <c r="Z107" s="85" t="s">
        <v>99</v>
      </c>
      <c r="AA107" s="85" t="s">
        <v>193</v>
      </c>
    </row>
    <row r="108" spans="1:27" ht="39" customHeight="1">
      <c r="A108" s="299">
        <v>99</v>
      </c>
      <c r="B108" s="286" t="s">
        <v>277</v>
      </c>
      <c r="C108" s="93" t="s">
        <v>97</v>
      </c>
      <c r="D108" s="92" t="s">
        <v>937</v>
      </c>
      <c r="E108" s="93" t="s">
        <v>153</v>
      </c>
      <c r="F108" s="95">
        <v>44581.568749999999</v>
      </c>
      <c r="G108" s="95">
        <v>44581.611111111109</v>
      </c>
      <c r="H108" s="96" t="s">
        <v>94</v>
      </c>
      <c r="I108" s="90">
        <v>1.0166666666627862</v>
      </c>
      <c r="J108" s="91" t="s">
        <v>938</v>
      </c>
      <c r="K108" s="91"/>
      <c r="L108" s="91"/>
      <c r="M108" s="93">
        <v>80</v>
      </c>
      <c r="N108" s="93">
        <v>0</v>
      </c>
      <c r="O108" s="93">
        <v>0</v>
      </c>
      <c r="P108" s="93">
        <v>80</v>
      </c>
      <c r="Q108" s="93">
        <v>0</v>
      </c>
      <c r="R108" s="93">
        <v>0</v>
      </c>
      <c r="S108" s="93">
        <v>0</v>
      </c>
      <c r="T108" s="93">
        <v>80</v>
      </c>
      <c r="U108" s="93">
        <v>0</v>
      </c>
      <c r="V108" s="93">
        <v>87</v>
      </c>
      <c r="W108" s="93"/>
      <c r="X108" s="97" t="s">
        <v>939</v>
      </c>
      <c r="Y108" s="98" t="s">
        <v>102</v>
      </c>
      <c r="Z108" s="98" t="s">
        <v>103</v>
      </c>
      <c r="AA108" s="85" t="s">
        <v>193</v>
      </c>
    </row>
    <row r="109" spans="1:27" ht="39" customHeight="1">
      <c r="A109" s="299">
        <v>100</v>
      </c>
      <c r="B109" s="287" t="s">
        <v>115</v>
      </c>
      <c r="C109" s="100" t="s">
        <v>97</v>
      </c>
      <c r="D109" s="101" t="s">
        <v>940</v>
      </c>
      <c r="E109" s="100" t="s">
        <v>153</v>
      </c>
      <c r="F109" s="102">
        <v>44581.375</v>
      </c>
      <c r="G109" s="102">
        <v>44581.416666666664</v>
      </c>
      <c r="H109" s="78" t="s">
        <v>106</v>
      </c>
      <c r="I109" s="90">
        <v>0.99999999994179234</v>
      </c>
      <c r="J109" s="91" t="s">
        <v>941</v>
      </c>
      <c r="K109" s="91"/>
      <c r="L109" s="91"/>
      <c r="M109" s="100">
        <v>2</v>
      </c>
      <c r="N109" s="100">
        <v>0</v>
      </c>
      <c r="O109" s="100">
        <v>0</v>
      </c>
      <c r="P109" s="100">
        <v>2</v>
      </c>
      <c r="Q109" s="100">
        <v>0</v>
      </c>
      <c r="R109" s="100">
        <v>0</v>
      </c>
      <c r="S109" s="100">
        <v>0</v>
      </c>
      <c r="T109" s="100">
        <v>2</v>
      </c>
      <c r="U109" s="100">
        <v>0</v>
      </c>
      <c r="V109" s="100">
        <v>9</v>
      </c>
      <c r="W109" s="100"/>
      <c r="X109" s="103" t="s">
        <v>942</v>
      </c>
      <c r="Y109" s="104"/>
      <c r="Z109" s="104"/>
      <c r="AA109" s="85" t="s">
        <v>148</v>
      </c>
    </row>
    <row r="110" spans="1:27" ht="39" customHeight="1">
      <c r="A110" s="299">
        <v>101</v>
      </c>
      <c r="B110" s="287" t="s">
        <v>115</v>
      </c>
      <c r="C110" s="100" t="s">
        <v>93</v>
      </c>
      <c r="D110" s="101" t="s">
        <v>943</v>
      </c>
      <c r="E110" s="100" t="s">
        <v>153</v>
      </c>
      <c r="F110" s="102">
        <v>44581.426388888889</v>
      </c>
      <c r="G110" s="102">
        <v>44581.465277777781</v>
      </c>
      <c r="H110" s="78" t="s">
        <v>94</v>
      </c>
      <c r="I110" s="90">
        <v>0.93333333340706304</v>
      </c>
      <c r="J110" s="91" t="s">
        <v>944</v>
      </c>
      <c r="K110" s="91"/>
      <c r="L110" s="91"/>
      <c r="M110" s="100">
        <v>2</v>
      </c>
      <c r="N110" s="100">
        <v>0</v>
      </c>
      <c r="O110" s="100">
        <v>0</v>
      </c>
      <c r="P110" s="100">
        <v>2</v>
      </c>
      <c r="Q110" s="100">
        <v>0</v>
      </c>
      <c r="R110" s="100">
        <v>0</v>
      </c>
      <c r="S110" s="100">
        <v>0</v>
      </c>
      <c r="T110" s="100">
        <v>2</v>
      </c>
      <c r="U110" s="100">
        <v>0</v>
      </c>
      <c r="V110" s="100">
        <v>10</v>
      </c>
      <c r="W110" s="100"/>
      <c r="X110" s="103" t="s">
        <v>945</v>
      </c>
      <c r="Y110" s="104" t="s">
        <v>110</v>
      </c>
      <c r="Z110" s="104" t="s">
        <v>396</v>
      </c>
      <c r="AA110" s="85" t="s">
        <v>193</v>
      </c>
    </row>
    <row r="111" spans="1:27" ht="39" customHeight="1">
      <c r="A111" s="299">
        <v>102</v>
      </c>
      <c r="B111" s="287" t="s">
        <v>248</v>
      </c>
      <c r="C111" s="100" t="s">
        <v>113</v>
      </c>
      <c r="D111" s="101" t="s">
        <v>946</v>
      </c>
      <c r="E111" s="100" t="s">
        <v>153</v>
      </c>
      <c r="F111" s="102">
        <v>44581.673611111109</v>
      </c>
      <c r="G111" s="102">
        <v>44581.715277777781</v>
      </c>
      <c r="H111" s="78" t="s">
        <v>94</v>
      </c>
      <c r="I111" s="90">
        <v>1.0000000001164153</v>
      </c>
      <c r="J111" s="91" t="s">
        <v>947</v>
      </c>
      <c r="K111" s="91"/>
      <c r="L111" s="91"/>
      <c r="M111" s="100">
        <v>10</v>
      </c>
      <c r="N111" s="100">
        <v>0</v>
      </c>
      <c r="O111" s="100">
        <v>0</v>
      </c>
      <c r="P111" s="100">
        <v>10</v>
      </c>
      <c r="Q111" s="100">
        <v>0</v>
      </c>
      <c r="R111" s="100">
        <v>0</v>
      </c>
      <c r="S111" s="100">
        <v>0</v>
      </c>
      <c r="T111" s="100">
        <v>10</v>
      </c>
      <c r="U111" s="100">
        <v>0</v>
      </c>
      <c r="V111" s="100">
        <v>65</v>
      </c>
      <c r="W111" s="100"/>
      <c r="X111" s="103" t="s">
        <v>948</v>
      </c>
      <c r="Y111" s="104" t="s">
        <v>95</v>
      </c>
      <c r="Z111" s="104" t="s">
        <v>105</v>
      </c>
      <c r="AA111" s="85" t="s">
        <v>148</v>
      </c>
    </row>
    <row r="112" spans="1:27" ht="39" customHeight="1">
      <c r="A112" s="299">
        <v>103</v>
      </c>
      <c r="B112" s="284" t="s">
        <v>248</v>
      </c>
      <c r="C112" s="78" t="s">
        <v>156</v>
      </c>
      <c r="D112" s="79" t="s">
        <v>949</v>
      </c>
      <c r="E112" s="78" t="s">
        <v>152</v>
      </c>
      <c r="F112" s="80">
        <v>44582.416666666664</v>
      </c>
      <c r="G112" s="80">
        <v>44582.541666666664</v>
      </c>
      <c r="H112" s="78" t="s">
        <v>106</v>
      </c>
      <c r="I112" s="90">
        <v>3</v>
      </c>
      <c r="J112" s="91" t="s">
        <v>950</v>
      </c>
      <c r="K112" s="91"/>
      <c r="L112" s="91"/>
      <c r="M112" s="78">
        <v>56</v>
      </c>
      <c r="N112" s="78">
        <v>0</v>
      </c>
      <c r="O112" s="78">
        <v>0</v>
      </c>
      <c r="P112" s="78">
        <v>56</v>
      </c>
      <c r="Q112" s="78">
        <v>0</v>
      </c>
      <c r="R112" s="78">
        <v>0</v>
      </c>
      <c r="S112" s="78">
        <v>0</v>
      </c>
      <c r="T112" s="78">
        <v>56</v>
      </c>
      <c r="U112" s="78">
        <v>0</v>
      </c>
      <c r="V112" s="78">
        <v>30</v>
      </c>
      <c r="W112" s="78"/>
      <c r="X112" s="84"/>
      <c r="Y112" s="85"/>
      <c r="Z112" s="85"/>
      <c r="AA112" s="85" t="s">
        <v>148</v>
      </c>
    </row>
    <row r="113" spans="1:27" ht="39" customHeight="1">
      <c r="A113" s="299">
        <v>104</v>
      </c>
      <c r="B113" s="284" t="s">
        <v>251</v>
      </c>
      <c r="C113" s="78" t="s">
        <v>97</v>
      </c>
      <c r="D113" s="79" t="s">
        <v>662</v>
      </c>
      <c r="E113" s="78" t="s">
        <v>152</v>
      </c>
      <c r="F113" s="80">
        <v>44582.375</v>
      </c>
      <c r="G113" s="80">
        <v>44582.4375</v>
      </c>
      <c r="H113" s="78" t="s">
        <v>106</v>
      </c>
      <c r="I113" s="90">
        <v>1.5</v>
      </c>
      <c r="J113" s="91" t="s">
        <v>663</v>
      </c>
      <c r="K113" s="91"/>
      <c r="L113" s="91"/>
      <c r="M113" s="78">
        <v>274</v>
      </c>
      <c r="N113" s="78">
        <v>0</v>
      </c>
      <c r="O113" s="78">
        <v>0</v>
      </c>
      <c r="P113" s="78">
        <v>273</v>
      </c>
      <c r="Q113" s="78">
        <v>0</v>
      </c>
      <c r="R113" s="78">
        <v>0</v>
      </c>
      <c r="S113" s="78">
        <v>0</v>
      </c>
      <c r="T113" s="78">
        <v>273</v>
      </c>
      <c r="U113" s="78">
        <v>1</v>
      </c>
      <c r="V113" s="78">
        <v>112</v>
      </c>
      <c r="W113" s="78" t="s">
        <v>104</v>
      </c>
      <c r="X113" s="84"/>
      <c r="Y113" s="85"/>
      <c r="Z113" s="85"/>
      <c r="AA113" s="85" t="s">
        <v>148</v>
      </c>
    </row>
    <row r="114" spans="1:27" ht="39" customHeight="1">
      <c r="A114" s="299">
        <v>105</v>
      </c>
      <c r="B114" s="284" t="s">
        <v>251</v>
      </c>
      <c r="C114" s="78" t="s">
        <v>97</v>
      </c>
      <c r="D114" s="79" t="s">
        <v>662</v>
      </c>
      <c r="E114" s="78" t="s">
        <v>152</v>
      </c>
      <c r="F114" s="80">
        <v>44582.583333333336</v>
      </c>
      <c r="G114" s="80">
        <v>44582.666666666664</v>
      </c>
      <c r="H114" s="78" t="s">
        <v>106</v>
      </c>
      <c r="I114" s="90">
        <v>1.9999999998835847</v>
      </c>
      <c r="J114" s="91" t="s">
        <v>663</v>
      </c>
      <c r="K114" s="91"/>
      <c r="L114" s="91"/>
      <c r="M114" s="78">
        <v>273</v>
      </c>
      <c r="N114" s="78">
        <v>0</v>
      </c>
      <c r="O114" s="78">
        <v>0</v>
      </c>
      <c r="P114" s="78">
        <v>272</v>
      </c>
      <c r="Q114" s="78">
        <v>0</v>
      </c>
      <c r="R114" s="78">
        <v>0</v>
      </c>
      <c r="S114" s="78">
        <v>0</v>
      </c>
      <c r="T114" s="78">
        <v>272</v>
      </c>
      <c r="U114" s="78">
        <v>1</v>
      </c>
      <c r="V114" s="78">
        <v>112</v>
      </c>
      <c r="W114" s="78" t="s">
        <v>104</v>
      </c>
      <c r="X114" s="84"/>
      <c r="Y114" s="85"/>
      <c r="Z114" s="85"/>
      <c r="AA114" s="85" t="s">
        <v>148</v>
      </c>
    </row>
    <row r="115" spans="1:27" ht="39" customHeight="1">
      <c r="A115" s="299">
        <v>106</v>
      </c>
      <c r="B115" s="284" t="s">
        <v>262</v>
      </c>
      <c r="C115" s="78" t="s">
        <v>113</v>
      </c>
      <c r="D115" s="79" t="s">
        <v>951</v>
      </c>
      <c r="E115" s="78" t="s">
        <v>154</v>
      </c>
      <c r="F115" s="80">
        <v>44582.375</v>
      </c>
      <c r="G115" s="80">
        <v>44582.479166666664</v>
      </c>
      <c r="H115" s="78" t="s">
        <v>106</v>
      </c>
      <c r="I115" s="90">
        <v>2.4999999999417923</v>
      </c>
      <c r="J115" s="91" t="s">
        <v>951</v>
      </c>
      <c r="K115" s="91"/>
      <c r="L115" s="91"/>
      <c r="M115" s="78">
        <v>102</v>
      </c>
      <c r="N115" s="78">
        <v>0</v>
      </c>
      <c r="O115" s="78">
        <v>0</v>
      </c>
      <c r="P115" s="78">
        <v>102</v>
      </c>
      <c r="Q115" s="78">
        <v>0</v>
      </c>
      <c r="R115" s="78">
        <v>0</v>
      </c>
      <c r="S115" s="78">
        <v>0</v>
      </c>
      <c r="T115" s="78">
        <v>102</v>
      </c>
      <c r="U115" s="78">
        <v>0</v>
      </c>
      <c r="V115" s="78">
        <v>96</v>
      </c>
      <c r="W115" s="78"/>
      <c r="X115" s="84"/>
      <c r="Y115" s="85"/>
      <c r="Z115" s="85"/>
      <c r="AA115" s="85" t="s">
        <v>148</v>
      </c>
    </row>
    <row r="116" spans="1:27" ht="39" customHeight="1">
      <c r="A116" s="299">
        <v>107</v>
      </c>
      <c r="B116" s="284" t="s">
        <v>262</v>
      </c>
      <c r="C116" s="78" t="s">
        <v>97</v>
      </c>
      <c r="D116" s="79" t="s">
        <v>260</v>
      </c>
      <c r="E116" s="78" t="s">
        <v>153</v>
      </c>
      <c r="F116" s="80">
        <v>44582.375</v>
      </c>
      <c r="G116" s="80">
        <v>44582.5</v>
      </c>
      <c r="H116" s="78" t="s">
        <v>106</v>
      </c>
      <c r="I116" s="90">
        <v>3</v>
      </c>
      <c r="J116" s="91" t="s">
        <v>478</v>
      </c>
      <c r="K116" s="91"/>
      <c r="L116" s="91"/>
      <c r="M116" s="78">
        <v>102</v>
      </c>
      <c r="N116" s="78">
        <v>0</v>
      </c>
      <c r="O116" s="78">
        <v>0</v>
      </c>
      <c r="P116" s="78">
        <v>102</v>
      </c>
      <c r="Q116" s="78">
        <v>0</v>
      </c>
      <c r="R116" s="78">
        <v>0</v>
      </c>
      <c r="S116" s="78">
        <v>0</v>
      </c>
      <c r="T116" s="78">
        <v>102</v>
      </c>
      <c r="U116" s="78">
        <v>0</v>
      </c>
      <c r="V116" s="78">
        <v>23</v>
      </c>
      <c r="W116" s="78"/>
      <c r="X116" s="84"/>
      <c r="Y116" s="85"/>
      <c r="Z116" s="85"/>
      <c r="AA116" s="85" t="s">
        <v>148</v>
      </c>
    </row>
    <row r="117" spans="1:27" ht="39" customHeight="1">
      <c r="A117" s="299">
        <v>108</v>
      </c>
      <c r="B117" s="283" t="s">
        <v>262</v>
      </c>
      <c r="C117" s="83" t="s">
        <v>113</v>
      </c>
      <c r="D117" s="187" t="s">
        <v>952</v>
      </c>
      <c r="E117" s="83" t="s">
        <v>154</v>
      </c>
      <c r="F117" s="188">
        <v>44582.395833333336</v>
      </c>
      <c r="G117" s="188">
        <v>44582.5</v>
      </c>
      <c r="H117" s="83" t="s">
        <v>106</v>
      </c>
      <c r="I117" s="90">
        <v>2.4999999999417923</v>
      </c>
      <c r="J117" s="91" t="s">
        <v>953</v>
      </c>
      <c r="K117" s="91"/>
      <c r="L117" s="91"/>
      <c r="M117" s="83">
        <v>174</v>
      </c>
      <c r="N117" s="83">
        <v>0</v>
      </c>
      <c r="O117" s="83">
        <v>0</v>
      </c>
      <c r="P117" s="83">
        <v>174</v>
      </c>
      <c r="Q117" s="83">
        <v>0</v>
      </c>
      <c r="R117" s="83">
        <v>0</v>
      </c>
      <c r="S117" s="83">
        <v>0</v>
      </c>
      <c r="T117" s="83">
        <v>174</v>
      </c>
      <c r="U117" s="83">
        <v>0</v>
      </c>
      <c r="V117" s="83">
        <v>55</v>
      </c>
      <c r="W117" s="83"/>
      <c r="X117" s="184"/>
      <c r="Y117" s="185"/>
      <c r="Z117" s="185"/>
      <c r="AA117" s="85" t="s">
        <v>148</v>
      </c>
    </row>
    <row r="118" spans="1:27" ht="39" customHeight="1">
      <c r="A118" s="299">
        <v>109</v>
      </c>
      <c r="B118" s="283" t="s">
        <v>262</v>
      </c>
      <c r="C118" s="83" t="s">
        <v>97</v>
      </c>
      <c r="D118" s="187" t="s">
        <v>954</v>
      </c>
      <c r="E118" s="83" t="s">
        <v>154</v>
      </c>
      <c r="F118" s="188">
        <v>44582.395833333336</v>
      </c>
      <c r="G118" s="188">
        <v>44582.5</v>
      </c>
      <c r="H118" s="83" t="s">
        <v>106</v>
      </c>
      <c r="I118" s="90">
        <v>2.4999999999417923</v>
      </c>
      <c r="J118" s="91" t="s">
        <v>255</v>
      </c>
      <c r="K118" s="91"/>
      <c r="L118" s="91"/>
      <c r="M118" s="83">
        <v>65</v>
      </c>
      <c r="N118" s="83">
        <v>0</v>
      </c>
      <c r="O118" s="83">
        <v>0</v>
      </c>
      <c r="P118" s="83">
        <v>64</v>
      </c>
      <c r="Q118" s="83">
        <v>0</v>
      </c>
      <c r="R118" s="83">
        <v>0</v>
      </c>
      <c r="S118" s="83">
        <v>0</v>
      </c>
      <c r="T118" s="83">
        <v>64</v>
      </c>
      <c r="U118" s="83">
        <v>1</v>
      </c>
      <c r="V118" s="83">
        <v>60</v>
      </c>
      <c r="W118" s="83" t="s">
        <v>467</v>
      </c>
      <c r="X118" s="184"/>
      <c r="Y118" s="85"/>
      <c r="Z118" s="85"/>
      <c r="AA118" s="85" t="s">
        <v>148</v>
      </c>
    </row>
    <row r="119" spans="1:27" ht="39" customHeight="1">
      <c r="A119" s="299">
        <v>110</v>
      </c>
      <c r="B119" s="283" t="s">
        <v>262</v>
      </c>
      <c r="C119" s="83" t="s">
        <v>97</v>
      </c>
      <c r="D119" s="187" t="s">
        <v>191</v>
      </c>
      <c r="E119" s="83" t="s">
        <v>153</v>
      </c>
      <c r="F119" s="188">
        <v>44582.597222222219</v>
      </c>
      <c r="G119" s="188">
        <v>44582.645833333336</v>
      </c>
      <c r="H119" s="83" t="s">
        <v>106</v>
      </c>
      <c r="I119" s="90">
        <v>1.1666666668024845</v>
      </c>
      <c r="J119" s="91" t="s">
        <v>432</v>
      </c>
      <c r="K119" s="91"/>
      <c r="L119" s="91"/>
      <c r="M119" s="83">
        <v>40</v>
      </c>
      <c r="N119" s="83">
        <v>0</v>
      </c>
      <c r="O119" s="83">
        <v>0</v>
      </c>
      <c r="P119" s="83">
        <v>40</v>
      </c>
      <c r="Q119" s="83">
        <v>0</v>
      </c>
      <c r="R119" s="83">
        <v>0</v>
      </c>
      <c r="S119" s="83">
        <v>0</v>
      </c>
      <c r="T119" s="83">
        <v>40</v>
      </c>
      <c r="U119" s="83">
        <v>0</v>
      </c>
      <c r="V119" s="83">
        <v>20</v>
      </c>
      <c r="W119" s="83"/>
      <c r="X119" s="184"/>
      <c r="Y119" s="185"/>
      <c r="Z119" s="185"/>
      <c r="AA119" s="85" t="s">
        <v>148</v>
      </c>
    </row>
    <row r="120" spans="1:27" ht="39" customHeight="1">
      <c r="A120" s="299">
        <v>111</v>
      </c>
      <c r="B120" s="283" t="s">
        <v>262</v>
      </c>
      <c r="C120" s="83" t="s">
        <v>97</v>
      </c>
      <c r="D120" s="187" t="s">
        <v>955</v>
      </c>
      <c r="E120" s="83" t="s">
        <v>153</v>
      </c>
      <c r="F120" s="188">
        <v>44581.590277777781</v>
      </c>
      <c r="G120" s="188">
        <v>44581.635416666664</v>
      </c>
      <c r="H120" s="83" t="s">
        <v>106</v>
      </c>
      <c r="I120" s="90">
        <v>1.0833333331975155</v>
      </c>
      <c r="J120" s="91" t="s">
        <v>956</v>
      </c>
      <c r="K120" s="91"/>
      <c r="L120" s="91"/>
      <c r="M120" s="83">
        <v>14</v>
      </c>
      <c r="N120" s="83">
        <v>0</v>
      </c>
      <c r="O120" s="83">
        <v>0</v>
      </c>
      <c r="P120" s="83">
        <v>14</v>
      </c>
      <c r="Q120" s="83">
        <v>0</v>
      </c>
      <c r="R120" s="83">
        <v>0</v>
      </c>
      <c r="S120" s="83">
        <v>0</v>
      </c>
      <c r="T120" s="83">
        <v>14</v>
      </c>
      <c r="U120" s="83">
        <v>0</v>
      </c>
      <c r="V120" s="83">
        <v>15</v>
      </c>
      <c r="W120" s="83"/>
      <c r="X120" s="184"/>
      <c r="Y120" s="185"/>
      <c r="Z120" s="185"/>
      <c r="AA120" s="85" t="s">
        <v>148</v>
      </c>
    </row>
    <row r="121" spans="1:27" ht="39" customHeight="1">
      <c r="A121" s="299">
        <v>112</v>
      </c>
      <c r="B121" s="284" t="s">
        <v>251</v>
      </c>
      <c r="C121" s="78" t="s">
        <v>97</v>
      </c>
      <c r="D121" s="79" t="s">
        <v>957</v>
      </c>
      <c r="E121" s="78" t="s">
        <v>108</v>
      </c>
      <c r="F121" s="80">
        <v>44583.583333333336</v>
      </c>
      <c r="G121" s="80">
        <v>44583.604166666664</v>
      </c>
      <c r="H121" s="78" t="s">
        <v>94</v>
      </c>
      <c r="I121" s="90">
        <v>0.49999999988358468</v>
      </c>
      <c r="J121" s="91" t="s">
        <v>488</v>
      </c>
      <c r="K121" s="91"/>
      <c r="L121" s="91"/>
      <c r="M121" s="78">
        <v>2</v>
      </c>
      <c r="N121" s="78">
        <v>0</v>
      </c>
      <c r="O121" s="78">
        <v>0</v>
      </c>
      <c r="P121" s="78">
        <v>2</v>
      </c>
      <c r="Q121" s="78">
        <v>0</v>
      </c>
      <c r="R121" s="78">
        <v>0</v>
      </c>
      <c r="S121" s="78">
        <v>0</v>
      </c>
      <c r="T121" s="78">
        <v>2</v>
      </c>
      <c r="U121" s="78">
        <v>0</v>
      </c>
      <c r="V121" s="78">
        <v>3</v>
      </c>
      <c r="W121" s="78"/>
      <c r="X121" s="84" t="s">
        <v>958</v>
      </c>
      <c r="Y121" s="85" t="s">
        <v>138</v>
      </c>
      <c r="Z121" s="85" t="s">
        <v>99</v>
      </c>
      <c r="AA121" s="85" t="s">
        <v>193</v>
      </c>
    </row>
    <row r="122" spans="1:27" ht="39" customHeight="1">
      <c r="A122" s="299">
        <v>113</v>
      </c>
      <c r="B122" s="284" t="s">
        <v>250</v>
      </c>
      <c r="C122" s="78" t="s">
        <v>97</v>
      </c>
      <c r="D122" s="79" t="s">
        <v>959</v>
      </c>
      <c r="E122" s="78" t="s">
        <v>153</v>
      </c>
      <c r="F122" s="80">
        <v>44582.729166666664</v>
      </c>
      <c r="G122" s="80">
        <v>44583.541666666664</v>
      </c>
      <c r="H122" s="78" t="s">
        <v>94</v>
      </c>
      <c r="I122" s="90">
        <v>19.5</v>
      </c>
      <c r="J122" s="91" t="s">
        <v>960</v>
      </c>
      <c r="K122" s="91"/>
      <c r="L122" s="91"/>
      <c r="M122" s="78">
        <v>1</v>
      </c>
      <c r="N122" s="78">
        <v>0</v>
      </c>
      <c r="O122" s="78">
        <v>0</v>
      </c>
      <c r="P122" s="78">
        <v>1</v>
      </c>
      <c r="Q122" s="78">
        <v>0</v>
      </c>
      <c r="R122" s="78">
        <v>0</v>
      </c>
      <c r="S122" s="78">
        <v>0</v>
      </c>
      <c r="T122" s="78">
        <v>1</v>
      </c>
      <c r="U122" s="78">
        <v>0</v>
      </c>
      <c r="V122" s="78">
        <v>10</v>
      </c>
      <c r="W122" s="78"/>
      <c r="X122" s="84" t="s">
        <v>961</v>
      </c>
      <c r="Y122" s="85" t="s">
        <v>118</v>
      </c>
      <c r="Z122" s="85" t="s">
        <v>120</v>
      </c>
      <c r="AA122" s="85" t="s">
        <v>148</v>
      </c>
    </row>
    <row r="123" spans="1:27" ht="39" customHeight="1">
      <c r="A123" s="299">
        <v>114</v>
      </c>
      <c r="B123" s="284" t="s">
        <v>268</v>
      </c>
      <c r="C123" s="78" t="s">
        <v>113</v>
      </c>
      <c r="D123" s="79" t="s">
        <v>698</v>
      </c>
      <c r="E123" s="78" t="s">
        <v>154</v>
      </c>
      <c r="F123" s="80">
        <v>44582.666666666664</v>
      </c>
      <c r="G123" s="80">
        <v>44582.673611111109</v>
      </c>
      <c r="H123" s="78" t="s">
        <v>94</v>
      </c>
      <c r="I123" s="90">
        <v>0.16666666668606922</v>
      </c>
      <c r="J123" s="91" t="s">
        <v>318</v>
      </c>
      <c r="K123" s="91"/>
      <c r="L123" s="91"/>
      <c r="M123" s="78">
        <v>22</v>
      </c>
      <c r="N123" s="78">
        <v>0</v>
      </c>
      <c r="O123" s="78">
        <v>0</v>
      </c>
      <c r="P123" s="78">
        <v>22</v>
      </c>
      <c r="Q123" s="78">
        <v>0</v>
      </c>
      <c r="R123" s="78">
        <v>0</v>
      </c>
      <c r="S123" s="78">
        <v>0</v>
      </c>
      <c r="T123" s="78">
        <v>22</v>
      </c>
      <c r="U123" s="78">
        <v>0</v>
      </c>
      <c r="V123" s="78">
        <v>75</v>
      </c>
      <c r="W123" s="78"/>
      <c r="X123" s="84" t="s">
        <v>962</v>
      </c>
      <c r="Y123" s="85" t="s">
        <v>138</v>
      </c>
      <c r="Z123" s="85" t="s">
        <v>120</v>
      </c>
      <c r="AA123" s="85" t="s">
        <v>193</v>
      </c>
    </row>
    <row r="124" spans="1:27" ht="39" customHeight="1">
      <c r="A124" s="299">
        <v>115</v>
      </c>
      <c r="B124" s="284" t="s">
        <v>248</v>
      </c>
      <c r="C124" s="78" t="s">
        <v>156</v>
      </c>
      <c r="D124" s="79" t="s">
        <v>963</v>
      </c>
      <c r="E124" s="78" t="s">
        <v>152</v>
      </c>
      <c r="F124" s="80">
        <v>44583.604166666664</v>
      </c>
      <c r="G124" s="80">
        <v>44583.65625</v>
      </c>
      <c r="H124" s="78" t="s">
        <v>94</v>
      </c>
      <c r="I124" s="90">
        <v>1.2500000000582077</v>
      </c>
      <c r="J124" s="91" t="s">
        <v>964</v>
      </c>
      <c r="K124" s="91"/>
      <c r="L124" s="91"/>
      <c r="M124" s="78">
        <v>90</v>
      </c>
      <c r="N124" s="78">
        <v>0</v>
      </c>
      <c r="O124" s="78">
        <v>0</v>
      </c>
      <c r="P124" s="78">
        <v>90</v>
      </c>
      <c r="Q124" s="78">
        <v>0</v>
      </c>
      <c r="R124" s="78">
        <v>0</v>
      </c>
      <c r="S124" s="78">
        <v>0</v>
      </c>
      <c r="T124" s="78">
        <v>90</v>
      </c>
      <c r="U124" s="78">
        <v>0</v>
      </c>
      <c r="V124" s="78">
        <v>800</v>
      </c>
      <c r="W124" s="78"/>
      <c r="X124" s="84" t="s">
        <v>965</v>
      </c>
      <c r="Y124" s="85" t="s">
        <v>110</v>
      </c>
      <c r="Z124" s="85" t="s">
        <v>105</v>
      </c>
      <c r="AA124" s="85" t="s">
        <v>193</v>
      </c>
    </row>
    <row r="125" spans="1:27" ht="39" customHeight="1">
      <c r="A125" s="299">
        <v>116</v>
      </c>
      <c r="B125" s="284" t="s">
        <v>248</v>
      </c>
      <c r="C125" s="78" t="s">
        <v>97</v>
      </c>
      <c r="D125" s="79" t="s">
        <v>966</v>
      </c>
      <c r="E125" s="78" t="s">
        <v>153</v>
      </c>
      <c r="F125" s="80">
        <v>44583.409722222219</v>
      </c>
      <c r="G125" s="80">
        <v>44583.552083333336</v>
      </c>
      <c r="H125" s="78" t="s">
        <v>94</v>
      </c>
      <c r="I125" s="90">
        <v>3.4166666668024845</v>
      </c>
      <c r="J125" s="91" t="s">
        <v>967</v>
      </c>
      <c r="K125" s="91"/>
      <c r="L125" s="91"/>
      <c r="M125" s="78">
        <v>48</v>
      </c>
      <c r="N125" s="78">
        <v>0</v>
      </c>
      <c r="O125" s="78">
        <v>0</v>
      </c>
      <c r="P125" s="78">
        <v>48</v>
      </c>
      <c r="Q125" s="78">
        <v>0</v>
      </c>
      <c r="R125" s="78">
        <v>0</v>
      </c>
      <c r="S125" s="78">
        <v>0</v>
      </c>
      <c r="T125" s="78">
        <v>48</v>
      </c>
      <c r="U125" s="78">
        <v>0</v>
      </c>
      <c r="V125" s="78">
        <v>45</v>
      </c>
      <c r="W125" s="78"/>
      <c r="X125" s="84" t="s">
        <v>968</v>
      </c>
      <c r="Y125" s="85" t="s">
        <v>122</v>
      </c>
      <c r="Z125" s="85" t="s">
        <v>120</v>
      </c>
      <c r="AA125" s="85" t="s">
        <v>193</v>
      </c>
    </row>
    <row r="126" spans="1:27" ht="39" customHeight="1">
      <c r="A126" s="299">
        <v>117</v>
      </c>
      <c r="B126" s="287" t="s">
        <v>248</v>
      </c>
      <c r="C126" s="100" t="s">
        <v>93</v>
      </c>
      <c r="D126" s="101" t="s">
        <v>969</v>
      </c>
      <c r="E126" s="100" t="s">
        <v>152</v>
      </c>
      <c r="F126" s="102">
        <v>44584.590277777781</v>
      </c>
      <c r="G126" s="102">
        <v>44584.625</v>
      </c>
      <c r="H126" s="78" t="s">
        <v>94</v>
      </c>
      <c r="I126" s="90">
        <v>0.83333333325572312</v>
      </c>
      <c r="J126" s="91" t="s">
        <v>970</v>
      </c>
      <c r="K126" s="91"/>
      <c r="L126" s="91" t="s">
        <v>561</v>
      </c>
      <c r="M126" s="100">
        <v>184</v>
      </c>
      <c r="N126" s="100">
        <v>2</v>
      </c>
      <c r="O126" s="100">
        <v>1</v>
      </c>
      <c r="P126" s="100">
        <v>181</v>
      </c>
      <c r="Q126" s="100">
        <v>0</v>
      </c>
      <c r="R126" s="100">
        <v>0</v>
      </c>
      <c r="S126" s="100">
        <v>0</v>
      </c>
      <c r="T126" s="100">
        <v>184</v>
      </c>
      <c r="U126" s="100">
        <v>0</v>
      </c>
      <c r="V126" s="100">
        <v>250</v>
      </c>
      <c r="W126" s="100"/>
      <c r="X126" s="103" t="s">
        <v>971</v>
      </c>
      <c r="Y126" s="104" t="s">
        <v>109</v>
      </c>
      <c r="Z126" s="104" t="s">
        <v>103</v>
      </c>
      <c r="AA126" s="85" t="s">
        <v>148</v>
      </c>
    </row>
    <row r="127" spans="1:27" ht="39" customHeight="1">
      <c r="A127" s="299">
        <v>118</v>
      </c>
      <c r="B127" s="287" t="s">
        <v>262</v>
      </c>
      <c r="C127" s="100" t="s">
        <v>128</v>
      </c>
      <c r="D127" s="101" t="s">
        <v>972</v>
      </c>
      <c r="E127" s="100" t="s">
        <v>154</v>
      </c>
      <c r="F127" s="102">
        <v>44585.375</v>
      </c>
      <c r="G127" s="102">
        <v>44585.666666666664</v>
      </c>
      <c r="H127" s="78" t="s">
        <v>106</v>
      </c>
      <c r="I127" s="90">
        <v>6.9999999999417923</v>
      </c>
      <c r="J127" s="91" t="s">
        <v>973</v>
      </c>
      <c r="K127" s="91"/>
      <c r="L127" s="91"/>
      <c r="M127" s="100">
        <v>0</v>
      </c>
      <c r="N127" s="100">
        <v>0</v>
      </c>
      <c r="O127" s="100">
        <v>0</v>
      </c>
      <c r="P127" s="100">
        <v>0</v>
      </c>
      <c r="Q127" s="100">
        <v>0</v>
      </c>
      <c r="R127" s="100">
        <v>0</v>
      </c>
      <c r="S127" s="100">
        <v>0</v>
      </c>
      <c r="T127" s="100">
        <v>0</v>
      </c>
      <c r="U127" s="100">
        <v>0</v>
      </c>
      <c r="V127" s="100">
        <v>0</v>
      </c>
      <c r="W127" s="100"/>
      <c r="X127" s="103"/>
      <c r="Y127" s="104"/>
      <c r="Z127" s="104"/>
      <c r="AA127" s="85" t="s">
        <v>148</v>
      </c>
    </row>
    <row r="128" spans="1:27" ht="39" customHeight="1">
      <c r="A128" s="299">
        <v>119</v>
      </c>
      <c r="B128" s="287" t="s">
        <v>115</v>
      </c>
      <c r="C128" s="100" t="s">
        <v>97</v>
      </c>
      <c r="D128" s="101" t="s">
        <v>974</v>
      </c>
      <c r="E128" s="100" t="s">
        <v>153</v>
      </c>
      <c r="F128" s="102">
        <v>44585.5625</v>
      </c>
      <c r="G128" s="102">
        <v>44585.684027777781</v>
      </c>
      <c r="H128" s="78" t="s">
        <v>106</v>
      </c>
      <c r="I128" s="90">
        <v>2.9166666667442769</v>
      </c>
      <c r="J128" s="91" t="s">
        <v>975</v>
      </c>
      <c r="K128" s="91"/>
      <c r="L128" s="91"/>
      <c r="M128" s="100">
        <v>18</v>
      </c>
      <c r="N128" s="100">
        <v>0</v>
      </c>
      <c r="O128" s="100">
        <v>0</v>
      </c>
      <c r="P128" s="100">
        <v>18</v>
      </c>
      <c r="Q128" s="100">
        <v>0</v>
      </c>
      <c r="R128" s="100">
        <v>0</v>
      </c>
      <c r="S128" s="100">
        <v>0</v>
      </c>
      <c r="T128" s="100">
        <v>18</v>
      </c>
      <c r="U128" s="100">
        <v>0</v>
      </c>
      <c r="V128" s="100">
        <v>10</v>
      </c>
      <c r="W128" s="100"/>
      <c r="X128" s="103" t="s">
        <v>976</v>
      </c>
      <c r="Y128" s="104"/>
      <c r="Z128" s="104"/>
      <c r="AA128" s="85" t="s">
        <v>148</v>
      </c>
    </row>
    <row r="129" spans="1:27" ht="39" customHeight="1">
      <c r="A129" s="299">
        <v>120</v>
      </c>
      <c r="B129" s="284" t="s">
        <v>265</v>
      </c>
      <c r="C129" s="78" t="s">
        <v>97</v>
      </c>
      <c r="D129" s="79" t="s">
        <v>977</v>
      </c>
      <c r="E129" s="78" t="s">
        <v>108</v>
      </c>
      <c r="F129" s="80">
        <v>44585.972222222219</v>
      </c>
      <c r="G129" s="80">
        <v>44586.006944444445</v>
      </c>
      <c r="H129" s="78" t="s">
        <v>94</v>
      </c>
      <c r="I129" s="90">
        <v>0.8333333334303461</v>
      </c>
      <c r="J129" s="91" t="s">
        <v>977</v>
      </c>
      <c r="K129" s="91"/>
      <c r="L129" s="91"/>
      <c r="M129" s="78">
        <v>2</v>
      </c>
      <c r="N129" s="78">
        <v>0</v>
      </c>
      <c r="O129" s="78">
        <v>0</v>
      </c>
      <c r="P129" s="78">
        <v>2</v>
      </c>
      <c r="Q129" s="78">
        <v>0</v>
      </c>
      <c r="R129" s="78">
        <v>0</v>
      </c>
      <c r="S129" s="78">
        <v>0</v>
      </c>
      <c r="T129" s="78">
        <v>2</v>
      </c>
      <c r="U129" s="78">
        <v>0</v>
      </c>
      <c r="V129" s="78">
        <v>2</v>
      </c>
      <c r="W129" s="78"/>
      <c r="X129" s="84" t="s">
        <v>978</v>
      </c>
      <c r="Y129" s="85" t="s">
        <v>149</v>
      </c>
      <c r="Z129" s="85" t="s">
        <v>99</v>
      </c>
      <c r="AA129" s="85" t="s">
        <v>148</v>
      </c>
    </row>
    <row r="130" spans="1:27" ht="39" customHeight="1">
      <c r="A130" s="299">
        <v>121</v>
      </c>
      <c r="B130" s="284" t="s">
        <v>262</v>
      </c>
      <c r="C130" s="78" t="s">
        <v>128</v>
      </c>
      <c r="D130" s="79" t="s">
        <v>979</v>
      </c>
      <c r="E130" s="78" t="s">
        <v>154</v>
      </c>
      <c r="F130" s="80">
        <v>44586.375</v>
      </c>
      <c r="G130" s="80">
        <v>44586.666666666664</v>
      </c>
      <c r="H130" s="78" t="s">
        <v>106</v>
      </c>
      <c r="I130" s="90">
        <v>6.9999999999417923</v>
      </c>
      <c r="J130" s="91" t="s">
        <v>980</v>
      </c>
      <c r="K130" s="91"/>
      <c r="L130" s="91"/>
      <c r="M130" s="78">
        <v>0</v>
      </c>
      <c r="N130" s="78">
        <v>0</v>
      </c>
      <c r="O130" s="78">
        <v>0</v>
      </c>
      <c r="P130" s="78">
        <v>0</v>
      </c>
      <c r="Q130" s="78">
        <v>0</v>
      </c>
      <c r="R130" s="78">
        <v>0</v>
      </c>
      <c r="S130" s="78">
        <v>0</v>
      </c>
      <c r="T130" s="78">
        <v>0</v>
      </c>
      <c r="U130" s="78">
        <v>0</v>
      </c>
      <c r="V130" s="78">
        <v>0</v>
      </c>
      <c r="W130" s="78"/>
      <c r="X130" s="84"/>
      <c r="Y130" s="85"/>
      <c r="Z130" s="85"/>
      <c r="AA130" s="85" t="s">
        <v>148</v>
      </c>
    </row>
    <row r="131" spans="1:27" ht="39" customHeight="1">
      <c r="A131" s="299">
        <v>122</v>
      </c>
      <c r="B131" s="284" t="s">
        <v>262</v>
      </c>
      <c r="C131" s="78" t="s">
        <v>113</v>
      </c>
      <c r="D131" s="79" t="s">
        <v>981</v>
      </c>
      <c r="E131" s="78" t="s">
        <v>152</v>
      </c>
      <c r="F131" s="80">
        <v>44586.375</v>
      </c>
      <c r="G131" s="80">
        <v>44586.5</v>
      </c>
      <c r="H131" s="78" t="s">
        <v>106</v>
      </c>
      <c r="I131" s="90">
        <v>3</v>
      </c>
      <c r="J131" s="91" t="s">
        <v>982</v>
      </c>
      <c r="K131" s="91"/>
      <c r="L131" s="91" t="s">
        <v>271</v>
      </c>
      <c r="M131" s="78">
        <v>8</v>
      </c>
      <c r="N131" s="78">
        <v>0</v>
      </c>
      <c r="O131" s="78">
        <v>1</v>
      </c>
      <c r="P131" s="78">
        <v>7</v>
      </c>
      <c r="Q131" s="78">
        <v>0</v>
      </c>
      <c r="R131" s="78">
        <v>0</v>
      </c>
      <c r="S131" s="78">
        <v>0</v>
      </c>
      <c r="T131" s="78">
        <v>8</v>
      </c>
      <c r="U131" s="78">
        <v>0</v>
      </c>
      <c r="V131" s="78">
        <v>25</v>
      </c>
      <c r="W131" s="78"/>
      <c r="X131" s="84"/>
      <c r="Y131" s="85"/>
      <c r="Z131" s="85"/>
      <c r="AA131" s="85" t="s">
        <v>148</v>
      </c>
    </row>
    <row r="132" spans="1:27" ht="39" customHeight="1">
      <c r="A132" s="299">
        <v>123</v>
      </c>
      <c r="B132" s="284" t="s">
        <v>268</v>
      </c>
      <c r="C132" s="78" t="s">
        <v>97</v>
      </c>
      <c r="D132" s="79" t="s">
        <v>983</v>
      </c>
      <c r="E132" s="78" t="s">
        <v>108</v>
      </c>
      <c r="F132" s="80">
        <v>44586.670138888891</v>
      </c>
      <c r="G132" s="80">
        <v>44586.684027777781</v>
      </c>
      <c r="H132" s="78" t="s">
        <v>94</v>
      </c>
      <c r="I132" s="90">
        <v>0.33333333337213844</v>
      </c>
      <c r="J132" s="91" t="s">
        <v>984</v>
      </c>
      <c r="K132" s="91"/>
      <c r="L132" s="91"/>
      <c r="M132" s="78">
        <v>2</v>
      </c>
      <c r="N132" s="78">
        <v>0</v>
      </c>
      <c r="O132" s="78">
        <v>0</v>
      </c>
      <c r="P132" s="78">
        <v>2</v>
      </c>
      <c r="Q132" s="78">
        <v>0</v>
      </c>
      <c r="R132" s="78">
        <v>0</v>
      </c>
      <c r="S132" s="78">
        <v>0</v>
      </c>
      <c r="T132" s="78">
        <v>2</v>
      </c>
      <c r="U132" s="78">
        <v>0</v>
      </c>
      <c r="V132" s="78">
        <v>0.3</v>
      </c>
      <c r="W132" s="78"/>
      <c r="X132" s="84" t="s">
        <v>985</v>
      </c>
      <c r="Y132" s="85" t="s">
        <v>95</v>
      </c>
      <c r="Z132" s="85" t="s">
        <v>105</v>
      </c>
      <c r="AA132" s="85" t="s">
        <v>148</v>
      </c>
    </row>
    <row r="133" spans="1:27" ht="39" customHeight="1">
      <c r="A133" s="299">
        <v>124</v>
      </c>
      <c r="B133" s="284" t="s">
        <v>261</v>
      </c>
      <c r="C133" s="78" t="s">
        <v>97</v>
      </c>
      <c r="D133" s="79" t="s">
        <v>158</v>
      </c>
      <c r="E133" s="78" t="s">
        <v>152</v>
      </c>
      <c r="F133" s="80">
        <v>44586.470833333333</v>
      </c>
      <c r="G133" s="80">
        <v>44586.611111111109</v>
      </c>
      <c r="H133" s="78" t="s">
        <v>106</v>
      </c>
      <c r="I133" s="90">
        <v>3.3666666666395031</v>
      </c>
      <c r="J133" s="91" t="s">
        <v>309</v>
      </c>
      <c r="K133" s="91"/>
      <c r="L133" s="91"/>
      <c r="M133" s="78">
        <v>63</v>
      </c>
      <c r="N133" s="78">
        <v>0</v>
      </c>
      <c r="O133" s="78">
        <v>0</v>
      </c>
      <c r="P133" s="78">
        <v>62</v>
      </c>
      <c r="Q133" s="78">
        <v>0</v>
      </c>
      <c r="R133" s="78">
        <v>0</v>
      </c>
      <c r="S133" s="78">
        <v>0</v>
      </c>
      <c r="T133" s="78">
        <v>62</v>
      </c>
      <c r="U133" s="78">
        <v>1</v>
      </c>
      <c r="V133" s="78">
        <v>111</v>
      </c>
      <c r="W133" s="78" t="s">
        <v>104</v>
      </c>
      <c r="X133" s="84" t="s">
        <v>986</v>
      </c>
      <c r="Y133" s="85"/>
      <c r="Z133" s="85"/>
      <c r="AA133" s="85" t="s">
        <v>148</v>
      </c>
    </row>
    <row r="134" spans="1:27" ht="39" customHeight="1">
      <c r="A134" s="299">
        <v>125</v>
      </c>
      <c r="B134" s="284" t="s">
        <v>262</v>
      </c>
      <c r="C134" s="78" t="s">
        <v>93</v>
      </c>
      <c r="D134" s="79" t="s">
        <v>987</v>
      </c>
      <c r="E134" s="78" t="s">
        <v>154</v>
      </c>
      <c r="F134" s="80">
        <v>44586.423611111109</v>
      </c>
      <c r="G134" s="80">
        <v>44586.482638888891</v>
      </c>
      <c r="H134" s="78" t="s">
        <v>94</v>
      </c>
      <c r="I134" s="90">
        <v>1.4166666667442769</v>
      </c>
      <c r="J134" s="91" t="s">
        <v>988</v>
      </c>
      <c r="K134" s="91"/>
      <c r="L134" s="91" t="s">
        <v>989</v>
      </c>
      <c r="M134" s="78">
        <v>410</v>
      </c>
      <c r="N134" s="78">
        <v>0</v>
      </c>
      <c r="O134" s="78">
        <v>2</v>
      </c>
      <c r="P134" s="78">
        <v>408</v>
      </c>
      <c r="Q134" s="78">
        <v>0</v>
      </c>
      <c r="R134" s="78">
        <v>0</v>
      </c>
      <c r="S134" s="78">
        <v>0</v>
      </c>
      <c r="T134" s="78">
        <v>410</v>
      </c>
      <c r="U134" s="78">
        <v>0</v>
      </c>
      <c r="V134" s="78">
        <v>594</v>
      </c>
      <c r="W134" s="78"/>
      <c r="X134" s="84" t="s">
        <v>990</v>
      </c>
      <c r="Y134" s="85" t="s">
        <v>95</v>
      </c>
      <c r="Z134" s="85" t="s">
        <v>103</v>
      </c>
      <c r="AA134" s="85" t="s">
        <v>148</v>
      </c>
    </row>
    <row r="135" spans="1:27" ht="39" customHeight="1">
      <c r="A135" s="299">
        <v>126</v>
      </c>
      <c r="B135" s="284" t="s">
        <v>262</v>
      </c>
      <c r="C135" s="78" t="s">
        <v>128</v>
      </c>
      <c r="D135" s="79" t="s">
        <v>991</v>
      </c>
      <c r="E135" s="78" t="s">
        <v>154</v>
      </c>
      <c r="F135" s="80">
        <v>44587.375</v>
      </c>
      <c r="G135" s="80">
        <v>44587.666666666664</v>
      </c>
      <c r="H135" s="78" t="s">
        <v>106</v>
      </c>
      <c r="I135" s="90">
        <v>6.9999999999417923</v>
      </c>
      <c r="J135" s="91" t="s">
        <v>992</v>
      </c>
      <c r="K135" s="91"/>
      <c r="L135" s="91"/>
      <c r="M135" s="78">
        <v>0</v>
      </c>
      <c r="N135" s="78">
        <v>0</v>
      </c>
      <c r="O135" s="78">
        <v>0</v>
      </c>
      <c r="P135" s="78">
        <v>0</v>
      </c>
      <c r="Q135" s="78">
        <v>0</v>
      </c>
      <c r="R135" s="78">
        <v>0</v>
      </c>
      <c r="S135" s="78">
        <v>0</v>
      </c>
      <c r="T135" s="78">
        <v>0</v>
      </c>
      <c r="U135" s="78">
        <v>0</v>
      </c>
      <c r="V135" s="78">
        <v>0</v>
      </c>
      <c r="W135" s="78"/>
      <c r="X135" s="84"/>
      <c r="Y135" s="85"/>
      <c r="Z135" s="85"/>
      <c r="AA135" s="85" t="s">
        <v>148</v>
      </c>
    </row>
    <row r="136" spans="1:27" ht="39" customHeight="1">
      <c r="A136" s="299">
        <v>127</v>
      </c>
      <c r="B136" s="284" t="s">
        <v>262</v>
      </c>
      <c r="C136" s="78" t="s">
        <v>97</v>
      </c>
      <c r="D136" s="79" t="s">
        <v>993</v>
      </c>
      <c r="E136" s="78" t="s">
        <v>153</v>
      </c>
      <c r="F136" s="80">
        <v>44587.375</v>
      </c>
      <c r="G136" s="80">
        <v>44587.5</v>
      </c>
      <c r="H136" s="78" t="s">
        <v>106</v>
      </c>
      <c r="I136" s="90">
        <v>3</v>
      </c>
      <c r="J136" s="91" t="s">
        <v>613</v>
      </c>
      <c r="K136" s="91"/>
      <c r="L136" s="91"/>
      <c r="M136" s="78">
        <v>34</v>
      </c>
      <c r="N136" s="78">
        <v>0</v>
      </c>
      <c r="O136" s="78">
        <v>0</v>
      </c>
      <c r="P136" s="78">
        <v>34</v>
      </c>
      <c r="Q136" s="78">
        <v>0</v>
      </c>
      <c r="R136" s="78">
        <v>0</v>
      </c>
      <c r="S136" s="78">
        <v>0</v>
      </c>
      <c r="T136" s="78">
        <v>34</v>
      </c>
      <c r="U136" s="78">
        <v>0</v>
      </c>
      <c r="V136" s="78">
        <v>55</v>
      </c>
      <c r="W136" s="78"/>
      <c r="X136" s="84"/>
      <c r="Y136" s="85"/>
      <c r="Z136" s="85"/>
      <c r="AA136" s="85" t="s">
        <v>148</v>
      </c>
    </row>
    <row r="137" spans="1:27" ht="39" customHeight="1">
      <c r="A137" s="299">
        <v>128</v>
      </c>
      <c r="B137" s="285" t="s">
        <v>249</v>
      </c>
      <c r="C137" s="78" t="s">
        <v>113</v>
      </c>
      <c r="D137" s="79" t="s">
        <v>994</v>
      </c>
      <c r="E137" s="78" t="s">
        <v>153</v>
      </c>
      <c r="F137" s="80">
        <v>44586.572916666664</v>
      </c>
      <c r="G137" s="80">
        <v>44586.663194444445</v>
      </c>
      <c r="H137" s="78" t="s">
        <v>94</v>
      </c>
      <c r="I137" s="90">
        <v>2.1666666667442769</v>
      </c>
      <c r="J137" s="91" t="s">
        <v>995</v>
      </c>
      <c r="K137" s="91"/>
      <c r="L137" s="91"/>
      <c r="M137" s="78">
        <v>2</v>
      </c>
      <c r="N137" s="78">
        <v>0</v>
      </c>
      <c r="O137" s="78">
        <v>0</v>
      </c>
      <c r="P137" s="78">
        <v>2</v>
      </c>
      <c r="Q137" s="78">
        <v>0</v>
      </c>
      <c r="R137" s="78">
        <v>0</v>
      </c>
      <c r="S137" s="78">
        <v>0</v>
      </c>
      <c r="T137" s="78">
        <v>2</v>
      </c>
      <c r="U137" s="78">
        <v>0</v>
      </c>
      <c r="V137" s="78">
        <v>95</v>
      </c>
      <c r="W137" s="78"/>
      <c r="X137" s="84" t="s">
        <v>996</v>
      </c>
      <c r="Y137" s="85" t="s">
        <v>95</v>
      </c>
      <c r="Z137" s="85" t="s">
        <v>99</v>
      </c>
      <c r="AA137" s="85" t="s">
        <v>148</v>
      </c>
    </row>
    <row r="138" spans="1:27" ht="39" customHeight="1">
      <c r="A138" s="299">
        <v>129</v>
      </c>
      <c r="B138" s="284" t="s">
        <v>115</v>
      </c>
      <c r="C138" s="78" t="s">
        <v>97</v>
      </c>
      <c r="D138" s="79" t="s">
        <v>974</v>
      </c>
      <c r="E138" s="78" t="s">
        <v>153</v>
      </c>
      <c r="F138" s="80">
        <v>44587.402777777781</v>
      </c>
      <c r="G138" s="80">
        <v>44587.534722222219</v>
      </c>
      <c r="H138" s="78" t="s">
        <v>106</v>
      </c>
      <c r="I138" s="90">
        <v>3.1666666665114462</v>
      </c>
      <c r="J138" s="91" t="s">
        <v>975</v>
      </c>
      <c r="K138" s="91"/>
      <c r="L138" s="91"/>
      <c r="M138" s="78">
        <v>18</v>
      </c>
      <c r="N138" s="78">
        <v>0</v>
      </c>
      <c r="O138" s="78">
        <v>0</v>
      </c>
      <c r="P138" s="78">
        <v>18</v>
      </c>
      <c r="Q138" s="78">
        <v>0</v>
      </c>
      <c r="R138" s="78">
        <v>0</v>
      </c>
      <c r="S138" s="78">
        <v>0</v>
      </c>
      <c r="T138" s="78">
        <v>18</v>
      </c>
      <c r="U138" s="78">
        <v>0</v>
      </c>
      <c r="V138" s="78">
        <v>10</v>
      </c>
      <c r="W138" s="78"/>
      <c r="X138" s="84" t="s">
        <v>997</v>
      </c>
      <c r="Y138" s="85"/>
      <c r="Z138" s="85"/>
      <c r="AA138" s="85" t="s">
        <v>148</v>
      </c>
    </row>
    <row r="139" spans="1:27" ht="39" customHeight="1">
      <c r="A139" s="299">
        <v>130</v>
      </c>
      <c r="B139" s="283" t="s">
        <v>265</v>
      </c>
      <c r="C139" s="83" t="s">
        <v>97</v>
      </c>
      <c r="D139" s="187" t="s">
        <v>998</v>
      </c>
      <c r="E139" s="83" t="s">
        <v>153</v>
      </c>
      <c r="F139" s="188">
        <v>44588.253472222219</v>
      </c>
      <c r="G139" s="188">
        <v>44588.284722222219</v>
      </c>
      <c r="H139" s="83" t="s">
        <v>94</v>
      </c>
      <c r="I139" s="90">
        <v>0.75</v>
      </c>
      <c r="J139" s="91" t="s">
        <v>998</v>
      </c>
      <c r="K139" s="91"/>
      <c r="L139" s="91"/>
      <c r="M139" s="83">
        <v>2</v>
      </c>
      <c r="N139" s="83">
        <v>0</v>
      </c>
      <c r="O139" s="83">
        <v>0</v>
      </c>
      <c r="P139" s="83">
        <v>2</v>
      </c>
      <c r="Q139" s="83">
        <v>0</v>
      </c>
      <c r="R139" s="83">
        <v>0</v>
      </c>
      <c r="S139" s="83">
        <v>0</v>
      </c>
      <c r="T139" s="83">
        <v>2</v>
      </c>
      <c r="U139" s="83">
        <v>0</v>
      </c>
      <c r="V139" s="83">
        <v>30</v>
      </c>
      <c r="W139" s="83"/>
      <c r="X139" s="184" t="s">
        <v>999</v>
      </c>
      <c r="Y139" s="185" t="s">
        <v>95</v>
      </c>
      <c r="Z139" s="185" t="s">
        <v>124</v>
      </c>
      <c r="AA139" s="85" t="s">
        <v>148</v>
      </c>
    </row>
    <row r="140" spans="1:27" ht="39" customHeight="1">
      <c r="A140" s="299">
        <v>131</v>
      </c>
      <c r="B140" s="283" t="s">
        <v>822</v>
      </c>
      <c r="C140" s="83" t="s">
        <v>113</v>
      </c>
      <c r="D140" s="187" t="s">
        <v>1000</v>
      </c>
      <c r="E140" s="83" t="s">
        <v>153</v>
      </c>
      <c r="F140" s="188">
        <v>44587.375</v>
      </c>
      <c r="G140" s="188">
        <v>44587.402777777781</v>
      </c>
      <c r="H140" s="83" t="s">
        <v>106</v>
      </c>
      <c r="I140" s="90">
        <v>0.66666666674427688</v>
      </c>
      <c r="J140" s="91" t="s">
        <v>1001</v>
      </c>
      <c r="K140" s="91"/>
      <c r="L140" s="91"/>
      <c r="M140" s="83">
        <v>2</v>
      </c>
      <c r="N140" s="83">
        <v>0</v>
      </c>
      <c r="O140" s="83">
        <v>0</v>
      </c>
      <c r="P140" s="83">
        <v>2</v>
      </c>
      <c r="Q140" s="83">
        <v>0</v>
      </c>
      <c r="R140" s="83">
        <v>0</v>
      </c>
      <c r="S140" s="83">
        <v>0</v>
      </c>
      <c r="T140" s="83">
        <v>2</v>
      </c>
      <c r="U140" s="83">
        <v>0</v>
      </c>
      <c r="V140" s="83">
        <v>5</v>
      </c>
      <c r="W140" s="83"/>
      <c r="X140" s="184" t="s">
        <v>1002</v>
      </c>
      <c r="Y140" s="185"/>
      <c r="Z140" s="185"/>
      <c r="AA140" s="85" t="s">
        <v>148</v>
      </c>
    </row>
    <row r="141" spans="1:27" ht="39" customHeight="1">
      <c r="A141" s="299">
        <v>132</v>
      </c>
      <c r="B141" s="284" t="s">
        <v>822</v>
      </c>
      <c r="C141" s="78" t="s">
        <v>113</v>
      </c>
      <c r="D141" s="79" t="s">
        <v>1003</v>
      </c>
      <c r="E141" s="78" t="s">
        <v>153</v>
      </c>
      <c r="F141" s="80">
        <v>44587.388888888891</v>
      </c>
      <c r="G141" s="80">
        <v>44587.395833333336</v>
      </c>
      <c r="H141" s="78" t="s">
        <v>106</v>
      </c>
      <c r="I141" s="90">
        <v>0.16666666668606922</v>
      </c>
      <c r="J141" s="91" t="s">
        <v>1004</v>
      </c>
      <c r="K141" s="91"/>
      <c r="L141" s="91"/>
      <c r="M141" s="78">
        <v>4</v>
      </c>
      <c r="N141" s="78">
        <v>0</v>
      </c>
      <c r="O141" s="78">
        <v>0</v>
      </c>
      <c r="P141" s="78">
        <v>4</v>
      </c>
      <c r="Q141" s="78">
        <v>0</v>
      </c>
      <c r="R141" s="78">
        <v>0</v>
      </c>
      <c r="S141" s="78">
        <v>0</v>
      </c>
      <c r="T141" s="78">
        <v>4</v>
      </c>
      <c r="U141" s="78">
        <v>0</v>
      </c>
      <c r="V141" s="78">
        <v>10</v>
      </c>
      <c r="W141" s="78"/>
      <c r="X141" s="84" t="s">
        <v>1002</v>
      </c>
      <c r="Y141" s="85"/>
      <c r="Z141" s="85"/>
      <c r="AA141" s="85" t="s">
        <v>148</v>
      </c>
    </row>
    <row r="142" spans="1:27" ht="39" customHeight="1">
      <c r="A142" s="299">
        <v>133</v>
      </c>
      <c r="B142" s="284" t="s">
        <v>822</v>
      </c>
      <c r="C142" s="78" t="s">
        <v>113</v>
      </c>
      <c r="D142" s="79" t="s">
        <v>1005</v>
      </c>
      <c r="E142" s="78" t="s">
        <v>153</v>
      </c>
      <c r="F142" s="80">
        <v>44588.375</v>
      </c>
      <c r="G142" s="80">
        <v>44588.4375</v>
      </c>
      <c r="H142" s="78" t="s">
        <v>106</v>
      </c>
      <c r="I142" s="90">
        <v>1.5</v>
      </c>
      <c r="J142" s="91" t="s">
        <v>1006</v>
      </c>
      <c r="K142" s="91"/>
      <c r="L142" s="91"/>
      <c r="M142" s="78">
        <v>6</v>
      </c>
      <c r="N142" s="78">
        <v>0</v>
      </c>
      <c r="O142" s="78">
        <v>0</v>
      </c>
      <c r="P142" s="78">
        <v>6</v>
      </c>
      <c r="Q142" s="78">
        <v>0</v>
      </c>
      <c r="R142" s="78">
        <v>0</v>
      </c>
      <c r="S142" s="78">
        <v>0</v>
      </c>
      <c r="T142" s="78">
        <v>6</v>
      </c>
      <c r="U142" s="78">
        <v>0</v>
      </c>
      <c r="V142" s="78">
        <v>15</v>
      </c>
      <c r="W142" s="78"/>
      <c r="X142" s="78" t="s">
        <v>1007</v>
      </c>
      <c r="Y142" s="85"/>
      <c r="Z142" s="85"/>
      <c r="AA142" s="85" t="s">
        <v>148</v>
      </c>
    </row>
    <row r="143" spans="1:27" ht="39" customHeight="1">
      <c r="A143" s="299">
        <v>134</v>
      </c>
      <c r="B143" s="284" t="s">
        <v>262</v>
      </c>
      <c r="C143" s="78" t="s">
        <v>97</v>
      </c>
      <c r="D143" s="79" t="s">
        <v>1008</v>
      </c>
      <c r="E143" s="78" t="s">
        <v>153</v>
      </c>
      <c r="F143" s="80">
        <v>44588.375</v>
      </c>
      <c r="G143" s="80">
        <v>44588.458333333336</v>
      </c>
      <c r="H143" s="78" t="s">
        <v>106</v>
      </c>
      <c r="I143" s="90">
        <v>2.0000000000582077</v>
      </c>
      <c r="J143" s="91" t="s">
        <v>1009</v>
      </c>
      <c r="K143" s="91"/>
      <c r="L143" s="91"/>
      <c r="M143" s="78">
        <v>96</v>
      </c>
      <c r="N143" s="78">
        <v>0</v>
      </c>
      <c r="O143" s="78">
        <v>0</v>
      </c>
      <c r="P143" s="78">
        <v>96</v>
      </c>
      <c r="Q143" s="78">
        <v>0</v>
      </c>
      <c r="R143" s="78">
        <v>0</v>
      </c>
      <c r="S143" s="78">
        <v>0</v>
      </c>
      <c r="T143" s="78">
        <v>96</v>
      </c>
      <c r="U143" s="78">
        <v>0</v>
      </c>
      <c r="V143" s="78">
        <v>37</v>
      </c>
      <c r="W143" s="78"/>
      <c r="X143" s="84"/>
      <c r="Y143" s="85"/>
      <c r="Z143" s="85"/>
      <c r="AA143" s="85" t="s">
        <v>148</v>
      </c>
    </row>
    <row r="144" spans="1:27" ht="39" customHeight="1">
      <c r="A144" s="299">
        <v>135</v>
      </c>
      <c r="B144" s="284" t="s">
        <v>262</v>
      </c>
      <c r="C144" s="78" t="s">
        <v>113</v>
      </c>
      <c r="D144" s="79" t="s">
        <v>1010</v>
      </c>
      <c r="E144" s="78" t="s">
        <v>154</v>
      </c>
      <c r="F144" s="80">
        <v>44587.579861111109</v>
      </c>
      <c r="G144" s="80">
        <v>44587.619444444441</v>
      </c>
      <c r="H144" s="78" t="s">
        <v>106</v>
      </c>
      <c r="I144" s="90">
        <v>0.94999999995343387</v>
      </c>
      <c r="J144" s="91" t="s">
        <v>647</v>
      </c>
      <c r="K144" s="91"/>
      <c r="L144" s="91"/>
      <c r="M144" s="78">
        <v>84</v>
      </c>
      <c r="N144" s="78">
        <v>0</v>
      </c>
      <c r="O144" s="78">
        <v>0</v>
      </c>
      <c r="P144" s="78">
        <v>84</v>
      </c>
      <c r="Q144" s="78">
        <v>0</v>
      </c>
      <c r="R144" s="78">
        <v>0</v>
      </c>
      <c r="S144" s="78">
        <v>0</v>
      </c>
      <c r="T144" s="78">
        <v>84</v>
      </c>
      <c r="U144" s="78">
        <v>0</v>
      </c>
      <c r="V144" s="78">
        <v>140</v>
      </c>
      <c r="W144" s="78"/>
      <c r="X144" s="84"/>
      <c r="Y144" s="85"/>
      <c r="Z144" s="85"/>
      <c r="AA144" s="85" t="s">
        <v>148</v>
      </c>
    </row>
    <row r="145" spans="1:27" ht="39" customHeight="1">
      <c r="A145" s="299">
        <v>136</v>
      </c>
      <c r="B145" s="284" t="s">
        <v>115</v>
      </c>
      <c r="C145" s="78" t="s">
        <v>97</v>
      </c>
      <c r="D145" s="79" t="s">
        <v>649</v>
      </c>
      <c r="E145" s="78" t="s">
        <v>153</v>
      </c>
      <c r="F145" s="80">
        <v>44589.384722222225</v>
      </c>
      <c r="G145" s="80">
        <v>44589.545138888891</v>
      </c>
      <c r="H145" s="78" t="s">
        <v>106</v>
      </c>
      <c r="I145" s="90">
        <v>3.8499999999767169</v>
      </c>
      <c r="J145" s="91" t="s">
        <v>514</v>
      </c>
      <c r="K145" s="91"/>
      <c r="L145" s="91"/>
      <c r="M145" s="78">
        <v>74</v>
      </c>
      <c r="N145" s="78">
        <v>0</v>
      </c>
      <c r="O145" s="78">
        <v>0</v>
      </c>
      <c r="P145" s="78">
        <v>74</v>
      </c>
      <c r="Q145" s="78">
        <v>0</v>
      </c>
      <c r="R145" s="78">
        <v>0</v>
      </c>
      <c r="S145" s="78">
        <v>0</v>
      </c>
      <c r="T145" s="78">
        <v>74</v>
      </c>
      <c r="U145" s="78">
        <v>0</v>
      </c>
      <c r="V145" s="78">
        <v>37</v>
      </c>
      <c r="W145" s="78"/>
      <c r="X145" s="84" t="s">
        <v>1011</v>
      </c>
      <c r="Y145" s="85"/>
      <c r="Z145" s="85"/>
      <c r="AA145" s="85" t="s">
        <v>148</v>
      </c>
    </row>
    <row r="146" spans="1:27" ht="39" customHeight="1">
      <c r="A146" s="299">
        <v>137</v>
      </c>
      <c r="B146" s="284" t="s">
        <v>370</v>
      </c>
      <c r="C146" s="78" t="s">
        <v>113</v>
      </c>
      <c r="D146" s="79" t="s">
        <v>1012</v>
      </c>
      <c r="E146" s="78" t="s">
        <v>153</v>
      </c>
      <c r="F146" s="80">
        <v>44588.444444444445</v>
      </c>
      <c r="G146" s="80">
        <v>44588.458333333336</v>
      </c>
      <c r="H146" s="78" t="s">
        <v>94</v>
      </c>
      <c r="I146" s="90">
        <v>0.33333333337213844</v>
      </c>
      <c r="J146" s="91" t="s">
        <v>1013</v>
      </c>
      <c r="K146" s="91"/>
      <c r="L146" s="91"/>
      <c r="M146" s="78">
        <v>42</v>
      </c>
      <c r="N146" s="78">
        <v>0</v>
      </c>
      <c r="O146" s="78">
        <v>0</v>
      </c>
      <c r="P146" s="78">
        <v>42</v>
      </c>
      <c r="Q146" s="78">
        <v>0</v>
      </c>
      <c r="R146" s="78">
        <v>0</v>
      </c>
      <c r="S146" s="78">
        <v>0</v>
      </c>
      <c r="T146" s="78">
        <v>42</v>
      </c>
      <c r="U146" s="78">
        <v>0</v>
      </c>
      <c r="V146" s="78">
        <v>53</v>
      </c>
      <c r="W146" s="78"/>
      <c r="X146" s="84" t="s">
        <v>1014</v>
      </c>
      <c r="Y146" s="85" t="s">
        <v>95</v>
      </c>
      <c r="Z146" s="85" t="s">
        <v>105</v>
      </c>
      <c r="AA146" s="85" t="s">
        <v>148</v>
      </c>
    </row>
    <row r="147" spans="1:27" ht="39" customHeight="1">
      <c r="A147" s="299">
        <v>138</v>
      </c>
      <c r="B147" s="287" t="s">
        <v>278</v>
      </c>
      <c r="C147" s="100" t="s">
        <v>97</v>
      </c>
      <c r="D147" s="101" t="s">
        <v>1015</v>
      </c>
      <c r="E147" s="100" t="s">
        <v>153</v>
      </c>
      <c r="F147" s="102">
        <v>44588.3125</v>
      </c>
      <c r="G147" s="102">
        <v>44588.3125</v>
      </c>
      <c r="H147" s="78" t="s">
        <v>94</v>
      </c>
      <c r="I147" s="90">
        <v>0</v>
      </c>
      <c r="J147" s="91" t="s">
        <v>1016</v>
      </c>
      <c r="K147" s="91"/>
      <c r="L147" s="91"/>
      <c r="M147" s="100">
        <v>18</v>
      </c>
      <c r="N147" s="100">
        <v>0</v>
      </c>
      <c r="O147" s="100">
        <v>0</v>
      </c>
      <c r="P147" s="100">
        <v>18</v>
      </c>
      <c r="Q147" s="100">
        <v>0</v>
      </c>
      <c r="R147" s="100">
        <v>0</v>
      </c>
      <c r="S147" s="100">
        <v>0</v>
      </c>
      <c r="T147" s="100">
        <v>18</v>
      </c>
      <c r="U147" s="100">
        <v>0</v>
      </c>
      <c r="V147" s="100">
        <v>30</v>
      </c>
      <c r="W147" s="100"/>
      <c r="X147" s="103" t="s">
        <v>1017</v>
      </c>
      <c r="Y147" s="104" t="s">
        <v>119</v>
      </c>
      <c r="Z147" s="104" t="s">
        <v>120</v>
      </c>
      <c r="AA147" s="85" t="s">
        <v>193</v>
      </c>
    </row>
    <row r="148" spans="1:27" ht="39" customHeight="1">
      <c r="A148" s="299">
        <v>139</v>
      </c>
      <c r="B148" s="287" t="s">
        <v>262</v>
      </c>
      <c r="C148" s="100" t="s">
        <v>97</v>
      </c>
      <c r="D148" s="101" t="s">
        <v>256</v>
      </c>
      <c r="E148" s="100" t="s">
        <v>153</v>
      </c>
      <c r="F148" s="102">
        <v>44589.375</v>
      </c>
      <c r="G148" s="102">
        <v>44589.5</v>
      </c>
      <c r="H148" s="78" t="s">
        <v>106</v>
      </c>
      <c r="I148" s="90">
        <v>3</v>
      </c>
      <c r="J148" s="91" t="s">
        <v>1018</v>
      </c>
      <c r="K148" s="91"/>
      <c r="L148" s="91"/>
      <c r="M148" s="100">
        <v>88</v>
      </c>
      <c r="N148" s="100">
        <v>0</v>
      </c>
      <c r="O148" s="100">
        <v>0</v>
      </c>
      <c r="P148" s="100">
        <v>88</v>
      </c>
      <c r="Q148" s="100">
        <v>0</v>
      </c>
      <c r="R148" s="100">
        <v>0</v>
      </c>
      <c r="S148" s="100">
        <v>0</v>
      </c>
      <c r="T148" s="100">
        <v>88</v>
      </c>
      <c r="U148" s="100">
        <v>0</v>
      </c>
      <c r="V148" s="100">
        <v>20</v>
      </c>
      <c r="W148" s="100"/>
      <c r="X148" s="103"/>
      <c r="Y148" s="104"/>
      <c r="Z148" s="104"/>
      <c r="AA148" s="85" t="s">
        <v>148</v>
      </c>
    </row>
    <row r="149" spans="1:27" ht="39" customHeight="1">
      <c r="A149" s="299">
        <v>140</v>
      </c>
      <c r="B149" s="284" t="s">
        <v>262</v>
      </c>
      <c r="C149" s="78" t="s">
        <v>113</v>
      </c>
      <c r="D149" s="79" t="s">
        <v>617</v>
      </c>
      <c r="E149" s="78" t="s">
        <v>152</v>
      </c>
      <c r="F149" s="80">
        <v>44589.375</v>
      </c>
      <c r="G149" s="80">
        <v>44589.5</v>
      </c>
      <c r="H149" s="78" t="s">
        <v>106</v>
      </c>
      <c r="I149" s="90">
        <v>3</v>
      </c>
      <c r="J149" s="91" t="s">
        <v>617</v>
      </c>
      <c r="K149" s="91"/>
      <c r="L149" s="91"/>
      <c r="M149" s="78">
        <v>0</v>
      </c>
      <c r="N149" s="78">
        <v>0</v>
      </c>
      <c r="O149" s="78">
        <v>0</v>
      </c>
      <c r="P149" s="78">
        <v>0</v>
      </c>
      <c r="Q149" s="78">
        <v>0</v>
      </c>
      <c r="R149" s="78">
        <v>0</v>
      </c>
      <c r="S149" s="78">
        <v>0</v>
      </c>
      <c r="T149" s="78">
        <v>0</v>
      </c>
      <c r="U149" s="78">
        <v>0</v>
      </c>
      <c r="V149" s="78">
        <v>0</v>
      </c>
      <c r="W149" s="78"/>
      <c r="X149" s="84"/>
      <c r="Y149" s="85"/>
      <c r="Z149" s="85"/>
      <c r="AA149" s="85" t="s">
        <v>148</v>
      </c>
    </row>
    <row r="150" spans="1:27" ht="39" customHeight="1">
      <c r="A150" s="299">
        <v>141</v>
      </c>
      <c r="B150" s="283" t="s">
        <v>245</v>
      </c>
      <c r="C150" s="83" t="s">
        <v>113</v>
      </c>
      <c r="D150" s="187" t="s">
        <v>1019</v>
      </c>
      <c r="E150" s="83" t="s">
        <v>153</v>
      </c>
      <c r="F150" s="188">
        <v>44589.395833333336</v>
      </c>
      <c r="G150" s="188">
        <v>44589.541666666664</v>
      </c>
      <c r="H150" s="83" t="s">
        <v>106</v>
      </c>
      <c r="I150" s="90">
        <v>3.4999999998835847</v>
      </c>
      <c r="J150" s="91" t="s">
        <v>1020</v>
      </c>
      <c r="K150" s="91"/>
      <c r="L150" s="91" t="s">
        <v>237</v>
      </c>
      <c r="M150" s="83">
        <v>92</v>
      </c>
      <c r="N150" s="83">
        <v>0</v>
      </c>
      <c r="O150" s="83">
        <v>2</v>
      </c>
      <c r="P150" s="83">
        <v>90</v>
      </c>
      <c r="Q150" s="83">
        <v>0</v>
      </c>
      <c r="R150" s="83">
        <v>0</v>
      </c>
      <c r="S150" s="83">
        <v>0</v>
      </c>
      <c r="T150" s="83">
        <v>92</v>
      </c>
      <c r="U150" s="83">
        <v>0</v>
      </c>
      <c r="V150" s="83">
        <v>266.64</v>
      </c>
      <c r="W150" s="83"/>
      <c r="X150" s="184"/>
      <c r="Y150" s="185"/>
      <c r="Z150" s="185"/>
      <c r="AA150" s="85" t="s">
        <v>148</v>
      </c>
    </row>
    <row r="151" spans="1:27" ht="39" customHeight="1">
      <c r="A151" s="299">
        <v>142</v>
      </c>
      <c r="B151" s="284" t="s">
        <v>115</v>
      </c>
      <c r="C151" s="78" t="s">
        <v>97</v>
      </c>
      <c r="D151" s="79" t="s">
        <v>1021</v>
      </c>
      <c r="E151" s="78" t="s">
        <v>153</v>
      </c>
      <c r="F151" s="80">
        <v>44589.381944444445</v>
      </c>
      <c r="G151" s="80">
        <v>44589.555555555555</v>
      </c>
      <c r="H151" s="78" t="s">
        <v>106</v>
      </c>
      <c r="I151" s="90">
        <v>4.1666666666278616</v>
      </c>
      <c r="J151" s="91" t="s">
        <v>538</v>
      </c>
      <c r="K151" s="91"/>
      <c r="L151" s="91"/>
      <c r="M151" s="78">
        <v>10</v>
      </c>
      <c r="N151" s="78">
        <v>0</v>
      </c>
      <c r="O151" s="78">
        <v>0</v>
      </c>
      <c r="P151" s="78">
        <v>10</v>
      </c>
      <c r="Q151" s="78">
        <v>0</v>
      </c>
      <c r="R151" s="78">
        <v>0</v>
      </c>
      <c r="S151" s="78">
        <v>0</v>
      </c>
      <c r="T151" s="78">
        <v>10</v>
      </c>
      <c r="U151" s="78">
        <v>0</v>
      </c>
      <c r="V151" s="85">
        <v>31</v>
      </c>
      <c r="W151" s="78"/>
      <c r="X151" s="84" t="s">
        <v>1022</v>
      </c>
      <c r="Y151" s="85"/>
      <c r="Z151" s="85"/>
      <c r="AA151" s="85" t="s">
        <v>148</v>
      </c>
    </row>
    <row r="152" spans="1:27" ht="39" customHeight="1">
      <c r="A152" s="299">
        <v>143</v>
      </c>
      <c r="B152" s="284" t="s">
        <v>1023</v>
      </c>
      <c r="C152" s="78" t="s">
        <v>93</v>
      </c>
      <c r="D152" s="79" t="s">
        <v>1024</v>
      </c>
      <c r="E152" s="78" t="s">
        <v>154</v>
      </c>
      <c r="F152" s="80">
        <v>44591.791666666664</v>
      </c>
      <c r="G152" s="80">
        <v>44591.829861111109</v>
      </c>
      <c r="H152" s="78" t="s">
        <v>94</v>
      </c>
      <c r="I152" s="90">
        <v>0.91666666668606922</v>
      </c>
      <c r="J152" s="91" t="s">
        <v>1025</v>
      </c>
      <c r="K152" s="91" t="s">
        <v>1026</v>
      </c>
      <c r="L152" s="91"/>
      <c r="M152" s="78">
        <v>3427</v>
      </c>
      <c r="N152" s="78">
        <v>0</v>
      </c>
      <c r="O152" s="78">
        <v>9</v>
      </c>
      <c r="P152" s="78">
        <v>3418</v>
      </c>
      <c r="Q152" s="78">
        <v>0</v>
      </c>
      <c r="R152" s="78">
        <v>0</v>
      </c>
      <c r="S152" s="78">
        <v>0</v>
      </c>
      <c r="T152" s="78">
        <v>3427</v>
      </c>
      <c r="U152" s="78">
        <v>0</v>
      </c>
      <c r="V152" s="78">
        <v>2685</v>
      </c>
      <c r="W152" s="78"/>
      <c r="X152" s="84" t="s">
        <v>1027</v>
      </c>
      <c r="Y152" s="85" t="s">
        <v>109</v>
      </c>
      <c r="Z152" s="85" t="s">
        <v>103</v>
      </c>
      <c r="AA152" s="85" t="s">
        <v>148</v>
      </c>
    </row>
    <row r="153" spans="1:27" ht="39" customHeight="1">
      <c r="A153" s="299">
        <v>144</v>
      </c>
      <c r="B153" s="283" t="s">
        <v>822</v>
      </c>
      <c r="C153" s="83" t="s">
        <v>113</v>
      </c>
      <c r="D153" s="187" t="s">
        <v>1028</v>
      </c>
      <c r="E153" s="83" t="s">
        <v>153</v>
      </c>
      <c r="F153" s="188">
        <v>44590.427083333336</v>
      </c>
      <c r="G153" s="188">
        <v>44590.46875</v>
      </c>
      <c r="H153" s="83" t="s">
        <v>106</v>
      </c>
      <c r="I153" s="90">
        <v>0.99999999994179234</v>
      </c>
      <c r="J153" s="91" t="s">
        <v>232</v>
      </c>
      <c r="K153" s="91"/>
      <c r="L153" s="91"/>
      <c r="M153" s="83">
        <v>16</v>
      </c>
      <c r="N153" s="83">
        <v>0</v>
      </c>
      <c r="O153" s="83">
        <v>0</v>
      </c>
      <c r="P153" s="83">
        <v>16</v>
      </c>
      <c r="Q153" s="83">
        <v>0</v>
      </c>
      <c r="R153" s="83">
        <v>0</v>
      </c>
      <c r="S153" s="83">
        <v>0</v>
      </c>
      <c r="T153" s="83">
        <v>16</v>
      </c>
      <c r="U153" s="83">
        <v>0</v>
      </c>
      <c r="V153" s="83">
        <v>120</v>
      </c>
      <c r="W153" s="83"/>
      <c r="X153" s="184" t="s">
        <v>1029</v>
      </c>
      <c r="Y153" s="185"/>
      <c r="Z153" s="185"/>
      <c r="AA153" s="85" t="s">
        <v>148</v>
      </c>
    </row>
    <row r="154" spans="1:27" ht="39" customHeight="1">
      <c r="A154" s="299">
        <v>145</v>
      </c>
      <c r="B154" s="284" t="s">
        <v>248</v>
      </c>
      <c r="C154" s="78" t="s">
        <v>97</v>
      </c>
      <c r="D154" s="79" t="s">
        <v>1030</v>
      </c>
      <c r="E154" s="78" t="s">
        <v>153</v>
      </c>
      <c r="F154" s="80">
        <v>44589.430555555555</v>
      </c>
      <c r="G154" s="80">
        <v>44589.46875</v>
      </c>
      <c r="H154" s="78" t="s">
        <v>94</v>
      </c>
      <c r="I154" s="90">
        <v>0.91666666668606922</v>
      </c>
      <c r="J154" s="91" t="s">
        <v>1031</v>
      </c>
      <c r="K154" s="91"/>
      <c r="L154" s="91"/>
      <c r="M154" s="78">
        <v>2</v>
      </c>
      <c r="N154" s="78">
        <v>0</v>
      </c>
      <c r="O154" s="78">
        <v>0</v>
      </c>
      <c r="P154" s="78">
        <v>2</v>
      </c>
      <c r="Q154" s="78">
        <v>0</v>
      </c>
      <c r="R154" s="78">
        <v>0</v>
      </c>
      <c r="S154" s="78">
        <v>0</v>
      </c>
      <c r="T154" s="78">
        <v>2</v>
      </c>
      <c r="U154" s="83">
        <v>0</v>
      </c>
      <c r="V154" s="78">
        <v>1</v>
      </c>
      <c r="W154" s="78"/>
      <c r="X154" s="84" t="s">
        <v>1032</v>
      </c>
      <c r="Y154" s="85" t="s">
        <v>95</v>
      </c>
      <c r="Z154" s="85" t="s">
        <v>99</v>
      </c>
      <c r="AA154" s="85" t="s">
        <v>148</v>
      </c>
    </row>
    <row r="155" spans="1:27" ht="39" customHeight="1">
      <c r="A155" s="299">
        <v>146</v>
      </c>
      <c r="B155" s="284" t="s">
        <v>248</v>
      </c>
      <c r="C155" s="78" t="s">
        <v>93</v>
      </c>
      <c r="D155" s="79" t="s">
        <v>1033</v>
      </c>
      <c r="E155" s="78" t="s">
        <v>152</v>
      </c>
      <c r="F155" s="80">
        <v>44591.472222222219</v>
      </c>
      <c r="G155" s="80">
        <v>44591.479166666664</v>
      </c>
      <c r="H155" s="78" t="s">
        <v>94</v>
      </c>
      <c r="I155" s="81">
        <v>0.16666666668606922</v>
      </c>
      <c r="J155" s="82" t="s">
        <v>1034</v>
      </c>
      <c r="K155" s="82"/>
      <c r="L155" s="82"/>
      <c r="M155" s="78">
        <v>4</v>
      </c>
      <c r="N155" s="78">
        <v>0</v>
      </c>
      <c r="O155" s="78">
        <v>0</v>
      </c>
      <c r="P155" s="78">
        <v>4</v>
      </c>
      <c r="Q155" s="78">
        <v>0</v>
      </c>
      <c r="R155" s="78">
        <v>0</v>
      </c>
      <c r="S155" s="78">
        <v>0</v>
      </c>
      <c r="T155" s="78">
        <v>4</v>
      </c>
      <c r="U155" s="83">
        <v>0</v>
      </c>
      <c r="V155" s="78">
        <v>25</v>
      </c>
      <c r="W155" s="78"/>
      <c r="X155" s="84" t="s">
        <v>1035</v>
      </c>
      <c r="Y155" s="85" t="s">
        <v>109</v>
      </c>
      <c r="Z155" s="85" t="s">
        <v>103</v>
      </c>
      <c r="AA155" s="85" t="s">
        <v>148</v>
      </c>
    </row>
    <row r="156" spans="1:27" ht="39" customHeight="1">
      <c r="A156" s="299">
        <v>147</v>
      </c>
      <c r="B156" s="283" t="s">
        <v>248</v>
      </c>
      <c r="C156" s="83" t="s">
        <v>93</v>
      </c>
      <c r="D156" s="187" t="s">
        <v>1036</v>
      </c>
      <c r="E156" s="83" t="s">
        <v>153</v>
      </c>
      <c r="F156" s="188">
        <v>44591.836805555555</v>
      </c>
      <c r="G156" s="188">
        <v>44591.993055555555</v>
      </c>
      <c r="H156" s="83" t="s">
        <v>94</v>
      </c>
      <c r="I156" s="90">
        <v>3.75</v>
      </c>
      <c r="J156" s="91" t="s">
        <v>1037</v>
      </c>
      <c r="K156" s="91"/>
      <c r="L156" s="91"/>
      <c r="M156" s="83">
        <v>26</v>
      </c>
      <c r="N156" s="83">
        <v>0</v>
      </c>
      <c r="O156" s="83">
        <v>0</v>
      </c>
      <c r="P156" s="83">
        <v>26</v>
      </c>
      <c r="Q156" s="83">
        <v>0</v>
      </c>
      <c r="R156" s="83">
        <v>0</v>
      </c>
      <c r="S156" s="83">
        <v>0</v>
      </c>
      <c r="T156" s="83">
        <v>26</v>
      </c>
      <c r="U156" s="83">
        <v>0</v>
      </c>
      <c r="V156" s="83">
        <v>15</v>
      </c>
      <c r="W156" s="83"/>
      <c r="X156" s="184" t="s">
        <v>1038</v>
      </c>
      <c r="Y156" s="185" t="s">
        <v>95</v>
      </c>
      <c r="Z156" s="185" t="s">
        <v>103</v>
      </c>
      <c r="AA156" s="85" t="s">
        <v>148</v>
      </c>
    </row>
    <row r="157" spans="1:27" ht="39" customHeight="1">
      <c r="A157" s="299">
        <v>148</v>
      </c>
      <c r="B157" s="287" t="s">
        <v>253</v>
      </c>
      <c r="C157" s="100" t="s">
        <v>97</v>
      </c>
      <c r="D157" s="101" t="s">
        <v>1039</v>
      </c>
      <c r="E157" s="100" t="s">
        <v>108</v>
      </c>
      <c r="F157" s="102">
        <v>44592.708333333336</v>
      </c>
      <c r="G157" s="102">
        <v>44592.743055555555</v>
      </c>
      <c r="H157" s="78" t="s">
        <v>94</v>
      </c>
      <c r="I157" s="90">
        <v>0.83333333325572312</v>
      </c>
      <c r="J157" s="91" t="s">
        <v>1040</v>
      </c>
      <c r="K157" s="91"/>
      <c r="L157" s="91"/>
      <c r="M157" s="100">
        <v>2</v>
      </c>
      <c r="N157" s="100">
        <v>0</v>
      </c>
      <c r="O157" s="100">
        <v>0</v>
      </c>
      <c r="P157" s="100">
        <v>2</v>
      </c>
      <c r="Q157" s="100">
        <v>0</v>
      </c>
      <c r="R157" s="100">
        <v>0</v>
      </c>
      <c r="S157" s="100">
        <v>0</v>
      </c>
      <c r="T157" s="100">
        <v>2</v>
      </c>
      <c r="U157" s="100">
        <v>0</v>
      </c>
      <c r="V157" s="100">
        <v>2</v>
      </c>
      <c r="W157" s="100"/>
      <c r="X157" s="103" t="s">
        <v>1041</v>
      </c>
      <c r="Y157" s="104" t="s">
        <v>102</v>
      </c>
      <c r="Z157" s="104" t="s">
        <v>99</v>
      </c>
      <c r="AA157" s="85" t="s">
        <v>148</v>
      </c>
    </row>
    <row r="158" spans="1:27" ht="39" customHeight="1">
      <c r="A158" s="299">
        <v>149</v>
      </c>
      <c r="B158" s="287" t="s">
        <v>822</v>
      </c>
      <c r="C158" s="100" t="s">
        <v>97</v>
      </c>
      <c r="D158" s="101" t="s">
        <v>1042</v>
      </c>
      <c r="E158" s="100" t="s">
        <v>152</v>
      </c>
      <c r="F158" s="102">
        <v>44592.461805555555</v>
      </c>
      <c r="G158" s="102">
        <v>44592.541666666664</v>
      </c>
      <c r="H158" s="78" t="s">
        <v>106</v>
      </c>
      <c r="I158" s="90">
        <v>1.9166666666278616</v>
      </c>
      <c r="J158" s="91" t="s">
        <v>1043</v>
      </c>
      <c r="K158" s="91"/>
      <c r="L158" s="91"/>
      <c r="M158" s="100">
        <v>502</v>
      </c>
      <c r="N158" s="100">
        <v>0</v>
      </c>
      <c r="O158" s="100">
        <v>0</v>
      </c>
      <c r="P158" s="100">
        <v>502</v>
      </c>
      <c r="Q158" s="100">
        <v>0</v>
      </c>
      <c r="R158" s="100">
        <v>0</v>
      </c>
      <c r="S158" s="100">
        <v>4</v>
      </c>
      <c r="T158" s="100">
        <v>498</v>
      </c>
      <c r="U158" s="100">
        <v>0</v>
      </c>
      <c r="V158" s="100">
        <v>800</v>
      </c>
      <c r="W158" s="100"/>
      <c r="X158" s="103" t="s">
        <v>1044</v>
      </c>
      <c r="Y158" s="104"/>
      <c r="Z158" s="104"/>
      <c r="AA158" s="85" t="s">
        <v>148</v>
      </c>
    </row>
    <row r="159" spans="1:27" ht="39" customHeight="1">
      <c r="A159" s="299">
        <v>150</v>
      </c>
      <c r="B159" s="287" t="s">
        <v>115</v>
      </c>
      <c r="C159" s="100" t="s">
        <v>93</v>
      </c>
      <c r="D159" s="101" t="s">
        <v>1045</v>
      </c>
      <c r="E159" s="100" t="s">
        <v>153</v>
      </c>
      <c r="F159" s="102">
        <v>44592.375</v>
      </c>
      <c r="G159" s="102">
        <v>44592.420138888891</v>
      </c>
      <c r="H159" s="78" t="s">
        <v>106</v>
      </c>
      <c r="I159" s="90">
        <v>1.0833333333721384</v>
      </c>
      <c r="J159" s="91" t="s">
        <v>1046</v>
      </c>
      <c r="K159" s="91"/>
      <c r="L159" s="91"/>
      <c r="M159" s="100">
        <v>2</v>
      </c>
      <c r="N159" s="100">
        <v>0</v>
      </c>
      <c r="O159" s="100">
        <v>0</v>
      </c>
      <c r="P159" s="100">
        <v>2</v>
      </c>
      <c r="Q159" s="100">
        <v>0</v>
      </c>
      <c r="R159" s="100">
        <v>0</v>
      </c>
      <c r="S159" s="100">
        <v>0</v>
      </c>
      <c r="T159" s="100">
        <v>2</v>
      </c>
      <c r="U159" s="100">
        <v>0</v>
      </c>
      <c r="V159" s="100">
        <v>26</v>
      </c>
      <c r="W159" s="100"/>
      <c r="X159" s="103" t="s">
        <v>1047</v>
      </c>
      <c r="Y159" s="104"/>
      <c r="Z159" s="104"/>
      <c r="AA159" s="85" t="s">
        <v>148</v>
      </c>
    </row>
    <row r="160" spans="1:27" ht="39" customHeight="1">
      <c r="A160" s="299">
        <v>151</v>
      </c>
      <c r="B160" s="284" t="s">
        <v>115</v>
      </c>
      <c r="C160" s="78" t="s">
        <v>93</v>
      </c>
      <c r="D160" s="79" t="s">
        <v>1048</v>
      </c>
      <c r="E160" s="78" t="s">
        <v>153</v>
      </c>
      <c r="F160" s="80">
        <v>44592.375</v>
      </c>
      <c r="G160" s="80">
        <v>44592.420138888891</v>
      </c>
      <c r="H160" s="78" t="s">
        <v>106</v>
      </c>
      <c r="I160" s="90">
        <v>1.0833333333721384</v>
      </c>
      <c r="J160" s="91" t="s">
        <v>1049</v>
      </c>
      <c r="K160" s="91"/>
      <c r="L160" s="91"/>
      <c r="M160" s="78">
        <v>2</v>
      </c>
      <c r="N160" s="78">
        <v>0</v>
      </c>
      <c r="O160" s="78">
        <v>0</v>
      </c>
      <c r="P160" s="78">
        <v>2</v>
      </c>
      <c r="Q160" s="78">
        <v>0</v>
      </c>
      <c r="R160" s="78">
        <v>0</v>
      </c>
      <c r="S160" s="78">
        <v>0</v>
      </c>
      <c r="T160" s="78">
        <v>2</v>
      </c>
      <c r="U160" s="100">
        <v>0</v>
      </c>
      <c r="V160" s="78">
        <v>13</v>
      </c>
      <c r="W160" s="78"/>
      <c r="X160" s="84" t="s">
        <v>1047</v>
      </c>
      <c r="Y160" s="85"/>
      <c r="Z160" s="85"/>
      <c r="AA160" s="85" t="s">
        <v>148</v>
      </c>
    </row>
    <row r="161" spans="1:27" ht="39" customHeight="1">
      <c r="A161" s="299">
        <v>152</v>
      </c>
      <c r="B161" s="284" t="s">
        <v>115</v>
      </c>
      <c r="C161" s="78" t="s">
        <v>97</v>
      </c>
      <c r="D161" s="79" t="s">
        <v>1050</v>
      </c>
      <c r="E161" s="78" t="s">
        <v>153</v>
      </c>
      <c r="F161" s="80">
        <v>44592.579861111109</v>
      </c>
      <c r="G161" s="80">
        <v>44592.611111111109</v>
      </c>
      <c r="H161" s="78" t="s">
        <v>106</v>
      </c>
      <c r="I161" s="90">
        <v>0.75</v>
      </c>
      <c r="J161" s="91" t="s">
        <v>572</v>
      </c>
      <c r="K161" s="91"/>
      <c r="L161" s="91"/>
      <c r="M161" s="78">
        <v>32</v>
      </c>
      <c r="N161" s="78">
        <v>0</v>
      </c>
      <c r="O161" s="78">
        <v>0</v>
      </c>
      <c r="P161" s="78">
        <v>32</v>
      </c>
      <c r="Q161" s="78">
        <v>0</v>
      </c>
      <c r="R161" s="78">
        <v>0</v>
      </c>
      <c r="S161" s="78">
        <v>0</v>
      </c>
      <c r="T161" s="78">
        <v>32</v>
      </c>
      <c r="U161" s="100">
        <v>0</v>
      </c>
      <c r="V161" s="78">
        <v>41</v>
      </c>
      <c r="W161" s="78"/>
      <c r="X161" s="84" t="s">
        <v>1047</v>
      </c>
      <c r="Y161" s="85"/>
      <c r="Z161" s="85"/>
      <c r="AA161" s="85" t="s">
        <v>148</v>
      </c>
    </row>
    <row r="162" spans="1:27" ht="39" customHeight="1">
      <c r="A162" s="299">
        <v>153</v>
      </c>
      <c r="B162" s="284" t="s">
        <v>261</v>
      </c>
      <c r="C162" s="78" t="s">
        <v>97</v>
      </c>
      <c r="D162" s="79" t="s">
        <v>308</v>
      </c>
      <c r="E162" s="78" t="s">
        <v>152</v>
      </c>
      <c r="F162" s="80">
        <v>44592.885416666664</v>
      </c>
      <c r="G162" s="80">
        <v>44592.902777777781</v>
      </c>
      <c r="H162" s="78" t="s">
        <v>94</v>
      </c>
      <c r="I162" s="90">
        <v>0.41666666680248454</v>
      </c>
      <c r="J162" s="91" t="s">
        <v>325</v>
      </c>
      <c r="K162" s="91"/>
      <c r="L162" s="91"/>
      <c r="M162" s="78">
        <v>1747</v>
      </c>
      <c r="N162" s="78">
        <v>0</v>
      </c>
      <c r="O162" s="78">
        <v>0</v>
      </c>
      <c r="P162" s="78">
        <v>1746</v>
      </c>
      <c r="Q162" s="78">
        <v>0</v>
      </c>
      <c r="R162" s="78">
        <v>0</v>
      </c>
      <c r="S162" s="78">
        <v>0</v>
      </c>
      <c r="T162" s="78">
        <v>1746</v>
      </c>
      <c r="U162" s="78">
        <v>1</v>
      </c>
      <c r="V162" s="78" t="s">
        <v>132</v>
      </c>
      <c r="W162" s="78" t="s">
        <v>104</v>
      </c>
      <c r="X162" s="84" t="s">
        <v>1051</v>
      </c>
      <c r="Y162" s="85" t="s">
        <v>100</v>
      </c>
      <c r="Z162" s="85" t="s">
        <v>105</v>
      </c>
      <c r="AA162" s="85" t="s">
        <v>193</v>
      </c>
    </row>
    <row r="163" spans="1:27" ht="225">
      <c r="A163" s="299">
        <v>154</v>
      </c>
      <c r="B163" s="284" t="s">
        <v>372</v>
      </c>
      <c r="C163" s="78" t="s">
        <v>97</v>
      </c>
      <c r="D163" s="79" t="s">
        <v>671</v>
      </c>
      <c r="E163" s="78" t="s">
        <v>152</v>
      </c>
      <c r="F163" s="80">
        <v>44593.375</v>
      </c>
      <c r="G163" s="80">
        <v>44593.4375</v>
      </c>
      <c r="H163" s="78" t="s">
        <v>106</v>
      </c>
      <c r="I163" s="90">
        <v>1.5</v>
      </c>
      <c r="J163" s="91" t="s">
        <v>663</v>
      </c>
      <c r="K163" s="91"/>
      <c r="L163" s="91"/>
      <c r="M163" s="78">
        <v>273</v>
      </c>
      <c r="N163" s="78">
        <v>0</v>
      </c>
      <c r="O163" s="78">
        <v>0</v>
      </c>
      <c r="P163" s="78">
        <v>272</v>
      </c>
      <c r="Q163" s="78">
        <v>0</v>
      </c>
      <c r="R163" s="78">
        <v>0</v>
      </c>
      <c r="S163" s="78">
        <v>0</v>
      </c>
      <c r="T163" s="78">
        <v>272</v>
      </c>
      <c r="U163" s="78">
        <v>1</v>
      </c>
      <c r="V163" s="78">
        <v>112</v>
      </c>
      <c r="W163" s="78" t="s">
        <v>1052</v>
      </c>
      <c r="X163" s="84"/>
      <c r="Y163" s="85"/>
      <c r="Z163" s="85"/>
      <c r="AA163" s="85" t="s">
        <v>148</v>
      </c>
    </row>
    <row r="164" spans="1:27" ht="225">
      <c r="A164" s="299">
        <v>155</v>
      </c>
      <c r="B164" s="284" t="s">
        <v>372</v>
      </c>
      <c r="C164" s="78" t="s">
        <v>97</v>
      </c>
      <c r="D164" s="79" t="s">
        <v>671</v>
      </c>
      <c r="E164" s="78" t="s">
        <v>152</v>
      </c>
      <c r="F164" s="80">
        <v>44593.583333333336</v>
      </c>
      <c r="G164" s="80">
        <v>44593.6875</v>
      </c>
      <c r="H164" s="78" t="s">
        <v>106</v>
      </c>
      <c r="I164" s="90">
        <v>2.4999999999417923</v>
      </c>
      <c r="J164" s="91" t="s">
        <v>663</v>
      </c>
      <c r="K164" s="91"/>
      <c r="L164" s="91"/>
      <c r="M164" s="78">
        <v>273</v>
      </c>
      <c r="N164" s="78">
        <v>0</v>
      </c>
      <c r="O164" s="78">
        <v>0</v>
      </c>
      <c r="P164" s="78">
        <v>272</v>
      </c>
      <c r="Q164" s="78">
        <v>0</v>
      </c>
      <c r="R164" s="78">
        <v>0</v>
      </c>
      <c r="S164" s="78">
        <v>0</v>
      </c>
      <c r="T164" s="78">
        <v>272</v>
      </c>
      <c r="U164" s="78">
        <v>1</v>
      </c>
      <c r="V164" s="78">
        <v>112</v>
      </c>
      <c r="W164" s="78" t="s">
        <v>1052</v>
      </c>
      <c r="X164" s="84"/>
      <c r="Y164" s="85"/>
      <c r="Z164" s="85"/>
      <c r="AA164" s="85" t="s">
        <v>148</v>
      </c>
    </row>
    <row r="165" spans="1:27" ht="56.25">
      <c r="A165" s="299">
        <v>156</v>
      </c>
      <c r="B165" s="284" t="s">
        <v>822</v>
      </c>
      <c r="C165" s="78" t="s">
        <v>113</v>
      </c>
      <c r="D165" s="79" t="s">
        <v>1053</v>
      </c>
      <c r="E165" s="78" t="s">
        <v>153</v>
      </c>
      <c r="F165" s="80">
        <v>44593.5625</v>
      </c>
      <c r="G165" s="80">
        <v>44593.604166666664</v>
      </c>
      <c r="H165" s="78" t="s">
        <v>106</v>
      </c>
      <c r="I165" s="90">
        <v>0.99999999994179234</v>
      </c>
      <c r="J165" s="91" t="s">
        <v>1054</v>
      </c>
      <c r="K165" s="91"/>
      <c r="L165" s="91"/>
      <c r="M165" s="78">
        <v>6</v>
      </c>
      <c r="N165" s="78">
        <v>0</v>
      </c>
      <c r="O165" s="78">
        <v>0</v>
      </c>
      <c r="P165" s="78">
        <v>6</v>
      </c>
      <c r="Q165" s="78">
        <v>0</v>
      </c>
      <c r="R165" s="78">
        <v>0</v>
      </c>
      <c r="S165" s="78">
        <v>0</v>
      </c>
      <c r="T165" s="78">
        <v>6</v>
      </c>
      <c r="U165" s="78">
        <v>0</v>
      </c>
      <c r="V165" s="78">
        <v>20</v>
      </c>
      <c r="W165" s="78"/>
      <c r="X165" s="84" t="s">
        <v>1055</v>
      </c>
      <c r="Y165" s="85"/>
      <c r="Z165" s="85"/>
      <c r="AA165" s="85" t="s">
        <v>148</v>
      </c>
    </row>
    <row r="166" spans="1:27" ht="75">
      <c r="A166" s="299">
        <v>157</v>
      </c>
      <c r="B166" s="284" t="s">
        <v>448</v>
      </c>
      <c r="C166" s="78" t="s">
        <v>97</v>
      </c>
      <c r="D166" s="79" t="s">
        <v>1056</v>
      </c>
      <c r="E166" s="78" t="s">
        <v>153</v>
      </c>
      <c r="F166" s="80">
        <v>44593.166666666664</v>
      </c>
      <c r="G166" s="80">
        <v>44593.222222222219</v>
      </c>
      <c r="H166" s="78" t="s">
        <v>94</v>
      </c>
      <c r="I166" s="90">
        <v>1.3333333333139308</v>
      </c>
      <c r="J166" s="91" t="s">
        <v>1057</v>
      </c>
      <c r="K166" s="91"/>
      <c r="L166" s="91"/>
      <c r="M166" s="78">
        <v>2</v>
      </c>
      <c r="N166" s="78">
        <v>0</v>
      </c>
      <c r="O166" s="78">
        <v>0</v>
      </c>
      <c r="P166" s="78">
        <v>2</v>
      </c>
      <c r="Q166" s="78">
        <v>0</v>
      </c>
      <c r="R166" s="78">
        <v>0</v>
      </c>
      <c r="S166" s="78">
        <v>0</v>
      </c>
      <c r="T166" s="78">
        <v>2</v>
      </c>
      <c r="U166" s="78">
        <v>0</v>
      </c>
      <c r="V166" s="78">
        <v>5</v>
      </c>
      <c r="W166" s="78"/>
      <c r="X166" s="84" t="s">
        <v>1058</v>
      </c>
      <c r="Y166" s="85" t="s">
        <v>111</v>
      </c>
      <c r="Z166" s="85" t="s">
        <v>99</v>
      </c>
      <c r="AA166" s="85" t="s">
        <v>193</v>
      </c>
    </row>
    <row r="167" spans="1:27" ht="93.75">
      <c r="A167" s="299">
        <v>158</v>
      </c>
      <c r="B167" s="284" t="s">
        <v>262</v>
      </c>
      <c r="C167" s="78" t="s">
        <v>97</v>
      </c>
      <c r="D167" s="79" t="s">
        <v>1059</v>
      </c>
      <c r="E167" s="78" t="s">
        <v>153</v>
      </c>
      <c r="F167" s="80">
        <v>44593.375</v>
      </c>
      <c r="G167" s="80">
        <v>44593.5</v>
      </c>
      <c r="H167" s="78" t="s">
        <v>106</v>
      </c>
      <c r="I167" s="90">
        <v>3</v>
      </c>
      <c r="J167" s="91" t="s">
        <v>1060</v>
      </c>
      <c r="K167" s="91"/>
      <c r="L167" s="91"/>
      <c r="M167" s="78">
        <v>96</v>
      </c>
      <c r="N167" s="78">
        <v>0</v>
      </c>
      <c r="O167" s="78">
        <v>0</v>
      </c>
      <c r="P167" s="78">
        <v>96</v>
      </c>
      <c r="Q167" s="78">
        <v>0</v>
      </c>
      <c r="R167" s="78">
        <v>0</v>
      </c>
      <c r="S167" s="78">
        <v>0</v>
      </c>
      <c r="T167" s="78">
        <v>96</v>
      </c>
      <c r="U167" s="78">
        <v>0</v>
      </c>
      <c r="V167" s="78">
        <v>26</v>
      </c>
      <c r="W167" s="78"/>
      <c r="X167" s="84"/>
      <c r="Y167" s="85"/>
      <c r="Z167" s="85"/>
      <c r="AA167" s="85" t="s">
        <v>148</v>
      </c>
    </row>
    <row r="168" spans="1:27" ht="37.5">
      <c r="A168" s="299">
        <v>159</v>
      </c>
      <c r="B168" s="283" t="s">
        <v>245</v>
      </c>
      <c r="C168" s="83" t="s">
        <v>113</v>
      </c>
      <c r="D168" s="187" t="s">
        <v>1061</v>
      </c>
      <c r="E168" s="83" t="s">
        <v>153</v>
      </c>
      <c r="F168" s="188">
        <v>44593.395833333336</v>
      </c>
      <c r="G168" s="188">
        <v>44593.4375</v>
      </c>
      <c r="H168" s="83" t="s">
        <v>106</v>
      </c>
      <c r="I168" s="90">
        <v>0.99999999994179234</v>
      </c>
      <c r="J168" s="91" t="s">
        <v>1061</v>
      </c>
      <c r="K168" s="91"/>
      <c r="L168" s="91"/>
      <c r="M168" s="83">
        <v>8</v>
      </c>
      <c r="N168" s="83">
        <v>0</v>
      </c>
      <c r="O168" s="83">
        <v>0</v>
      </c>
      <c r="P168" s="83">
        <v>8</v>
      </c>
      <c r="Q168" s="83">
        <v>0</v>
      </c>
      <c r="R168" s="83">
        <v>0</v>
      </c>
      <c r="S168" s="83">
        <v>0</v>
      </c>
      <c r="T168" s="83">
        <v>8</v>
      </c>
      <c r="U168" s="83">
        <v>0</v>
      </c>
      <c r="V168" s="83">
        <v>69.08</v>
      </c>
      <c r="W168" s="83"/>
      <c r="X168" s="184"/>
      <c r="Y168" s="185"/>
      <c r="Z168" s="185"/>
      <c r="AA168" s="85" t="s">
        <v>148</v>
      </c>
    </row>
    <row r="169" spans="1:27" ht="56.25">
      <c r="A169" s="299">
        <v>160</v>
      </c>
      <c r="B169" s="284" t="s">
        <v>1062</v>
      </c>
      <c r="C169" s="78" t="s">
        <v>113</v>
      </c>
      <c r="D169" s="79" t="s">
        <v>1063</v>
      </c>
      <c r="E169" s="78" t="s">
        <v>154</v>
      </c>
      <c r="F169" s="80">
        <v>44593.072916666664</v>
      </c>
      <c r="G169" s="80">
        <v>44593.083333333336</v>
      </c>
      <c r="H169" s="78" t="s">
        <v>106</v>
      </c>
      <c r="I169" s="90">
        <v>0.25000000011641532</v>
      </c>
      <c r="J169" s="91" t="s">
        <v>318</v>
      </c>
      <c r="K169" s="91"/>
      <c r="L169" s="91"/>
      <c r="M169" s="78">
        <v>22</v>
      </c>
      <c r="N169" s="78">
        <v>0</v>
      </c>
      <c r="O169" s="78">
        <v>0</v>
      </c>
      <c r="P169" s="78">
        <v>22</v>
      </c>
      <c r="Q169" s="78">
        <v>0</v>
      </c>
      <c r="R169" s="78">
        <v>0</v>
      </c>
      <c r="S169" s="78">
        <v>0</v>
      </c>
      <c r="T169" s="78">
        <v>22</v>
      </c>
      <c r="U169" s="78">
        <v>0</v>
      </c>
      <c r="V169" s="78">
        <v>75</v>
      </c>
      <c r="W169" s="78"/>
      <c r="X169" s="84" t="s">
        <v>1064</v>
      </c>
      <c r="Y169" s="85" t="s">
        <v>138</v>
      </c>
      <c r="Z169" s="85" t="s">
        <v>120</v>
      </c>
      <c r="AA169" s="85" t="s">
        <v>148</v>
      </c>
    </row>
    <row r="170" spans="1:27" ht="56.25">
      <c r="A170" s="299">
        <v>161</v>
      </c>
      <c r="B170" s="287" t="s">
        <v>372</v>
      </c>
      <c r="C170" s="100" t="s">
        <v>93</v>
      </c>
      <c r="D170" s="101" t="s">
        <v>1065</v>
      </c>
      <c r="E170" s="100" t="s">
        <v>153</v>
      </c>
      <c r="F170" s="102">
        <v>44593.513888888891</v>
      </c>
      <c r="G170" s="102">
        <v>44593.561805555553</v>
      </c>
      <c r="H170" s="78" t="s">
        <v>94</v>
      </c>
      <c r="I170" s="90">
        <v>1.1499999999068677</v>
      </c>
      <c r="J170" s="91" t="s">
        <v>1066</v>
      </c>
      <c r="K170" s="91"/>
      <c r="L170" s="91"/>
      <c r="M170" s="100">
        <v>2</v>
      </c>
      <c r="N170" s="100">
        <v>0</v>
      </c>
      <c r="O170" s="100">
        <v>0</v>
      </c>
      <c r="P170" s="100">
        <v>2</v>
      </c>
      <c r="Q170" s="100">
        <v>0</v>
      </c>
      <c r="R170" s="100">
        <v>0</v>
      </c>
      <c r="S170" s="100">
        <v>0</v>
      </c>
      <c r="T170" s="100">
        <v>2</v>
      </c>
      <c r="U170" s="100">
        <v>0</v>
      </c>
      <c r="V170" s="100">
        <v>2</v>
      </c>
      <c r="W170" s="100"/>
      <c r="X170" s="103" t="s">
        <v>1067</v>
      </c>
      <c r="Y170" s="104" t="s">
        <v>138</v>
      </c>
      <c r="Z170" s="104" t="s">
        <v>99</v>
      </c>
      <c r="AA170" s="85" t="s">
        <v>193</v>
      </c>
    </row>
    <row r="171" spans="1:27" ht="93.75">
      <c r="A171" s="299">
        <v>162</v>
      </c>
      <c r="B171" s="287" t="s">
        <v>115</v>
      </c>
      <c r="C171" s="100" t="s">
        <v>97</v>
      </c>
      <c r="D171" s="101" t="s">
        <v>1068</v>
      </c>
      <c r="E171" s="100" t="s">
        <v>153</v>
      </c>
      <c r="F171" s="102">
        <v>44593.333333333336</v>
      </c>
      <c r="G171" s="102">
        <v>44593.399305555555</v>
      </c>
      <c r="H171" s="78" t="s">
        <v>94</v>
      </c>
      <c r="I171" s="90">
        <v>1.5833333332557231</v>
      </c>
      <c r="J171" s="91" t="s">
        <v>538</v>
      </c>
      <c r="K171" s="91"/>
      <c r="L171" s="91"/>
      <c r="M171" s="100">
        <v>10</v>
      </c>
      <c r="N171" s="100">
        <v>0</v>
      </c>
      <c r="O171" s="100">
        <v>0</v>
      </c>
      <c r="P171" s="100">
        <v>10</v>
      </c>
      <c r="Q171" s="100">
        <v>0</v>
      </c>
      <c r="R171" s="100">
        <v>0</v>
      </c>
      <c r="S171" s="100">
        <v>0</v>
      </c>
      <c r="T171" s="100">
        <v>10</v>
      </c>
      <c r="U171" s="100">
        <v>0</v>
      </c>
      <c r="V171" s="100">
        <v>31</v>
      </c>
      <c r="W171" s="100"/>
      <c r="X171" s="103" t="s">
        <v>1069</v>
      </c>
      <c r="Y171" s="104" t="s">
        <v>130</v>
      </c>
      <c r="Z171" s="104" t="s">
        <v>142</v>
      </c>
      <c r="AA171" s="85" t="s">
        <v>148</v>
      </c>
    </row>
    <row r="172" spans="1:27" ht="75">
      <c r="A172" s="299">
        <v>163</v>
      </c>
      <c r="B172" s="284" t="s">
        <v>115</v>
      </c>
      <c r="C172" s="78" t="s">
        <v>97</v>
      </c>
      <c r="D172" s="79" t="s">
        <v>1070</v>
      </c>
      <c r="E172" s="78" t="s">
        <v>153</v>
      </c>
      <c r="F172" s="80">
        <v>44593.57708333333</v>
      </c>
      <c r="G172" s="80">
        <v>44593.581250000003</v>
      </c>
      <c r="H172" s="78" t="s">
        <v>106</v>
      </c>
      <c r="I172" s="90">
        <v>0.10000000015133992</v>
      </c>
      <c r="J172" s="91" t="s">
        <v>474</v>
      </c>
      <c r="K172" s="91"/>
      <c r="L172" s="91"/>
      <c r="M172" s="78">
        <v>24</v>
      </c>
      <c r="N172" s="78">
        <v>0</v>
      </c>
      <c r="O172" s="78">
        <v>0</v>
      </c>
      <c r="P172" s="78">
        <v>24</v>
      </c>
      <c r="Q172" s="78">
        <v>0</v>
      </c>
      <c r="R172" s="78">
        <v>0</v>
      </c>
      <c r="S172" s="78">
        <v>0</v>
      </c>
      <c r="T172" s="78">
        <v>24</v>
      </c>
      <c r="U172" s="78">
        <v>0</v>
      </c>
      <c r="V172" s="85">
        <v>33</v>
      </c>
      <c r="W172" s="78"/>
      <c r="X172" s="84" t="s">
        <v>1071</v>
      </c>
      <c r="Y172" s="85"/>
      <c r="Z172" s="85"/>
      <c r="AA172" s="85" t="s">
        <v>148</v>
      </c>
    </row>
    <row r="173" spans="1:27" ht="75">
      <c r="A173" s="299">
        <v>164</v>
      </c>
      <c r="B173" s="284" t="s">
        <v>115</v>
      </c>
      <c r="C173" s="78" t="s">
        <v>97</v>
      </c>
      <c r="D173" s="79" t="s">
        <v>1072</v>
      </c>
      <c r="E173" s="78" t="s">
        <v>153</v>
      </c>
      <c r="F173" s="80">
        <v>44593.619444444441</v>
      </c>
      <c r="G173" s="80">
        <v>44593.642361111109</v>
      </c>
      <c r="H173" s="78" t="s">
        <v>106</v>
      </c>
      <c r="I173" s="90">
        <v>0.55000000004656613</v>
      </c>
      <c r="J173" s="91" t="s">
        <v>1073</v>
      </c>
      <c r="K173" s="91"/>
      <c r="L173" s="91"/>
      <c r="M173" s="78">
        <v>18</v>
      </c>
      <c r="N173" s="78">
        <v>0</v>
      </c>
      <c r="O173" s="78">
        <v>0</v>
      </c>
      <c r="P173" s="78">
        <v>18</v>
      </c>
      <c r="Q173" s="78">
        <v>0</v>
      </c>
      <c r="R173" s="78">
        <v>0</v>
      </c>
      <c r="S173" s="78">
        <v>0</v>
      </c>
      <c r="T173" s="78">
        <v>18</v>
      </c>
      <c r="U173" s="78">
        <v>0</v>
      </c>
      <c r="V173" s="78">
        <v>15</v>
      </c>
      <c r="W173" s="78"/>
      <c r="X173" s="84" t="s">
        <v>1071</v>
      </c>
      <c r="Y173" s="85"/>
      <c r="Z173" s="85"/>
      <c r="AA173" s="85" t="s">
        <v>148</v>
      </c>
    </row>
    <row r="174" spans="1:27" ht="75">
      <c r="A174" s="299">
        <v>165</v>
      </c>
      <c r="B174" s="284" t="s">
        <v>370</v>
      </c>
      <c r="C174" s="78" t="s">
        <v>97</v>
      </c>
      <c r="D174" s="79" t="s">
        <v>1074</v>
      </c>
      <c r="E174" s="78" t="s">
        <v>153</v>
      </c>
      <c r="F174" s="80">
        <v>44593.354166666664</v>
      </c>
      <c r="G174" s="80">
        <v>44593.395833333336</v>
      </c>
      <c r="H174" s="78" t="s">
        <v>94</v>
      </c>
      <c r="I174" s="90">
        <v>1.0000000001164153</v>
      </c>
      <c r="J174" s="91" t="s">
        <v>960</v>
      </c>
      <c r="K174" s="91"/>
      <c r="L174" s="91"/>
      <c r="M174" s="78">
        <v>2</v>
      </c>
      <c r="N174" s="78">
        <v>0</v>
      </c>
      <c r="O174" s="78">
        <v>0</v>
      </c>
      <c r="P174" s="78">
        <v>2</v>
      </c>
      <c r="Q174" s="78">
        <v>0</v>
      </c>
      <c r="R174" s="78">
        <v>0</v>
      </c>
      <c r="S174" s="78">
        <v>0</v>
      </c>
      <c r="T174" s="78">
        <v>2</v>
      </c>
      <c r="U174" s="78">
        <v>0</v>
      </c>
      <c r="V174" s="78">
        <v>8</v>
      </c>
      <c r="W174" s="78"/>
      <c r="X174" s="84" t="s">
        <v>1075</v>
      </c>
      <c r="Y174" s="85" t="s">
        <v>118</v>
      </c>
      <c r="Z174" s="85" t="s">
        <v>120</v>
      </c>
      <c r="AA174" s="85" t="s">
        <v>148</v>
      </c>
    </row>
    <row r="175" spans="1:27" ht="75">
      <c r="A175" s="299">
        <v>166</v>
      </c>
      <c r="B175" s="284" t="s">
        <v>370</v>
      </c>
      <c r="C175" s="78" t="s">
        <v>97</v>
      </c>
      <c r="D175" s="79" t="s">
        <v>1076</v>
      </c>
      <c r="E175" s="78" t="s">
        <v>153</v>
      </c>
      <c r="F175" s="80">
        <v>44593.416666666664</v>
      </c>
      <c r="G175" s="80">
        <v>44593.444444444445</v>
      </c>
      <c r="H175" s="78" t="s">
        <v>94</v>
      </c>
      <c r="I175" s="90">
        <v>0.66666666674427688</v>
      </c>
      <c r="J175" s="91" t="s">
        <v>1077</v>
      </c>
      <c r="K175" s="91"/>
      <c r="L175" s="91"/>
      <c r="M175" s="78">
        <v>2</v>
      </c>
      <c r="N175" s="78">
        <v>0</v>
      </c>
      <c r="O175" s="78">
        <v>0</v>
      </c>
      <c r="P175" s="78">
        <v>2</v>
      </c>
      <c r="Q175" s="78">
        <v>0</v>
      </c>
      <c r="R175" s="78">
        <v>0</v>
      </c>
      <c r="S175" s="78">
        <v>0</v>
      </c>
      <c r="T175" s="78">
        <v>2</v>
      </c>
      <c r="U175" s="78">
        <v>0</v>
      </c>
      <c r="V175" s="78">
        <v>2.5</v>
      </c>
      <c r="W175" s="78"/>
      <c r="X175" s="84" t="s">
        <v>1078</v>
      </c>
      <c r="Y175" s="85" t="s">
        <v>118</v>
      </c>
      <c r="Z175" s="85" t="s">
        <v>120</v>
      </c>
      <c r="AA175" s="85" t="s">
        <v>148</v>
      </c>
    </row>
    <row r="176" spans="1:27" ht="75">
      <c r="A176" s="299">
        <v>167</v>
      </c>
      <c r="B176" s="284" t="s">
        <v>370</v>
      </c>
      <c r="C176" s="78" t="s">
        <v>97</v>
      </c>
      <c r="D176" s="79" t="s">
        <v>1079</v>
      </c>
      <c r="E176" s="78" t="s">
        <v>153</v>
      </c>
      <c r="F176" s="80">
        <v>44593.479166666664</v>
      </c>
      <c r="G176" s="80">
        <v>44593.5</v>
      </c>
      <c r="H176" s="78" t="s">
        <v>94</v>
      </c>
      <c r="I176" s="90">
        <v>0.50000000005820766</v>
      </c>
      <c r="J176" s="91" t="s">
        <v>1080</v>
      </c>
      <c r="K176" s="91"/>
      <c r="L176" s="91"/>
      <c r="M176" s="78">
        <v>2</v>
      </c>
      <c r="N176" s="78">
        <v>0</v>
      </c>
      <c r="O176" s="78">
        <v>0</v>
      </c>
      <c r="P176" s="78">
        <v>2</v>
      </c>
      <c r="Q176" s="78">
        <v>0</v>
      </c>
      <c r="R176" s="78">
        <v>0</v>
      </c>
      <c r="S176" s="78">
        <v>0</v>
      </c>
      <c r="T176" s="78">
        <v>2</v>
      </c>
      <c r="U176" s="78">
        <v>0</v>
      </c>
      <c r="V176" s="78">
        <v>2.5</v>
      </c>
      <c r="W176" s="78"/>
      <c r="X176" s="84" t="s">
        <v>1081</v>
      </c>
      <c r="Y176" s="85" t="s">
        <v>118</v>
      </c>
      <c r="Z176" s="85" t="s">
        <v>120</v>
      </c>
      <c r="AA176" s="85" t="s">
        <v>148</v>
      </c>
    </row>
    <row r="177" spans="1:27" ht="75">
      <c r="A177" s="299">
        <v>168</v>
      </c>
      <c r="B177" s="284" t="s">
        <v>370</v>
      </c>
      <c r="C177" s="78" t="s">
        <v>113</v>
      </c>
      <c r="D177" s="79" t="s">
        <v>1082</v>
      </c>
      <c r="E177" s="78" t="s">
        <v>153</v>
      </c>
      <c r="F177" s="80">
        <v>44593.510416666664</v>
      </c>
      <c r="G177" s="80">
        <v>44593.583333333336</v>
      </c>
      <c r="H177" s="78" t="s">
        <v>94</v>
      </c>
      <c r="I177" s="90">
        <v>1.7500000001164153</v>
      </c>
      <c r="J177" s="91" t="s">
        <v>1083</v>
      </c>
      <c r="K177" s="91"/>
      <c r="L177" s="91"/>
      <c r="M177" s="78">
        <v>2</v>
      </c>
      <c r="N177" s="78">
        <v>0</v>
      </c>
      <c r="O177" s="78">
        <v>0</v>
      </c>
      <c r="P177" s="78">
        <v>2</v>
      </c>
      <c r="Q177" s="78">
        <v>0</v>
      </c>
      <c r="R177" s="78">
        <v>0</v>
      </c>
      <c r="S177" s="78">
        <v>0</v>
      </c>
      <c r="T177" s="78">
        <v>2</v>
      </c>
      <c r="U177" s="78">
        <v>0</v>
      </c>
      <c r="V177" s="78">
        <v>30</v>
      </c>
      <c r="W177" s="78"/>
      <c r="X177" s="84" t="s">
        <v>1084</v>
      </c>
      <c r="Y177" s="85" t="s">
        <v>95</v>
      </c>
      <c r="Z177" s="85" t="s">
        <v>105</v>
      </c>
      <c r="AA177" s="85" t="s">
        <v>148</v>
      </c>
    </row>
    <row r="178" spans="1:27" ht="75">
      <c r="A178" s="299">
        <v>169</v>
      </c>
      <c r="B178" s="284" t="s">
        <v>370</v>
      </c>
      <c r="C178" s="78" t="s">
        <v>97</v>
      </c>
      <c r="D178" s="79" t="s">
        <v>1085</v>
      </c>
      <c r="E178" s="78" t="s">
        <v>153</v>
      </c>
      <c r="F178" s="80">
        <v>44593.541666666664</v>
      </c>
      <c r="G178" s="80">
        <v>44593.583333333336</v>
      </c>
      <c r="H178" s="78" t="s">
        <v>94</v>
      </c>
      <c r="I178" s="90">
        <v>1.0000000001164153</v>
      </c>
      <c r="J178" s="91" t="s">
        <v>1086</v>
      </c>
      <c r="K178" s="91"/>
      <c r="L178" s="91"/>
      <c r="M178" s="78">
        <v>2</v>
      </c>
      <c r="N178" s="78">
        <v>0</v>
      </c>
      <c r="O178" s="78">
        <v>0</v>
      </c>
      <c r="P178" s="78">
        <v>2</v>
      </c>
      <c r="Q178" s="78">
        <v>0</v>
      </c>
      <c r="R178" s="78">
        <v>0</v>
      </c>
      <c r="S178" s="78">
        <v>0</v>
      </c>
      <c r="T178" s="78">
        <v>2</v>
      </c>
      <c r="U178" s="78">
        <v>0</v>
      </c>
      <c r="V178" s="78">
        <v>2.5</v>
      </c>
      <c r="W178" s="78"/>
      <c r="X178" s="84" t="s">
        <v>1087</v>
      </c>
      <c r="Y178" s="85" t="s">
        <v>118</v>
      </c>
      <c r="Z178" s="85" t="s">
        <v>120</v>
      </c>
      <c r="AA178" s="85" t="s">
        <v>148</v>
      </c>
    </row>
    <row r="179" spans="1:27" ht="75">
      <c r="A179" s="299">
        <v>170</v>
      </c>
      <c r="B179" s="284" t="s">
        <v>370</v>
      </c>
      <c r="C179" s="78" t="s">
        <v>97</v>
      </c>
      <c r="D179" s="79" t="s">
        <v>1088</v>
      </c>
      <c r="E179" s="78" t="s">
        <v>153</v>
      </c>
      <c r="F179" s="80">
        <v>44593.569444444445</v>
      </c>
      <c r="G179" s="80">
        <v>44593.604166666664</v>
      </c>
      <c r="H179" s="78" t="s">
        <v>94</v>
      </c>
      <c r="I179" s="90">
        <v>0.83333333325572312</v>
      </c>
      <c r="J179" s="91" t="s">
        <v>1089</v>
      </c>
      <c r="K179" s="91"/>
      <c r="L179" s="91"/>
      <c r="M179" s="78">
        <v>2</v>
      </c>
      <c r="N179" s="78">
        <v>0</v>
      </c>
      <c r="O179" s="78">
        <v>0</v>
      </c>
      <c r="P179" s="78">
        <v>2</v>
      </c>
      <c r="Q179" s="78">
        <v>0</v>
      </c>
      <c r="R179" s="78">
        <v>0</v>
      </c>
      <c r="S179" s="78">
        <v>0</v>
      </c>
      <c r="T179" s="78">
        <v>2</v>
      </c>
      <c r="U179" s="78">
        <v>0</v>
      </c>
      <c r="V179" s="78">
        <v>10</v>
      </c>
      <c r="W179" s="78"/>
      <c r="X179" s="84" t="s">
        <v>1090</v>
      </c>
      <c r="Y179" s="85" t="s">
        <v>118</v>
      </c>
      <c r="Z179" s="85" t="s">
        <v>120</v>
      </c>
      <c r="AA179" s="85" t="s">
        <v>148</v>
      </c>
    </row>
    <row r="180" spans="1:27" ht="37.5">
      <c r="A180" s="299">
        <v>171</v>
      </c>
      <c r="B180" s="284" t="s">
        <v>448</v>
      </c>
      <c r="C180" s="78" t="s">
        <v>97</v>
      </c>
      <c r="D180" s="79" t="s">
        <v>1091</v>
      </c>
      <c r="E180" s="78" t="s">
        <v>153</v>
      </c>
      <c r="F180" s="80">
        <v>44593.46875</v>
      </c>
      <c r="G180" s="80">
        <v>44593.59375</v>
      </c>
      <c r="H180" s="78" t="s">
        <v>94</v>
      </c>
      <c r="I180" s="90">
        <v>3</v>
      </c>
      <c r="J180" s="91" t="s">
        <v>1092</v>
      </c>
      <c r="K180" s="91"/>
      <c r="L180" s="91"/>
      <c r="M180" s="78">
        <v>4</v>
      </c>
      <c r="N180" s="78">
        <v>0</v>
      </c>
      <c r="O180" s="78">
        <v>0</v>
      </c>
      <c r="P180" s="78">
        <v>4</v>
      </c>
      <c r="Q180" s="78">
        <v>0</v>
      </c>
      <c r="R180" s="78">
        <v>0</v>
      </c>
      <c r="S180" s="78">
        <v>0</v>
      </c>
      <c r="T180" s="78">
        <v>4</v>
      </c>
      <c r="U180" s="78">
        <v>0</v>
      </c>
      <c r="V180" s="78">
        <v>18</v>
      </c>
      <c r="W180" s="78"/>
      <c r="X180" s="84" t="s">
        <v>1093</v>
      </c>
      <c r="Y180" s="85" t="s">
        <v>102</v>
      </c>
      <c r="Z180" s="85" t="s">
        <v>99</v>
      </c>
      <c r="AA180" s="85" t="s">
        <v>148</v>
      </c>
    </row>
    <row r="181" spans="1:27" ht="37.5">
      <c r="A181" s="299">
        <v>172</v>
      </c>
      <c r="B181" s="284" t="s">
        <v>448</v>
      </c>
      <c r="C181" s="78" t="s">
        <v>97</v>
      </c>
      <c r="D181" s="79" t="s">
        <v>1094</v>
      </c>
      <c r="E181" s="78" t="s">
        <v>153</v>
      </c>
      <c r="F181" s="80">
        <v>44594.375</v>
      </c>
      <c r="G181" s="80">
        <v>44594.416666666664</v>
      </c>
      <c r="H181" s="78" t="s">
        <v>106</v>
      </c>
      <c r="I181" s="90">
        <v>0.99999999994179234</v>
      </c>
      <c r="J181" s="91" t="s">
        <v>551</v>
      </c>
      <c r="K181" s="91"/>
      <c r="L181" s="91"/>
      <c r="M181" s="78">
        <v>8</v>
      </c>
      <c r="N181" s="78">
        <v>0</v>
      </c>
      <c r="O181" s="78">
        <v>0</v>
      </c>
      <c r="P181" s="78">
        <v>8</v>
      </c>
      <c r="Q181" s="78">
        <v>0</v>
      </c>
      <c r="R181" s="78">
        <v>0</v>
      </c>
      <c r="S181" s="78">
        <v>0</v>
      </c>
      <c r="T181" s="78">
        <v>8</v>
      </c>
      <c r="U181" s="78">
        <v>0</v>
      </c>
      <c r="V181" s="78">
        <v>37</v>
      </c>
      <c r="W181" s="78"/>
      <c r="X181" s="84" t="s">
        <v>1095</v>
      </c>
      <c r="Y181" s="85"/>
      <c r="Z181" s="85"/>
      <c r="AA181" s="85" t="s">
        <v>148</v>
      </c>
    </row>
    <row r="182" spans="1:27" ht="37.5">
      <c r="A182" s="299">
        <v>173</v>
      </c>
      <c r="B182" s="284" t="s">
        <v>448</v>
      </c>
      <c r="C182" s="78" t="s">
        <v>93</v>
      </c>
      <c r="D182" s="79" t="s">
        <v>1096</v>
      </c>
      <c r="E182" s="78" t="s">
        <v>153</v>
      </c>
      <c r="F182" s="80">
        <v>44594.375</v>
      </c>
      <c r="G182" s="80">
        <v>44594.5</v>
      </c>
      <c r="H182" s="78" t="s">
        <v>106</v>
      </c>
      <c r="I182" s="90">
        <v>3</v>
      </c>
      <c r="J182" s="91" t="s">
        <v>1097</v>
      </c>
      <c r="K182" s="91"/>
      <c r="L182" s="91"/>
      <c r="M182" s="78">
        <v>2</v>
      </c>
      <c r="N182" s="78">
        <v>0</v>
      </c>
      <c r="O182" s="78">
        <v>0</v>
      </c>
      <c r="P182" s="78">
        <v>2</v>
      </c>
      <c r="Q182" s="78">
        <v>0</v>
      </c>
      <c r="R182" s="78">
        <v>0</v>
      </c>
      <c r="S182" s="78">
        <v>0</v>
      </c>
      <c r="T182" s="78">
        <v>2</v>
      </c>
      <c r="U182" s="78">
        <v>0</v>
      </c>
      <c r="V182" s="78">
        <v>20</v>
      </c>
      <c r="W182" s="78"/>
      <c r="X182" s="84" t="s">
        <v>1095</v>
      </c>
      <c r="Y182" s="85"/>
      <c r="Z182" s="85"/>
      <c r="AA182" s="85" t="s">
        <v>148</v>
      </c>
    </row>
    <row r="183" spans="1:27" ht="37.5">
      <c r="A183" s="299">
        <v>174</v>
      </c>
      <c r="B183" s="284" t="s">
        <v>448</v>
      </c>
      <c r="C183" s="78" t="s">
        <v>97</v>
      </c>
      <c r="D183" s="79" t="s">
        <v>1098</v>
      </c>
      <c r="E183" s="78" t="s">
        <v>153</v>
      </c>
      <c r="F183" s="80">
        <v>44593.646527777775</v>
      </c>
      <c r="G183" s="80">
        <v>44593.65625</v>
      </c>
      <c r="H183" s="78" t="s">
        <v>94</v>
      </c>
      <c r="I183" s="90">
        <v>0.2333333333954215</v>
      </c>
      <c r="J183" s="91" t="s">
        <v>1099</v>
      </c>
      <c r="K183" s="91"/>
      <c r="L183" s="91"/>
      <c r="M183" s="78">
        <v>2</v>
      </c>
      <c r="N183" s="78">
        <v>0</v>
      </c>
      <c r="O183" s="78">
        <v>0</v>
      </c>
      <c r="P183" s="78">
        <v>2</v>
      </c>
      <c r="Q183" s="78">
        <v>0</v>
      </c>
      <c r="R183" s="78">
        <v>0</v>
      </c>
      <c r="S183" s="78">
        <v>0</v>
      </c>
      <c r="T183" s="78">
        <v>2</v>
      </c>
      <c r="U183" s="78">
        <v>0</v>
      </c>
      <c r="V183" s="78">
        <v>45</v>
      </c>
      <c r="W183" s="78"/>
      <c r="X183" s="84" t="s">
        <v>1093</v>
      </c>
      <c r="Y183" s="85" t="s">
        <v>102</v>
      </c>
      <c r="Z183" s="85" t="s">
        <v>99</v>
      </c>
      <c r="AA183" s="85" t="s">
        <v>148</v>
      </c>
    </row>
    <row r="184" spans="1:27" ht="37.5">
      <c r="A184" s="299">
        <v>175</v>
      </c>
      <c r="B184" s="284" t="s">
        <v>448</v>
      </c>
      <c r="C184" s="78" t="s">
        <v>97</v>
      </c>
      <c r="D184" s="79" t="s">
        <v>1100</v>
      </c>
      <c r="E184" s="78" t="s">
        <v>153</v>
      </c>
      <c r="F184" s="80">
        <v>44593.59375</v>
      </c>
      <c r="G184" s="80">
        <v>44593.802083333336</v>
      </c>
      <c r="H184" s="78" t="s">
        <v>94</v>
      </c>
      <c r="I184" s="90">
        <v>5.0000000000582077</v>
      </c>
      <c r="J184" s="91" t="s">
        <v>1101</v>
      </c>
      <c r="K184" s="91"/>
      <c r="L184" s="91"/>
      <c r="M184" s="78">
        <v>6</v>
      </c>
      <c r="N184" s="78">
        <v>0</v>
      </c>
      <c r="O184" s="78">
        <v>0</v>
      </c>
      <c r="P184" s="78">
        <v>6</v>
      </c>
      <c r="Q184" s="78">
        <v>0</v>
      </c>
      <c r="R184" s="78">
        <v>0</v>
      </c>
      <c r="S184" s="78">
        <v>0</v>
      </c>
      <c r="T184" s="78">
        <v>6</v>
      </c>
      <c r="U184" s="78">
        <v>0</v>
      </c>
      <c r="V184" s="78">
        <v>60</v>
      </c>
      <c r="W184" s="78"/>
      <c r="X184" s="84" t="s">
        <v>1095</v>
      </c>
      <c r="Y184" s="85" t="s">
        <v>102</v>
      </c>
      <c r="Z184" s="85" t="s">
        <v>99</v>
      </c>
      <c r="AA184" s="85" t="s">
        <v>148</v>
      </c>
    </row>
    <row r="185" spans="1:27" ht="37.5">
      <c r="A185" s="299">
        <v>176</v>
      </c>
      <c r="B185" s="284" t="s">
        <v>448</v>
      </c>
      <c r="C185" s="78" t="s">
        <v>97</v>
      </c>
      <c r="D185" s="79" t="s">
        <v>1102</v>
      </c>
      <c r="E185" s="78" t="s">
        <v>153</v>
      </c>
      <c r="F185" s="80">
        <v>44593.604166666664</v>
      </c>
      <c r="G185" s="80">
        <v>44594.354166666664</v>
      </c>
      <c r="H185" s="78" t="s">
        <v>94</v>
      </c>
      <c r="I185" s="90">
        <v>18</v>
      </c>
      <c r="J185" s="91" t="s">
        <v>1103</v>
      </c>
      <c r="K185" s="91"/>
      <c r="L185" s="91"/>
      <c r="M185" s="78">
        <v>22</v>
      </c>
      <c r="N185" s="78">
        <v>0</v>
      </c>
      <c r="O185" s="78">
        <v>0</v>
      </c>
      <c r="P185" s="78">
        <v>22</v>
      </c>
      <c r="Q185" s="78">
        <v>0</v>
      </c>
      <c r="R185" s="78">
        <v>0</v>
      </c>
      <c r="S185" s="78">
        <v>0</v>
      </c>
      <c r="T185" s="78">
        <v>22</v>
      </c>
      <c r="U185" s="78">
        <v>0</v>
      </c>
      <c r="V185" s="85">
        <v>39</v>
      </c>
      <c r="W185" s="78"/>
      <c r="X185" s="84" t="s">
        <v>1095</v>
      </c>
      <c r="Y185" s="85" t="s">
        <v>102</v>
      </c>
      <c r="Z185" s="85" t="s">
        <v>99</v>
      </c>
      <c r="AA185" s="85" t="s">
        <v>148</v>
      </c>
    </row>
    <row r="186" spans="1:27" ht="37.5">
      <c r="A186" s="299">
        <v>177</v>
      </c>
      <c r="B186" s="284" t="s">
        <v>448</v>
      </c>
      <c r="C186" s="78" t="s">
        <v>97</v>
      </c>
      <c r="D186" s="79" t="s">
        <v>1104</v>
      </c>
      <c r="E186" s="78" t="s">
        <v>153</v>
      </c>
      <c r="F186" s="80">
        <v>44593.920138888891</v>
      </c>
      <c r="G186" s="80">
        <v>44593.958333333336</v>
      </c>
      <c r="H186" s="78" t="s">
        <v>94</v>
      </c>
      <c r="I186" s="90">
        <v>0.91666666668606922</v>
      </c>
      <c r="J186" s="91" t="s">
        <v>1105</v>
      </c>
      <c r="K186" s="91"/>
      <c r="L186" s="91"/>
      <c r="M186" s="78">
        <v>2</v>
      </c>
      <c r="N186" s="78">
        <v>0</v>
      </c>
      <c r="O186" s="78">
        <v>0</v>
      </c>
      <c r="P186" s="78">
        <v>2</v>
      </c>
      <c r="Q186" s="78">
        <v>0</v>
      </c>
      <c r="R186" s="78">
        <v>0</v>
      </c>
      <c r="S186" s="78">
        <v>0</v>
      </c>
      <c r="T186" s="78">
        <v>2</v>
      </c>
      <c r="U186" s="78">
        <v>0</v>
      </c>
      <c r="V186" s="78">
        <v>45</v>
      </c>
      <c r="W186" s="78"/>
      <c r="X186" s="84" t="s">
        <v>1095</v>
      </c>
      <c r="Y186" s="85" t="s">
        <v>102</v>
      </c>
      <c r="Z186" s="85" t="s">
        <v>99</v>
      </c>
      <c r="AA186" s="85" t="s">
        <v>148</v>
      </c>
    </row>
    <row r="187" spans="1:27" ht="37.5">
      <c r="A187" s="299">
        <v>178</v>
      </c>
      <c r="B187" s="284" t="s">
        <v>448</v>
      </c>
      <c r="C187" s="78" t="s">
        <v>97</v>
      </c>
      <c r="D187" s="79" t="s">
        <v>1106</v>
      </c>
      <c r="E187" s="78" t="s">
        <v>153</v>
      </c>
      <c r="F187" s="80">
        <v>44594.246527777781</v>
      </c>
      <c r="G187" s="80">
        <v>44594.288194444445</v>
      </c>
      <c r="H187" s="78" t="s">
        <v>94</v>
      </c>
      <c r="I187" s="90">
        <v>0.99999999994179234</v>
      </c>
      <c r="J187" s="91" t="s">
        <v>1107</v>
      </c>
      <c r="K187" s="91"/>
      <c r="L187" s="91"/>
      <c r="M187" s="78">
        <v>2</v>
      </c>
      <c r="N187" s="78">
        <v>0</v>
      </c>
      <c r="O187" s="78">
        <v>0</v>
      </c>
      <c r="P187" s="78">
        <v>2</v>
      </c>
      <c r="Q187" s="78">
        <v>0</v>
      </c>
      <c r="R187" s="78">
        <v>0</v>
      </c>
      <c r="S187" s="78">
        <v>0</v>
      </c>
      <c r="T187" s="78">
        <v>2</v>
      </c>
      <c r="U187" s="78">
        <v>0</v>
      </c>
      <c r="V187" s="78">
        <v>45</v>
      </c>
      <c r="W187" s="78"/>
      <c r="X187" s="84" t="s">
        <v>1095</v>
      </c>
      <c r="Y187" s="85" t="s">
        <v>102</v>
      </c>
      <c r="Z187" s="85" t="s">
        <v>99</v>
      </c>
      <c r="AA187" s="85" t="s">
        <v>148</v>
      </c>
    </row>
    <row r="188" spans="1:27" ht="93.75">
      <c r="A188" s="299">
        <v>179</v>
      </c>
      <c r="B188" s="284" t="s">
        <v>248</v>
      </c>
      <c r="C188" s="78" t="s">
        <v>97</v>
      </c>
      <c r="D188" s="79" t="s">
        <v>1108</v>
      </c>
      <c r="E188" s="78" t="s">
        <v>152</v>
      </c>
      <c r="F188" s="80">
        <v>44593.944444444445</v>
      </c>
      <c r="G188" s="80">
        <v>44593.993055555555</v>
      </c>
      <c r="H188" s="78" t="s">
        <v>94</v>
      </c>
      <c r="I188" s="90">
        <v>1.1666666666278616</v>
      </c>
      <c r="J188" s="91" t="s">
        <v>1109</v>
      </c>
      <c r="K188" s="91"/>
      <c r="L188" s="91" t="s">
        <v>231</v>
      </c>
      <c r="M188" s="78">
        <v>117</v>
      </c>
      <c r="N188" s="78">
        <v>0</v>
      </c>
      <c r="O188" s="78">
        <v>1</v>
      </c>
      <c r="P188" s="78">
        <v>116</v>
      </c>
      <c r="Q188" s="78">
        <v>0</v>
      </c>
      <c r="R188" s="78">
        <v>0</v>
      </c>
      <c r="S188" s="78">
        <v>2</v>
      </c>
      <c r="T188" s="78">
        <v>115</v>
      </c>
      <c r="U188" s="78">
        <v>0</v>
      </c>
      <c r="V188" s="78">
        <v>310</v>
      </c>
      <c r="W188" s="78"/>
      <c r="X188" s="84" t="s">
        <v>1110</v>
      </c>
      <c r="Y188" s="85" t="s">
        <v>95</v>
      </c>
      <c r="Z188" s="85" t="s">
        <v>103</v>
      </c>
      <c r="AA188" s="85" t="s">
        <v>148</v>
      </c>
    </row>
    <row r="189" spans="1:27" ht="56.25">
      <c r="A189" s="299">
        <v>180</v>
      </c>
      <c r="B189" s="284" t="s">
        <v>245</v>
      </c>
      <c r="C189" s="78" t="s">
        <v>128</v>
      </c>
      <c r="D189" s="79" t="s">
        <v>304</v>
      </c>
      <c r="E189" s="78" t="s">
        <v>152</v>
      </c>
      <c r="F189" s="80">
        <v>44593.958333333336</v>
      </c>
      <c r="G189" s="80">
        <v>44593.986111111109</v>
      </c>
      <c r="H189" s="78" t="s">
        <v>106</v>
      </c>
      <c r="I189" s="90">
        <v>0.6666666665696539</v>
      </c>
      <c r="J189" s="91" t="s">
        <v>1111</v>
      </c>
      <c r="K189" s="91"/>
      <c r="L189" s="91"/>
      <c r="M189" s="78">
        <v>470</v>
      </c>
      <c r="N189" s="78">
        <v>0</v>
      </c>
      <c r="O189" s="78">
        <v>0</v>
      </c>
      <c r="P189" s="78">
        <v>470</v>
      </c>
      <c r="Q189" s="78">
        <v>0</v>
      </c>
      <c r="R189" s="78">
        <v>0</v>
      </c>
      <c r="S189" s="78">
        <v>0</v>
      </c>
      <c r="T189" s="78">
        <v>470</v>
      </c>
      <c r="U189" s="78">
        <v>0</v>
      </c>
      <c r="V189" s="78">
        <v>231.44</v>
      </c>
      <c r="W189" s="78"/>
      <c r="X189" s="84"/>
      <c r="Y189" s="85"/>
      <c r="Z189" s="85"/>
      <c r="AA189" s="85" t="s">
        <v>148</v>
      </c>
    </row>
    <row r="190" spans="1:27" ht="37.5">
      <c r="A190" s="299">
        <v>181</v>
      </c>
      <c r="B190" s="284" t="s">
        <v>245</v>
      </c>
      <c r="C190" s="78" t="s">
        <v>113</v>
      </c>
      <c r="D190" s="79" t="s">
        <v>1112</v>
      </c>
      <c r="E190" s="78" t="s">
        <v>153</v>
      </c>
      <c r="F190" s="80">
        <v>44594.395833333336</v>
      </c>
      <c r="G190" s="80">
        <v>44594.4375</v>
      </c>
      <c r="H190" s="78" t="s">
        <v>106</v>
      </c>
      <c r="I190" s="90">
        <v>0.99999999994179234</v>
      </c>
      <c r="J190" s="91" t="s">
        <v>252</v>
      </c>
      <c r="K190" s="91"/>
      <c r="L190" s="91"/>
      <c r="M190" s="78">
        <v>282</v>
      </c>
      <c r="N190" s="78">
        <v>0</v>
      </c>
      <c r="O190" s="78">
        <v>0</v>
      </c>
      <c r="P190" s="78">
        <v>282</v>
      </c>
      <c r="Q190" s="78">
        <v>0</v>
      </c>
      <c r="R190" s="78">
        <v>0</v>
      </c>
      <c r="S190" s="78">
        <v>0</v>
      </c>
      <c r="T190" s="78">
        <v>282</v>
      </c>
      <c r="U190" s="78">
        <v>0</v>
      </c>
      <c r="V190" s="78">
        <v>133.54</v>
      </c>
      <c r="W190" s="78"/>
      <c r="X190" s="84"/>
      <c r="Y190" s="85"/>
      <c r="Z190" s="85"/>
      <c r="AA190" s="85" t="s">
        <v>148</v>
      </c>
    </row>
    <row r="191" spans="1:27" ht="93.75">
      <c r="A191" s="299">
        <v>182</v>
      </c>
      <c r="B191" s="284" t="s">
        <v>245</v>
      </c>
      <c r="C191" s="78" t="s">
        <v>97</v>
      </c>
      <c r="D191" s="79" t="s">
        <v>1113</v>
      </c>
      <c r="E191" s="78" t="s">
        <v>153</v>
      </c>
      <c r="F191" s="80">
        <v>44594.416666666664</v>
      </c>
      <c r="G191" s="80">
        <v>44594.5</v>
      </c>
      <c r="H191" s="78" t="s">
        <v>106</v>
      </c>
      <c r="I191" s="90">
        <v>2.0000000000582077</v>
      </c>
      <c r="J191" s="91" t="s">
        <v>1113</v>
      </c>
      <c r="K191" s="91"/>
      <c r="L191" s="91"/>
      <c r="M191" s="78">
        <v>218</v>
      </c>
      <c r="N191" s="78">
        <v>0</v>
      </c>
      <c r="O191" s="78">
        <v>0</v>
      </c>
      <c r="P191" s="78">
        <v>218</v>
      </c>
      <c r="Q191" s="78">
        <v>0</v>
      </c>
      <c r="R191" s="78">
        <v>0</v>
      </c>
      <c r="S191" s="78">
        <v>0</v>
      </c>
      <c r="T191" s="78">
        <v>218</v>
      </c>
      <c r="U191" s="78">
        <v>0</v>
      </c>
      <c r="V191" s="78">
        <v>115.28</v>
      </c>
      <c r="W191" s="78"/>
      <c r="X191" s="84"/>
      <c r="Y191" s="85"/>
      <c r="Z191" s="85"/>
      <c r="AA191" s="85" t="s">
        <v>148</v>
      </c>
    </row>
    <row r="192" spans="1:27" ht="37.5">
      <c r="A192" s="299">
        <v>183</v>
      </c>
      <c r="B192" s="284" t="s">
        <v>245</v>
      </c>
      <c r="C192" s="78" t="s">
        <v>97</v>
      </c>
      <c r="D192" s="79" t="s">
        <v>465</v>
      </c>
      <c r="E192" s="78" t="s">
        <v>153</v>
      </c>
      <c r="F192" s="80">
        <v>44594.5</v>
      </c>
      <c r="G192" s="80">
        <v>44594.583333333336</v>
      </c>
      <c r="H192" s="78" t="s">
        <v>106</v>
      </c>
      <c r="I192" s="90">
        <v>2.0000000000582077</v>
      </c>
      <c r="J192" s="91" t="s">
        <v>465</v>
      </c>
      <c r="K192" s="91"/>
      <c r="L192" s="91"/>
      <c r="M192" s="78">
        <v>142</v>
      </c>
      <c r="N192" s="78">
        <v>0</v>
      </c>
      <c r="O192" s="78">
        <v>0</v>
      </c>
      <c r="P192" s="78">
        <v>142</v>
      </c>
      <c r="Q192" s="78">
        <v>0</v>
      </c>
      <c r="R192" s="78">
        <v>0</v>
      </c>
      <c r="S192" s="78">
        <v>0</v>
      </c>
      <c r="T192" s="78">
        <v>142</v>
      </c>
      <c r="U192" s="78">
        <v>0</v>
      </c>
      <c r="V192" s="78">
        <v>11.44</v>
      </c>
      <c r="W192" s="78"/>
      <c r="X192" s="84"/>
      <c r="Y192" s="85"/>
      <c r="Z192" s="85"/>
      <c r="AA192" s="85" t="s">
        <v>148</v>
      </c>
    </row>
    <row r="193" spans="1:27" ht="37.5">
      <c r="A193" s="299">
        <v>184</v>
      </c>
      <c r="B193" s="284" t="s">
        <v>245</v>
      </c>
      <c r="C193" s="78" t="s">
        <v>113</v>
      </c>
      <c r="D193" s="79" t="s">
        <v>1114</v>
      </c>
      <c r="E193" s="78" t="s">
        <v>153</v>
      </c>
      <c r="F193" s="80">
        <v>44594.583333333336</v>
      </c>
      <c r="G193" s="80">
        <v>44594.625</v>
      </c>
      <c r="H193" s="78" t="s">
        <v>106</v>
      </c>
      <c r="I193" s="90">
        <v>0.99999999994179234</v>
      </c>
      <c r="J193" s="91" t="s">
        <v>264</v>
      </c>
      <c r="K193" s="91"/>
      <c r="L193" s="91"/>
      <c r="M193" s="78">
        <v>92</v>
      </c>
      <c r="N193" s="78">
        <v>0</v>
      </c>
      <c r="O193" s="78">
        <v>0</v>
      </c>
      <c r="P193" s="78">
        <v>92</v>
      </c>
      <c r="Q193" s="78">
        <v>0</v>
      </c>
      <c r="R193" s="78">
        <v>0</v>
      </c>
      <c r="S193" s="78">
        <v>0</v>
      </c>
      <c r="T193" s="78">
        <v>92</v>
      </c>
      <c r="U193" s="78">
        <v>0</v>
      </c>
      <c r="V193" s="78">
        <v>137.28</v>
      </c>
      <c r="W193" s="78"/>
      <c r="X193" s="84"/>
      <c r="Y193" s="85"/>
      <c r="Z193" s="85"/>
      <c r="AA193" s="85" t="s">
        <v>148</v>
      </c>
    </row>
    <row r="194" spans="1:27" ht="225">
      <c r="A194" s="299">
        <v>185</v>
      </c>
      <c r="B194" s="283" t="s">
        <v>261</v>
      </c>
      <c r="C194" s="83" t="s">
        <v>97</v>
      </c>
      <c r="D194" s="187" t="s">
        <v>308</v>
      </c>
      <c r="E194" s="83" t="s">
        <v>152</v>
      </c>
      <c r="F194" s="188">
        <v>44593.390277777777</v>
      </c>
      <c r="G194" s="188">
        <v>44593.399305555555</v>
      </c>
      <c r="H194" s="83" t="s">
        <v>94</v>
      </c>
      <c r="I194" s="90">
        <v>0.21666666667442769</v>
      </c>
      <c r="J194" s="91" t="s">
        <v>325</v>
      </c>
      <c r="K194" s="91"/>
      <c r="L194" s="91"/>
      <c r="M194" s="83">
        <v>1747</v>
      </c>
      <c r="N194" s="83">
        <v>0</v>
      </c>
      <c r="O194" s="83">
        <v>0</v>
      </c>
      <c r="P194" s="83">
        <v>1746</v>
      </c>
      <c r="Q194" s="83">
        <v>0</v>
      </c>
      <c r="R194" s="83">
        <v>0</v>
      </c>
      <c r="S194" s="83">
        <v>0</v>
      </c>
      <c r="T194" s="83">
        <v>1746</v>
      </c>
      <c r="U194" s="83">
        <v>1</v>
      </c>
      <c r="V194" s="83" t="s">
        <v>132</v>
      </c>
      <c r="W194" s="83" t="s">
        <v>1052</v>
      </c>
      <c r="X194" s="184" t="s">
        <v>1115</v>
      </c>
      <c r="Y194" s="185" t="s">
        <v>100</v>
      </c>
      <c r="Z194" s="185" t="s">
        <v>105</v>
      </c>
      <c r="AA194" s="85" t="s">
        <v>193</v>
      </c>
    </row>
    <row r="195" spans="1:27" ht="225">
      <c r="A195" s="299">
        <v>186</v>
      </c>
      <c r="B195" s="284" t="s">
        <v>261</v>
      </c>
      <c r="C195" s="78" t="s">
        <v>97</v>
      </c>
      <c r="D195" s="79" t="s">
        <v>308</v>
      </c>
      <c r="E195" s="78" t="s">
        <v>152</v>
      </c>
      <c r="F195" s="80">
        <v>44593.465277777781</v>
      </c>
      <c r="G195" s="80">
        <v>44593.489583333336</v>
      </c>
      <c r="H195" s="78" t="s">
        <v>94</v>
      </c>
      <c r="I195" s="90">
        <v>0.58333333331393078</v>
      </c>
      <c r="J195" s="91" t="s">
        <v>325</v>
      </c>
      <c r="K195" s="91"/>
      <c r="L195" s="91"/>
      <c r="M195" s="78">
        <v>1747</v>
      </c>
      <c r="N195" s="78">
        <v>0</v>
      </c>
      <c r="O195" s="78">
        <v>0</v>
      </c>
      <c r="P195" s="78">
        <v>1746</v>
      </c>
      <c r="Q195" s="78">
        <v>0</v>
      </c>
      <c r="R195" s="78">
        <v>0</v>
      </c>
      <c r="S195" s="78">
        <v>0</v>
      </c>
      <c r="T195" s="78">
        <v>1746</v>
      </c>
      <c r="U195" s="78">
        <v>1</v>
      </c>
      <c r="V195" s="78" t="s">
        <v>132</v>
      </c>
      <c r="W195" s="78" t="s">
        <v>1052</v>
      </c>
      <c r="X195" s="84" t="s">
        <v>1116</v>
      </c>
      <c r="Y195" s="85" t="s">
        <v>100</v>
      </c>
      <c r="Z195" s="85" t="s">
        <v>105</v>
      </c>
      <c r="AA195" s="85" t="s">
        <v>193</v>
      </c>
    </row>
    <row r="196" spans="1:27" ht="225">
      <c r="A196" s="299">
        <v>187</v>
      </c>
      <c r="B196" s="284" t="s">
        <v>261</v>
      </c>
      <c r="C196" s="78" t="s">
        <v>97</v>
      </c>
      <c r="D196" s="79" t="s">
        <v>1117</v>
      </c>
      <c r="E196" s="78" t="s">
        <v>152</v>
      </c>
      <c r="F196" s="80">
        <v>44593.420138888891</v>
      </c>
      <c r="G196" s="80">
        <v>44593.513888888891</v>
      </c>
      <c r="H196" s="78" t="s">
        <v>94</v>
      </c>
      <c r="I196" s="90">
        <v>2.25</v>
      </c>
      <c r="J196" s="91" t="s">
        <v>275</v>
      </c>
      <c r="K196" s="91"/>
      <c r="L196" s="91"/>
      <c r="M196" s="78">
        <v>493</v>
      </c>
      <c r="N196" s="78">
        <v>0</v>
      </c>
      <c r="O196" s="78">
        <v>0</v>
      </c>
      <c r="P196" s="78">
        <v>492</v>
      </c>
      <c r="Q196" s="78">
        <v>0</v>
      </c>
      <c r="R196" s="78">
        <v>0</v>
      </c>
      <c r="S196" s="78">
        <v>0</v>
      </c>
      <c r="T196" s="78">
        <v>492</v>
      </c>
      <c r="U196" s="78">
        <v>1</v>
      </c>
      <c r="V196" s="78">
        <v>141.19999999999999</v>
      </c>
      <c r="W196" s="78" t="s">
        <v>1052</v>
      </c>
      <c r="X196" s="84" t="s">
        <v>1118</v>
      </c>
      <c r="Y196" s="85" t="s">
        <v>100</v>
      </c>
      <c r="Z196" s="85" t="s">
        <v>105</v>
      </c>
      <c r="AA196" s="85" t="s">
        <v>193</v>
      </c>
    </row>
    <row r="197" spans="1:27" ht="56.25">
      <c r="A197" s="299">
        <v>188</v>
      </c>
      <c r="B197" s="284" t="s">
        <v>262</v>
      </c>
      <c r="C197" s="78" t="s">
        <v>97</v>
      </c>
      <c r="D197" s="79" t="s">
        <v>1119</v>
      </c>
      <c r="E197" s="78" t="s">
        <v>153</v>
      </c>
      <c r="F197" s="80">
        <v>44594.375</v>
      </c>
      <c r="G197" s="80">
        <v>44594.458333333336</v>
      </c>
      <c r="H197" s="78" t="s">
        <v>106</v>
      </c>
      <c r="I197" s="90">
        <v>2.0000000000582077</v>
      </c>
      <c r="J197" s="91" t="s">
        <v>1120</v>
      </c>
      <c r="K197" s="91"/>
      <c r="L197" s="91"/>
      <c r="M197" s="78">
        <v>2</v>
      </c>
      <c r="N197" s="78">
        <v>0</v>
      </c>
      <c r="O197" s="78">
        <v>0</v>
      </c>
      <c r="P197" s="78">
        <v>2</v>
      </c>
      <c r="Q197" s="78">
        <v>0</v>
      </c>
      <c r="R197" s="78">
        <v>0</v>
      </c>
      <c r="S197" s="78">
        <v>0</v>
      </c>
      <c r="T197" s="78">
        <v>2</v>
      </c>
      <c r="U197" s="78">
        <v>0</v>
      </c>
      <c r="V197" s="78">
        <v>5</v>
      </c>
      <c r="W197" s="78"/>
      <c r="X197" s="84"/>
      <c r="Y197" s="85"/>
      <c r="Z197" s="85"/>
      <c r="AA197" s="85" t="s">
        <v>148</v>
      </c>
    </row>
    <row r="198" spans="1:27" ht="56.25">
      <c r="A198" s="299">
        <v>189</v>
      </c>
      <c r="B198" s="284" t="s">
        <v>372</v>
      </c>
      <c r="C198" s="78" t="s">
        <v>93</v>
      </c>
      <c r="D198" s="79" t="s">
        <v>1121</v>
      </c>
      <c r="E198" s="78" t="s">
        <v>153</v>
      </c>
      <c r="F198" s="80">
        <v>44594.760416666664</v>
      </c>
      <c r="G198" s="80">
        <v>44594.784722222219</v>
      </c>
      <c r="H198" s="78" t="s">
        <v>94</v>
      </c>
      <c r="I198" s="90">
        <v>0.58333333331393078</v>
      </c>
      <c r="J198" s="91" t="s">
        <v>1122</v>
      </c>
      <c r="K198" s="91"/>
      <c r="L198" s="91"/>
      <c r="M198" s="78">
        <v>2</v>
      </c>
      <c r="N198" s="78">
        <v>0</v>
      </c>
      <c r="O198" s="78">
        <v>0</v>
      </c>
      <c r="P198" s="78">
        <v>2</v>
      </c>
      <c r="Q198" s="78">
        <v>0</v>
      </c>
      <c r="R198" s="78">
        <v>0</v>
      </c>
      <c r="S198" s="78">
        <v>0</v>
      </c>
      <c r="T198" s="78">
        <v>2</v>
      </c>
      <c r="U198" s="78">
        <v>0</v>
      </c>
      <c r="V198" s="78">
        <v>2</v>
      </c>
      <c r="W198" s="78"/>
      <c r="X198" s="84" t="s">
        <v>1123</v>
      </c>
      <c r="Y198" s="85" t="s">
        <v>138</v>
      </c>
      <c r="Z198" s="85" t="s">
        <v>99</v>
      </c>
      <c r="AA198" s="85" t="s">
        <v>193</v>
      </c>
    </row>
    <row r="199" spans="1:27" ht="225">
      <c r="A199" s="299">
        <v>190</v>
      </c>
      <c r="B199" s="284" t="s">
        <v>372</v>
      </c>
      <c r="C199" s="78" t="s">
        <v>97</v>
      </c>
      <c r="D199" s="79" t="s">
        <v>1124</v>
      </c>
      <c r="E199" s="78" t="s">
        <v>152</v>
      </c>
      <c r="F199" s="80">
        <v>44595.375</v>
      </c>
      <c r="G199" s="80">
        <v>44595.458333333336</v>
      </c>
      <c r="H199" s="78" t="s">
        <v>106</v>
      </c>
      <c r="I199" s="90">
        <v>2.0000000000582077</v>
      </c>
      <c r="J199" s="91" t="s">
        <v>1125</v>
      </c>
      <c r="K199" s="91"/>
      <c r="L199" s="91"/>
      <c r="M199" s="78">
        <v>16</v>
      </c>
      <c r="N199" s="78">
        <v>0</v>
      </c>
      <c r="O199" s="78">
        <v>0</v>
      </c>
      <c r="P199" s="78">
        <v>15</v>
      </c>
      <c r="Q199" s="78">
        <v>0</v>
      </c>
      <c r="R199" s="78">
        <v>0</v>
      </c>
      <c r="S199" s="78">
        <v>15</v>
      </c>
      <c r="T199" s="78">
        <v>0</v>
      </c>
      <c r="U199" s="78">
        <v>1</v>
      </c>
      <c r="V199" s="78">
        <v>85</v>
      </c>
      <c r="W199" s="78" t="s">
        <v>1052</v>
      </c>
      <c r="X199" s="84"/>
      <c r="Y199" s="85"/>
      <c r="Z199" s="85"/>
      <c r="AA199" s="85" t="s">
        <v>148</v>
      </c>
    </row>
    <row r="200" spans="1:27" ht="75">
      <c r="A200" s="299">
        <v>191</v>
      </c>
      <c r="B200" s="284" t="s">
        <v>115</v>
      </c>
      <c r="C200" s="78" t="s">
        <v>97</v>
      </c>
      <c r="D200" s="79" t="s">
        <v>1126</v>
      </c>
      <c r="E200" s="78" t="s">
        <v>153</v>
      </c>
      <c r="F200" s="80">
        <v>44594.420138888891</v>
      </c>
      <c r="G200" s="80">
        <v>44594.443055555559</v>
      </c>
      <c r="H200" s="78" t="s">
        <v>106</v>
      </c>
      <c r="I200" s="90">
        <v>0.55000000004656613</v>
      </c>
      <c r="J200" s="91" t="s">
        <v>595</v>
      </c>
      <c r="K200" s="91"/>
      <c r="L200" s="91"/>
      <c r="M200" s="78">
        <v>82</v>
      </c>
      <c r="N200" s="78">
        <v>0</v>
      </c>
      <c r="O200" s="78">
        <v>0</v>
      </c>
      <c r="P200" s="78">
        <v>82</v>
      </c>
      <c r="Q200" s="78">
        <v>0</v>
      </c>
      <c r="R200" s="78">
        <v>0</v>
      </c>
      <c r="S200" s="78">
        <v>0</v>
      </c>
      <c r="T200" s="78">
        <v>82</v>
      </c>
      <c r="U200" s="78">
        <v>0</v>
      </c>
      <c r="V200" s="78">
        <v>15</v>
      </c>
      <c r="W200" s="78"/>
      <c r="X200" s="84" t="s">
        <v>1127</v>
      </c>
      <c r="Y200" s="85"/>
      <c r="Z200" s="85"/>
      <c r="AA200" s="85" t="s">
        <v>148</v>
      </c>
    </row>
    <row r="201" spans="1:27" ht="75">
      <c r="A201" s="299">
        <v>192</v>
      </c>
      <c r="B201" s="284" t="s">
        <v>115</v>
      </c>
      <c r="C201" s="78" t="s">
        <v>97</v>
      </c>
      <c r="D201" s="79" t="s">
        <v>1128</v>
      </c>
      <c r="E201" s="78" t="s">
        <v>153</v>
      </c>
      <c r="F201" s="80">
        <v>44594.552083333336</v>
      </c>
      <c r="G201" s="80">
        <v>44594.663888888892</v>
      </c>
      <c r="H201" s="78" t="s">
        <v>106</v>
      </c>
      <c r="I201" s="90">
        <v>2.6833333333488554</v>
      </c>
      <c r="J201" s="91" t="s">
        <v>489</v>
      </c>
      <c r="K201" s="91"/>
      <c r="L201" s="91"/>
      <c r="M201" s="78">
        <v>164</v>
      </c>
      <c r="N201" s="78">
        <v>0</v>
      </c>
      <c r="O201" s="78">
        <v>0</v>
      </c>
      <c r="P201" s="78">
        <v>164</v>
      </c>
      <c r="Q201" s="78">
        <v>0</v>
      </c>
      <c r="R201" s="78">
        <v>0</v>
      </c>
      <c r="S201" s="78">
        <v>0</v>
      </c>
      <c r="T201" s="78">
        <v>164</v>
      </c>
      <c r="U201" s="78">
        <v>0</v>
      </c>
      <c r="V201" s="78">
        <v>41</v>
      </c>
      <c r="W201" s="78"/>
      <c r="X201" s="84" t="s">
        <v>1129</v>
      </c>
      <c r="Y201" s="85"/>
      <c r="Z201" s="85"/>
      <c r="AA201" s="85" t="s">
        <v>148</v>
      </c>
    </row>
    <row r="202" spans="1:27" ht="37.5">
      <c r="A202" s="299">
        <v>193</v>
      </c>
      <c r="B202" s="284" t="s">
        <v>448</v>
      </c>
      <c r="C202" s="78" t="s">
        <v>97</v>
      </c>
      <c r="D202" s="79" t="s">
        <v>1130</v>
      </c>
      <c r="E202" s="78" t="s">
        <v>153</v>
      </c>
      <c r="F202" s="80">
        <v>44594.354166666664</v>
      </c>
      <c r="G202" s="80">
        <v>44594.395833333336</v>
      </c>
      <c r="H202" s="78" t="s">
        <v>94</v>
      </c>
      <c r="I202" s="90">
        <v>1.0000000001164153</v>
      </c>
      <c r="J202" s="91" t="s">
        <v>1131</v>
      </c>
      <c r="K202" s="91"/>
      <c r="L202" s="91"/>
      <c r="M202" s="78">
        <v>22</v>
      </c>
      <c r="N202" s="78">
        <v>0</v>
      </c>
      <c r="O202" s="78">
        <v>0</v>
      </c>
      <c r="P202" s="78">
        <v>22</v>
      </c>
      <c r="Q202" s="78">
        <v>0</v>
      </c>
      <c r="R202" s="78">
        <v>0</v>
      </c>
      <c r="S202" s="78">
        <v>0</v>
      </c>
      <c r="T202" s="78">
        <v>22</v>
      </c>
      <c r="U202" s="78">
        <v>0</v>
      </c>
      <c r="V202" s="78">
        <v>39</v>
      </c>
      <c r="W202" s="78"/>
      <c r="X202" s="84" t="s">
        <v>1132</v>
      </c>
      <c r="Y202" s="85" t="s">
        <v>102</v>
      </c>
      <c r="Z202" s="85" t="s">
        <v>99</v>
      </c>
      <c r="AA202" s="85" t="s">
        <v>148</v>
      </c>
    </row>
    <row r="203" spans="1:27" ht="37.5">
      <c r="A203" s="299">
        <v>194</v>
      </c>
      <c r="B203" s="284" t="s">
        <v>448</v>
      </c>
      <c r="C203" s="78" t="s">
        <v>97</v>
      </c>
      <c r="D203" s="79" t="s">
        <v>1133</v>
      </c>
      <c r="E203" s="78" t="s">
        <v>153</v>
      </c>
      <c r="F203" s="80">
        <v>44594.628472222219</v>
      </c>
      <c r="G203" s="80">
        <v>44594.662499999999</v>
      </c>
      <c r="H203" s="78" t="s">
        <v>94</v>
      </c>
      <c r="I203" s="90">
        <v>0.81666666670935228</v>
      </c>
      <c r="J203" s="91" t="s">
        <v>1134</v>
      </c>
      <c r="K203" s="91"/>
      <c r="L203" s="91"/>
      <c r="M203" s="78">
        <v>46</v>
      </c>
      <c r="N203" s="78">
        <v>0</v>
      </c>
      <c r="O203" s="78">
        <v>0</v>
      </c>
      <c r="P203" s="78">
        <v>46</v>
      </c>
      <c r="Q203" s="78">
        <v>0</v>
      </c>
      <c r="R203" s="78">
        <v>0</v>
      </c>
      <c r="S203" s="78">
        <v>0</v>
      </c>
      <c r="T203" s="78">
        <v>46</v>
      </c>
      <c r="U203" s="78">
        <v>0</v>
      </c>
      <c r="V203" s="85">
        <v>45</v>
      </c>
      <c r="W203" s="78"/>
      <c r="X203" s="84" t="s">
        <v>1135</v>
      </c>
      <c r="Y203" s="85" t="s">
        <v>102</v>
      </c>
      <c r="Z203" s="85" t="s">
        <v>99</v>
      </c>
      <c r="AA203" s="85" t="s">
        <v>148</v>
      </c>
    </row>
    <row r="204" spans="1:27" ht="37.5">
      <c r="A204" s="299">
        <v>195</v>
      </c>
      <c r="B204" s="284" t="s">
        <v>448</v>
      </c>
      <c r="C204" s="78" t="s">
        <v>113</v>
      </c>
      <c r="D204" s="79" t="s">
        <v>1136</v>
      </c>
      <c r="E204" s="78" t="s">
        <v>153</v>
      </c>
      <c r="F204" s="80">
        <v>44594.416666666664</v>
      </c>
      <c r="G204" s="80">
        <v>44594.4375</v>
      </c>
      <c r="H204" s="78" t="s">
        <v>106</v>
      </c>
      <c r="I204" s="90">
        <v>0.50000000005820766</v>
      </c>
      <c r="J204" s="91" t="s">
        <v>287</v>
      </c>
      <c r="K204" s="91"/>
      <c r="L204" s="91"/>
      <c r="M204" s="78">
        <v>110</v>
      </c>
      <c r="N204" s="78">
        <v>0</v>
      </c>
      <c r="O204" s="78">
        <v>0</v>
      </c>
      <c r="P204" s="78">
        <v>110</v>
      </c>
      <c r="Q204" s="78">
        <v>0</v>
      </c>
      <c r="R204" s="78">
        <v>0</v>
      </c>
      <c r="S204" s="78">
        <v>0</v>
      </c>
      <c r="T204" s="78">
        <v>110</v>
      </c>
      <c r="U204" s="78">
        <v>0</v>
      </c>
      <c r="V204" s="78">
        <v>45</v>
      </c>
      <c r="W204" s="78"/>
      <c r="X204" s="84" t="s">
        <v>1135</v>
      </c>
      <c r="Y204" s="85"/>
      <c r="Z204" s="85"/>
      <c r="AA204" s="85" t="s">
        <v>148</v>
      </c>
    </row>
    <row r="205" spans="1:27" ht="37.5">
      <c r="A205" s="299">
        <v>196</v>
      </c>
      <c r="B205" s="284" t="s">
        <v>448</v>
      </c>
      <c r="C205" s="78" t="s">
        <v>113</v>
      </c>
      <c r="D205" s="79" t="s">
        <v>1136</v>
      </c>
      <c r="E205" s="78" t="s">
        <v>153</v>
      </c>
      <c r="F205" s="80">
        <v>44594.729166666664</v>
      </c>
      <c r="G205" s="80">
        <v>44594.75</v>
      </c>
      <c r="H205" s="78" t="s">
        <v>106</v>
      </c>
      <c r="I205" s="90">
        <v>0.50000000005820766</v>
      </c>
      <c r="J205" s="91" t="s">
        <v>287</v>
      </c>
      <c r="K205" s="91"/>
      <c r="L205" s="91"/>
      <c r="M205" s="78">
        <v>110</v>
      </c>
      <c r="N205" s="78">
        <v>0</v>
      </c>
      <c r="O205" s="78">
        <v>0</v>
      </c>
      <c r="P205" s="78">
        <v>110</v>
      </c>
      <c r="Q205" s="78">
        <v>0</v>
      </c>
      <c r="R205" s="78">
        <v>0</v>
      </c>
      <c r="S205" s="78">
        <v>0</v>
      </c>
      <c r="T205" s="78">
        <v>110</v>
      </c>
      <c r="U205" s="78">
        <v>0</v>
      </c>
      <c r="V205" s="78">
        <v>45</v>
      </c>
      <c r="W205" s="78"/>
      <c r="X205" s="84" t="s">
        <v>1135</v>
      </c>
      <c r="Y205" s="85"/>
      <c r="Z205" s="85"/>
      <c r="AA205" s="85" t="s">
        <v>148</v>
      </c>
    </row>
    <row r="206" spans="1:27" ht="37.5">
      <c r="A206" s="299">
        <v>197</v>
      </c>
      <c r="B206" s="284" t="s">
        <v>448</v>
      </c>
      <c r="C206" s="78" t="s">
        <v>97</v>
      </c>
      <c r="D206" s="79" t="s">
        <v>1137</v>
      </c>
      <c r="E206" s="78" t="s">
        <v>153</v>
      </c>
      <c r="F206" s="80">
        <v>44595.354166666664</v>
      </c>
      <c r="G206" s="80">
        <v>44595.416666666664</v>
      </c>
      <c r="H206" s="78" t="s">
        <v>106</v>
      </c>
      <c r="I206" s="90">
        <v>1.5</v>
      </c>
      <c r="J206" s="91" t="s">
        <v>1138</v>
      </c>
      <c r="K206" s="91"/>
      <c r="L206" s="91"/>
      <c r="M206" s="78">
        <v>4</v>
      </c>
      <c r="N206" s="78">
        <v>0</v>
      </c>
      <c r="O206" s="78">
        <v>0</v>
      </c>
      <c r="P206" s="78">
        <v>4</v>
      </c>
      <c r="Q206" s="78">
        <v>0</v>
      </c>
      <c r="R206" s="78">
        <v>0</v>
      </c>
      <c r="S206" s="78">
        <v>0</v>
      </c>
      <c r="T206" s="78">
        <v>4</v>
      </c>
      <c r="U206" s="78">
        <v>0</v>
      </c>
      <c r="V206" s="78">
        <v>33</v>
      </c>
      <c r="W206" s="78"/>
      <c r="X206" s="84" t="s">
        <v>1139</v>
      </c>
      <c r="Y206" s="85"/>
      <c r="Z206" s="85"/>
      <c r="AA206" s="85" t="s">
        <v>148</v>
      </c>
    </row>
    <row r="207" spans="1:27" ht="37.5">
      <c r="A207" s="299">
        <v>198</v>
      </c>
      <c r="B207" s="284" t="s">
        <v>448</v>
      </c>
      <c r="C207" s="78" t="s">
        <v>97</v>
      </c>
      <c r="D207" s="79" t="s">
        <v>1140</v>
      </c>
      <c r="E207" s="78" t="s">
        <v>153</v>
      </c>
      <c r="F207" s="80">
        <v>44595.5</v>
      </c>
      <c r="G207" s="80">
        <v>44595.541666666664</v>
      </c>
      <c r="H207" s="78" t="s">
        <v>106</v>
      </c>
      <c r="I207" s="90">
        <v>0.99999999994179234</v>
      </c>
      <c r="J207" s="91" t="s">
        <v>1141</v>
      </c>
      <c r="K207" s="91"/>
      <c r="L207" s="91"/>
      <c r="M207" s="78">
        <v>1</v>
      </c>
      <c r="N207" s="78">
        <v>0</v>
      </c>
      <c r="O207" s="78">
        <v>0</v>
      </c>
      <c r="P207" s="78">
        <v>1</v>
      </c>
      <c r="Q207" s="78">
        <v>0</v>
      </c>
      <c r="R207" s="78">
        <v>0</v>
      </c>
      <c r="S207" s="78">
        <v>0</v>
      </c>
      <c r="T207" s="78">
        <v>1</v>
      </c>
      <c r="U207" s="78">
        <v>0</v>
      </c>
      <c r="V207" s="78">
        <v>14</v>
      </c>
      <c r="W207" s="78"/>
      <c r="X207" s="84" t="s">
        <v>1139</v>
      </c>
      <c r="Y207" s="85"/>
      <c r="Z207" s="85"/>
      <c r="AA207" s="85" t="s">
        <v>148</v>
      </c>
    </row>
    <row r="208" spans="1:27" ht="93.75">
      <c r="A208" s="299">
        <v>199</v>
      </c>
      <c r="B208" s="283" t="s">
        <v>370</v>
      </c>
      <c r="C208" s="83" t="s">
        <v>93</v>
      </c>
      <c r="D208" s="187" t="s">
        <v>1142</v>
      </c>
      <c r="E208" s="83" t="s">
        <v>154</v>
      </c>
      <c r="F208" s="188">
        <v>44594.809027777781</v>
      </c>
      <c r="G208" s="188">
        <v>44594.868055555555</v>
      </c>
      <c r="H208" s="83" t="s">
        <v>94</v>
      </c>
      <c r="I208" s="90">
        <v>1.4166666665696539</v>
      </c>
      <c r="J208" s="91" t="s">
        <v>1143</v>
      </c>
      <c r="K208" s="91" t="s">
        <v>529</v>
      </c>
      <c r="L208" s="91"/>
      <c r="M208" s="83">
        <v>174</v>
      </c>
      <c r="N208" s="83">
        <v>0</v>
      </c>
      <c r="O208" s="83">
        <v>6</v>
      </c>
      <c r="P208" s="83">
        <v>168</v>
      </c>
      <c r="Q208" s="83">
        <v>0</v>
      </c>
      <c r="R208" s="83">
        <v>0</v>
      </c>
      <c r="S208" s="83">
        <v>0</v>
      </c>
      <c r="T208" s="83">
        <v>174</v>
      </c>
      <c r="U208" s="83">
        <v>0</v>
      </c>
      <c r="V208" s="83">
        <v>779</v>
      </c>
      <c r="W208" s="83"/>
      <c r="X208" s="184" t="s">
        <v>1144</v>
      </c>
      <c r="Y208" s="185" t="s">
        <v>109</v>
      </c>
      <c r="Z208" s="185" t="s">
        <v>103</v>
      </c>
      <c r="AA208" s="85" t="s">
        <v>148</v>
      </c>
    </row>
    <row r="209" spans="1:27" ht="37.5">
      <c r="A209" s="299">
        <v>200</v>
      </c>
      <c r="B209" s="283" t="s">
        <v>448</v>
      </c>
      <c r="C209" s="83" t="s">
        <v>97</v>
      </c>
      <c r="D209" s="187" t="s">
        <v>1137</v>
      </c>
      <c r="E209" s="83" t="s">
        <v>153</v>
      </c>
      <c r="F209" s="188">
        <v>44596.354166666664</v>
      </c>
      <c r="G209" s="188">
        <v>44596.416666666664</v>
      </c>
      <c r="H209" s="83" t="s">
        <v>106</v>
      </c>
      <c r="I209" s="90">
        <v>1.5</v>
      </c>
      <c r="J209" s="91" t="s">
        <v>1145</v>
      </c>
      <c r="K209" s="91"/>
      <c r="L209" s="91"/>
      <c r="M209" s="83">
        <v>4</v>
      </c>
      <c r="N209" s="83">
        <v>0</v>
      </c>
      <c r="O209" s="83">
        <v>0</v>
      </c>
      <c r="P209" s="83">
        <v>4</v>
      </c>
      <c r="Q209" s="83">
        <v>0</v>
      </c>
      <c r="R209" s="83">
        <v>0</v>
      </c>
      <c r="S209" s="83">
        <v>0</v>
      </c>
      <c r="T209" s="83">
        <v>4</v>
      </c>
      <c r="U209" s="83">
        <v>0</v>
      </c>
      <c r="V209" s="83">
        <v>33</v>
      </c>
      <c r="W209" s="83"/>
      <c r="X209" s="184" t="s">
        <v>1146</v>
      </c>
      <c r="Y209" s="185"/>
      <c r="Z209" s="185"/>
      <c r="AA209" s="85" t="s">
        <v>148</v>
      </c>
    </row>
    <row r="210" spans="1:27" ht="75">
      <c r="A210" s="299">
        <v>201</v>
      </c>
      <c r="B210" s="284" t="s">
        <v>115</v>
      </c>
      <c r="C210" s="78" t="s">
        <v>97</v>
      </c>
      <c r="D210" s="79" t="s">
        <v>1147</v>
      </c>
      <c r="E210" s="78" t="s">
        <v>153</v>
      </c>
      <c r="F210" s="80">
        <v>44595.451388888891</v>
      </c>
      <c r="G210" s="80">
        <v>44595.463888888888</v>
      </c>
      <c r="H210" s="78" t="s">
        <v>106</v>
      </c>
      <c r="I210" s="90">
        <v>0.29999999993015081</v>
      </c>
      <c r="J210" s="91" t="s">
        <v>539</v>
      </c>
      <c r="K210" s="91"/>
      <c r="L210" s="91"/>
      <c r="M210" s="78">
        <v>42</v>
      </c>
      <c r="N210" s="78">
        <v>0</v>
      </c>
      <c r="O210" s="78">
        <v>0</v>
      </c>
      <c r="P210" s="78">
        <v>42</v>
      </c>
      <c r="Q210" s="78">
        <v>0</v>
      </c>
      <c r="R210" s="78">
        <v>0</v>
      </c>
      <c r="S210" s="78">
        <v>0</v>
      </c>
      <c r="T210" s="78">
        <v>42</v>
      </c>
      <c r="U210" s="78">
        <v>0</v>
      </c>
      <c r="V210" s="78">
        <v>20</v>
      </c>
      <c r="W210" s="78"/>
      <c r="X210" s="84" t="s">
        <v>1148</v>
      </c>
      <c r="Y210" s="85"/>
      <c r="Z210" s="85"/>
      <c r="AA210" s="85" t="s">
        <v>148</v>
      </c>
    </row>
    <row r="211" spans="1:27" ht="75">
      <c r="A211" s="299">
        <v>202</v>
      </c>
      <c r="B211" s="284" t="s">
        <v>115</v>
      </c>
      <c r="C211" s="78" t="s">
        <v>97</v>
      </c>
      <c r="D211" s="79" t="s">
        <v>1149</v>
      </c>
      <c r="E211" s="78" t="s">
        <v>153</v>
      </c>
      <c r="F211" s="80">
        <v>44595.484027777777</v>
      </c>
      <c r="G211" s="80">
        <v>44595.490972222222</v>
      </c>
      <c r="H211" s="78" t="s">
        <v>106</v>
      </c>
      <c r="I211" s="90">
        <v>0.16666666668606922</v>
      </c>
      <c r="J211" s="91" t="s">
        <v>472</v>
      </c>
      <c r="K211" s="91"/>
      <c r="L211" s="91"/>
      <c r="M211" s="78">
        <v>168</v>
      </c>
      <c r="N211" s="78">
        <v>0</v>
      </c>
      <c r="O211" s="78">
        <v>0</v>
      </c>
      <c r="P211" s="78">
        <v>168</v>
      </c>
      <c r="Q211" s="78">
        <v>0</v>
      </c>
      <c r="R211" s="78">
        <v>0</v>
      </c>
      <c r="S211" s="78">
        <v>0</v>
      </c>
      <c r="T211" s="78">
        <v>168</v>
      </c>
      <c r="U211" s="78">
        <v>0</v>
      </c>
      <c r="V211" s="78">
        <v>39</v>
      </c>
      <c r="W211" s="78"/>
      <c r="X211" s="84" t="s">
        <v>1148</v>
      </c>
      <c r="Y211" s="85"/>
      <c r="Z211" s="85"/>
      <c r="AA211" s="85" t="s">
        <v>148</v>
      </c>
    </row>
    <row r="212" spans="1:27" ht="75">
      <c r="A212" s="299">
        <v>203</v>
      </c>
      <c r="B212" s="283" t="s">
        <v>115</v>
      </c>
      <c r="C212" s="83" t="s">
        <v>97</v>
      </c>
      <c r="D212" s="187" t="s">
        <v>1150</v>
      </c>
      <c r="E212" s="83" t="s">
        <v>153</v>
      </c>
      <c r="F212" s="188">
        <v>44595.552083333336</v>
      </c>
      <c r="G212" s="188">
        <v>44595.668749999997</v>
      </c>
      <c r="H212" s="83" t="s">
        <v>106</v>
      </c>
      <c r="I212" s="90">
        <v>2.7999999998719431</v>
      </c>
      <c r="J212" s="91" t="s">
        <v>486</v>
      </c>
      <c r="K212" s="91"/>
      <c r="L212" s="91"/>
      <c r="M212" s="83">
        <v>46</v>
      </c>
      <c r="N212" s="83">
        <v>0</v>
      </c>
      <c r="O212" s="83">
        <v>0</v>
      </c>
      <c r="P212" s="83">
        <v>46</v>
      </c>
      <c r="Q212" s="83">
        <v>0</v>
      </c>
      <c r="R212" s="83">
        <v>0</v>
      </c>
      <c r="S212" s="83">
        <v>0</v>
      </c>
      <c r="T212" s="83">
        <v>46</v>
      </c>
      <c r="U212" s="83">
        <v>0</v>
      </c>
      <c r="V212" s="83">
        <v>35</v>
      </c>
      <c r="W212" s="83"/>
      <c r="X212" s="184" t="s">
        <v>1148</v>
      </c>
      <c r="Y212" s="185"/>
      <c r="Z212" s="185"/>
      <c r="AA212" s="85" t="s">
        <v>148</v>
      </c>
    </row>
    <row r="213" spans="1:27" ht="56.25">
      <c r="A213" s="299">
        <v>204</v>
      </c>
      <c r="B213" s="284" t="s">
        <v>245</v>
      </c>
      <c r="C213" s="78" t="s">
        <v>97</v>
      </c>
      <c r="D213" s="79" t="s">
        <v>1151</v>
      </c>
      <c r="E213" s="78" t="s">
        <v>152</v>
      </c>
      <c r="F213" s="80">
        <v>44595.625</v>
      </c>
      <c r="G213" s="80">
        <v>44595.631944444445</v>
      </c>
      <c r="H213" s="78" t="s">
        <v>94</v>
      </c>
      <c r="I213" s="90">
        <v>0.16666666668606922</v>
      </c>
      <c r="J213" s="91" t="s">
        <v>1152</v>
      </c>
      <c r="K213" s="91"/>
      <c r="L213" s="91"/>
      <c r="M213" s="78">
        <v>1488</v>
      </c>
      <c r="N213" s="78">
        <v>0</v>
      </c>
      <c r="O213" s="78">
        <v>0</v>
      </c>
      <c r="P213" s="78">
        <v>1488</v>
      </c>
      <c r="Q213" s="78">
        <v>0</v>
      </c>
      <c r="R213" s="78">
        <v>0</v>
      </c>
      <c r="S213" s="78">
        <v>0</v>
      </c>
      <c r="T213" s="78">
        <v>1488</v>
      </c>
      <c r="U213" s="78">
        <v>0</v>
      </c>
      <c r="V213" s="78">
        <v>612.04</v>
      </c>
      <c r="W213" s="78"/>
      <c r="X213" s="84" t="s">
        <v>1153</v>
      </c>
      <c r="Y213" s="85" t="s">
        <v>98</v>
      </c>
      <c r="Z213" s="85" t="s">
        <v>112</v>
      </c>
      <c r="AA213" s="85" t="s">
        <v>148</v>
      </c>
    </row>
    <row r="214" spans="1:27" ht="75">
      <c r="A214" s="299">
        <v>205</v>
      </c>
      <c r="B214" s="284" t="s">
        <v>245</v>
      </c>
      <c r="C214" s="78" t="s">
        <v>97</v>
      </c>
      <c r="D214" s="79" t="s">
        <v>1154</v>
      </c>
      <c r="E214" s="78" t="s">
        <v>152</v>
      </c>
      <c r="F214" s="80">
        <v>44595.711805555555</v>
      </c>
      <c r="G214" s="80">
        <v>44595.75</v>
      </c>
      <c r="H214" s="78" t="s">
        <v>94</v>
      </c>
      <c r="I214" s="90">
        <v>0.91666666668606922</v>
      </c>
      <c r="J214" s="91" t="s">
        <v>559</v>
      </c>
      <c r="K214" s="91"/>
      <c r="L214" s="91"/>
      <c r="M214" s="78">
        <v>2</v>
      </c>
      <c r="N214" s="78">
        <v>0</v>
      </c>
      <c r="O214" s="78">
        <v>0</v>
      </c>
      <c r="P214" s="78">
        <v>2</v>
      </c>
      <c r="Q214" s="78">
        <v>0</v>
      </c>
      <c r="R214" s="78">
        <v>0</v>
      </c>
      <c r="S214" s="78">
        <v>0</v>
      </c>
      <c r="T214" s="78">
        <v>2</v>
      </c>
      <c r="U214" s="78">
        <v>0</v>
      </c>
      <c r="V214" s="78">
        <v>2.2000000000000002</v>
      </c>
      <c r="W214" s="78"/>
      <c r="X214" s="84" t="s">
        <v>1155</v>
      </c>
      <c r="Y214" s="85" t="s">
        <v>116</v>
      </c>
      <c r="Z214" s="85" t="s">
        <v>123</v>
      </c>
      <c r="AA214" s="85" t="s">
        <v>193</v>
      </c>
    </row>
    <row r="215" spans="1:27" ht="56.25">
      <c r="A215" s="299">
        <v>206</v>
      </c>
      <c r="B215" s="284" t="s">
        <v>265</v>
      </c>
      <c r="C215" s="78" t="s">
        <v>97</v>
      </c>
      <c r="D215" s="79" t="s">
        <v>1156</v>
      </c>
      <c r="E215" s="78" t="s">
        <v>108</v>
      </c>
      <c r="F215" s="80">
        <v>44595.486111111109</v>
      </c>
      <c r="G215" s="80">
        <v>44595.555555555555</v>
      </c>
      <c r="H215" s="78" t="s">
        <v>94</v>
      </c>
      <c r="I215" s="90">
        <v>1.6666666666860692</v>
      </c>
      <c r="J215" s="91" t="s">
        <v>1156</v>
      </c>
      <c r="K215" s="91"/>
      <c r="L215" s="91"/>
      <c r="M215" s="78">
        <v>2</v>
      </c>
      <c r="N215" s="78">
        <v>0</v>
      </c>
      <c r="O215" s="78">
        <v>0</v>
      </c>
      <c r="P215" s="78">
        <v>2</v>
      </c>
      <c r="Q215" s="78">
        <v>0</v>
      </c>
      <c r="R215" s="78">
        <v>0</v>
      </c>
      <c r="S215" s="78">
        <v>0</v>
      </c>
      <c r="T215" s="78">
        <v>2</v>
      </c>
      <c r="U215" s="78">
        <v>0</v>
      </c>
      <c r="V215" s="78">
        <v>2</v>
      </c>
      <c r="W215" s="78"/>
      <c r="X215" s="84" t="s">
        <v>1157</v>
      </c>
      <c r="Y215" s="85" t="s">
        <v>149</v>
      </c>
      <c r="Z215" s="85" t="s">
        <v>99</v>
      </c>
      <c r="AA215" s="85" t="s">
        <v>148</v>
      </c>
    </row>
    <row r="216" spans="1:27" ht="93.75">
      <c r="A216" s="299">
        <v>207</v>
      </c>
      <c r="B216" s="284" t="s">
        <v>248</v>
      </c>
      <c r="C216" s="78" t="s">
        <v>97</v>
      </c>
      <c r="D216" s="79" t="s">
        <v>1158</v>
      </c>
      <c r="E216" s="78" t="s">
        <v>153</v>
      </c>
      <c r="F216" s="80">
        <v>44595.534722222219</v>
      </c>
      <c r="G216" s="80">
        <v>44595.5625</v>
      </c>
      <c r="H216" s="78" t="s">
        <v>94</v>
      </c>
      <c r="I216" s="90">
        <v>0.66666666674427688</v>
      </c>
      <c r="J216" s="91" t="s">
        <v>1159</v>
      </c>
      <c r="K216" s="91"/>
      <c r="L216" s="91"/>
      <c r="M216" s="78">
        <v>2</v>
      </c>
      <c r="N216" s="78">
        <v>0</v>
      </c>
      <c r="O216" s="78">
        <v>0</v>
      </c>
      <c r="P216" s="78">
        <v>2</v>
      </c>
      <c r="Q216" s="78">
        <v>0</v>
      </c>
      <c r="R216" s="78">
        <v>0</v>
      </c>
      <c r="S216" s="78">
        <v>0</v>
      </c>
      <c r="T216" s="78">
        <v>2</v>
      </c>
      <c r="U216" s="78">
        <v>0</v>
      </c>
      <c r="V216" s="78">
        <v>45</v>
      </c>
      <c r="W216" s="78"/>
      <c r="X216" s="84" t="s">
        <v>1160</v>
      </c>
      <c r="Y216" s="85" t="s">
        <v>122</v>
      </c>
      <c r="Z216" s="85" t="s">
        <v>120</v>
      </c>
      <c r="AA216" s="85" t="s">
        <v>193</v>
      </c>
    </row>
    <row r="217" spans="1:27" ht="75">
      <c r="A217" s="299">
        <v>208</v>
      </c>
      <c r="B217" s="284" t="s">
        <v>248</v>
      </c>
      <c r="C217" s="78" t="s">
        <v>97</v>
      </c>
      <c r="D217" s="79" t="s">
        <v>1161</v>
      </c>
      <c r="E217" s="78" t="s">
        <v>153</v>
      </c>
      <c r="F217" s="80">
        <v>44595.604166666664</v>
      </c>
      <c r="G217" s="80">
        <v>44595.625</v>
      </c>
      <c r="H217" s="78" t="s">
        <v>94</v>
      </c>
      <c r="I217" s="86">
        <v>0.50000000005820766</v>
      </c>
      <c r="J217" s="77" t="s">
        <v>1162</v>
      </c>
      <c r="K217" s="78"/>
      <c r="L217" s="78"/>
      <c r="M217" s="78">
        <v>2</v>
      </c>
      <c r="N217" s="78">
        <v>0</v>
      </c>
      <c r="O217" s="78">
        <v>0</v>
      </c>
      <c r="P217" s="78">
        <v>2</v>
      </c>
      <c r="Q217" s="78">
        <v>0</v>
      </c>
      <c r="R217" s="78">
        <v>0</v>
      </c>
      <c r="S217" s="78">
        <v>0</v>
      </c>
      <c r="T217" s="78">
        <v>2</v>
      </c>
      <c r="U217" s="78">
        <v>0</v>
      </c>
      <c r="V217" s="78">
        <v>55</v>
      </c>
      <c r="W217" s="78"/>
      <c r="X217" s="84" t="s">
        <v>1163</v>
      </c>
      <c r="Y217" s="85" t="s">
        <v>122</v>
      </c>
      <c r="Z217" s="85" t="s">
        <v>120</v>
      </c>
      <c r="AA217" s="85" t="s">
        <v>193</v>
      </c>
    </row>
    <row r="218" spans="1:27" ht="75">
      <c r="A218" s="299">
        <v>209</v>
      </c>
      <c r="B218" s="284" t="s">
        <v>248</v>
      </c>
      <c r="C218" s="78" t="s">
        <v>97</v>
      </c>
      <c r="D218" s="79" t="s">
        <v>1164</v>
      </c>
      <c r="E218" s="78" t="s">
        <v>153</v>
      </c>
      <c r="F218" s="80">
        <v>44595.638888888891</v>
      </c>
      <c r="G218" s="80">
        <v>44595.677083333336</v>
      </c>
      <c r="H218" s="78" t="s">
        <v>94</v>
      </c>
      <c r="I218" s="86">
        <v>0.91666666668606922</v>
      </c>
      <c r="J218" s="77" t="s">
        <v>1165</v>
      </c>
      <c r="K218" s="78"/>
      <c r="L218" s="78"/>
      <c r="M218" s="78">
        <v>2</v>
      </c>
      <c r="N218" s="78">
        <v>0</v>
      </c>
      <c r="O218" s="78">
        <v>0</v>
      </c>
      <c r="P218" s="78">
        <v>2</v>
      </c>
      <c r="Q218" s="78">
        <v>0</v>
      </c>
      <c r="R218" s="78">
        <v>0</v>
      </c>
      <c r="S218" s="78">
        <v>0</v>
      </c>
      <c r="T218" s="78">
        <v>2</v>
      </c>
      <c r="U218" s="78">
        <v>0</v>
      </c>
      <c r="V218" s="78">
        <v>40</v>
      </c>
      <c r="W218" s="78"/>
      <c r="X218" s="84" t="s">
        <v>1166</v>
      </c>
      <c r="Y218" s="85" t="s">
        <v>122</v>
      </c>
      <c r="Z218" s="85" t="s">
        <v>120</v>
      </c>
      <c r="AA218" s="85" t="s">
        <v>193</v>
      </c>
    </row>
    <row r="219" spans="1:27" ht="93.75">
      <c r="A219" s="299">
        <v>210</v>
      </c>
      <c r="B219" s="283" t="s">
        <v>262</v>
      </c>
      <c r="C219" s="83" t="s">
        <v>93</v>
      </c>
      <c r="D219" s="187" t="s">
        <v>1167</v>
      </c>
      <c r="E219" s="83" t="s">
        <v>152</v>
      </c>
      <c r="F219" s="188">
        <v>44598.909722222219</v>
      </c>
      <c r="G219" s="188">
        <v>44598.931250000001</v>
      </c>
      <c r="H219" s="83" t="s">
        <v>94</v>
      </c>
      <c r="I219" s="86">
        <v>0.51666666677920148</v>
      </c>
      <c r="J219" s="186" t="s">
        <v>1168</v>
      </c>
      <c r="K219" s="78"/>
      <c r="L219" s="83" t="s">
        <v>271</v>
      </c>
      <c r="M219" s="83">
        <v>21</v>
      </c>
      <c r="N219" s="83">
        <v>0</v>
      </c>
      <c r="O219" s="83">
        <v>1</v>
      </c>
      <c r="P219" s="83">
        <v>20</v>
      </c>
      <c r="Q219" s="83">
        <v>0</v>
      </c>
      <c r="R219" s="83">
        <v>0</v>
      </c>
      <c r="S219" s="83">
        <v>0</v>
      </c>
      <c r="T219" s="83">
        <v>21</v>
      </c>
      <c r="U219" s="83">
        <v>0</v>
      </c>
      <c r="V219" s="83">
        <v>594</v>
      </c>
      <c r="W219" s="83"/>
      <c r="X219" s="184" t="s">
        <v>1169</v>
      </c>
      <c r="Y219" s="185" t="s">
        <v>95</v>
      </c>
      <c r="Z219" s="185" t="s">
        <v>103</v>
      </c>
      <c r="AA219" s="85" t="s">
        <v>148</v>
      </c>
    </row>
    <row r="220" spans="1:27" ht="37.5">
      <c r="A220" s="299">
        <v>211</v>
      </c>
      <c r="B220" s="284" t="s">
        <v>262</v>
      </c>
      <c r="C220" s="78" t="s">
        <v>113</v>
      </c>
      <c r="D220" s="79" t="s">
        <v>1170</v>
      </c>
      <c r="E220" s="78" t="s">
        <v>154</v>
      </c>
      <c r="F220" s="80">
        <v>44599.375</v>
      </c>
      <c r="G220" s="80">
        <v>44599.458333333336</v>
      </c>
      <c r="H220" s="78" t="s">
        <v>106</v>
      </c>
      <c r="I220" s="86">
        <v>2.0000000000582077</v>
      </c>
      <c r="J220" s="77" t="s">
        <v>1170</v>
      </c>
      <c r="K220" s="78"/>
      <c r="L220" s="78"/>
      <c r="M220" s="78">
        <v>0</v>
      </c>
      <c r="N220" s="78">
        <v>0</v>
      </c>
      <c r="O220" s="78">
        <v>0</v>
      </c>
      <c r="P220" s="78">
        <v>0</v>
      </c>
      <c r="Q220" s="78">
        <v>0</v>
      </c>
      <c r="R220" s="78">
        <v>0</v>
      </c>
      <c r="S220" s="78">
        <v>0</v>
      </c>
      <c r="T220" s="78">
        <v>0</v>
      </c>
      <c r="U220" s="78">
        <v>0</v>
      </c>
      <c r="V220" s="78">
        <v>100</v>
      </c>
      <c r="W220" s="78"/>
      <c r="X220" s="84"/>
      <c r="Y220" s="85"/>
      <c r="Z220" s="85"/>
      <c r="AA220" s="85" t="s">
        <v>148</v>
      </c>
    </row>
    <row r="221" spans="1:27" ht="37.5">
      <c r="A221" s="299">
        <v>212</v>
      </c>
      <c r="B221" s="284" t="s">
        <v>268</v>
      </c>
      <c r="C221" s="78" t="s">
        <v>113</v>
      </c>
      <c r="D221" s="79" t="s">
        <v>1171</v>
      </c>
      <c r="E221" s="78" t="s">
        <v>153</v>
      </c>
      <c r="F221" s="80">
        <v>44600.416666666664</v>
      </c>
      <c r="G221" s="80">
        <v>44600.5</v>
      </c>
      <c r="H221" s="78" t="s">
        <v>106</v>
      </c>
      <c r="I221" s="86">
        <v>2.0000000000582077</v>
      </c>
      <c r="J221" s="77" t="s">
        <v>1171</v>
      </c>
      <c r="K221" s="78"/>
      <c r="L221" s="78"/>
      <c r="M221" s="78">
        <v>4</v>
      </c>
      <c r="N221" s="78">
        <v>0</v>
      </c>
      <c r="O221" s="78">
        <v>0</v>
      </c>
      <c r="P221" s="78">
        <v>4</v>
      </c>
      <c r="Q221" s="78">
        <v>0</v>
      </c>
      <c r="R221" s="78">
        <v>0</v>
      </c>
      <c r="S221" s="78">
        <v>0</v>
      </c>
      <c r="T221" s="78">
        <v>4</v>
      </c>
      <c r="U221" s="78">
        <v>0</v>
      </c>
      <c r="V221" s="78">
        <v>16</v>
      </c>
      <c r="W221" s="78"/>
      <c r="X221" s="84"/>
      <c r="Y221" s="85"/>
      <c r="Z221" s="85"/>
      <c r="AA221" s="85" t="s">
        <v>148</v>
      </c>
    </row>
    <row r="222" spans="1:27" ht="75">
      <c r="A222" s="299">
        <v>213</v>
      </c>
      <c r="B222" s="284" t="s">
        <v>115</v>
      </c>
      <c r="C222" s="78" t="s">
        <v>97</v>
      </c>
      <c r="D222" s="79" t="s">
        <v>1172</v>
      </c>
      <c r="E222" s="78" t="s">
        <v>153</v>
      </c>
      <c r="F222" s="80">
        <v>44599.375</v>
      </c>
      <c r="G222" s="80">
        <v>44599.548611111109</v>
      </c>
      <c r="H222" s="78" t="s">
        <v>106</v>
      </c>
      <c r="I222" s="86">
        <v>4.1666666666278616</v>
      </c>
      <c r="J222" s="77" t="s">
        <v>975</v>
      </c>
      <c r="K222" s="78"/>
      <c r="L222" s="78"/>
      <c r="M222" s="78">
        <v>18</v>
      </c>
      <c r="N222" s="78">
        <v>0</v>
      </c>
      <c r="O222" s="78">
        <v>0</v>
      </c>
      <c r="P222" s="78">
        <v>18</v>
      </c>
      <c r="Q222" s="78">
        <v>0</v>
      </c>
      <c r="R222" s="78">
        <v>0</v>
      </c>
      <c r="S222" s="78">
        <v>0</v>
      </c>
      <c r="T222" s="78">
        <v>18</v>
      </c>
      <c r="U222" s="78">
        <v>0</v>
      </c>
      <c r="V222" s="78">
        <v>10</v>
      </c>
      <c r="W222" s="78"/>
      <c r="X222" s="84" t="s">
        <v>1173</v>
      </c>
      <c r="Y222" s="85"/>
      <c r="Z222" s="85"/>
      <c r="AA222" s="85" t="s">
        <v>148</v>
      </c>
    </row>
    <row r="223" spans="1:27" ht="37.5">
      <c r="A223" s="299">
        <v>214</v>
      </c>
      <c r="B223" s="284" t="s">
        <v>277</v>
      </c>
      <c r="C223" s="78" t="s">
        <v>97</v>
      </c>
      <c r="D223" s="79" t="s">
        <v>1174</v>
      </c>
      <c r="E223" s="78" t="s">
        <v>153</v>
      </c>
      <c r="F223" s="80">
        <v>44600.375</v>
      </c>
      <c r="G223" s="80">
        <v>44600.4375</v>
      </c>
      <c r="H223" s="78" t="s">
        <v>106</v>
      </c>
      <c r="I223" s="86">
        <v>1.5</v>
      </c>
      <c r="J223" s="77" t="s">
        <v>1175</v>
      </c>
      <c r="K223" s="78"/>
      <c r="L223" s="78"/>
      <c r="M223" s="78">
        <v>4</v>
      </c>
      <c r="N223" s="78">
        <v>0</v>
      </c>
      <c r="O223" s="78">
        <v>0</v>
      </c>
      <c r="P223" s="78">
        <v>4</v>
      </c>
      <c r="Q223" s="78">
        <v>0</v>
      </c>
      <c r="R223" s="78">
        <v>0</v>
      </c>
      <c r="S223" s="78">
        <v>0</v>
      </c>
      <c r="T223" s="78">
        <v>4</v>
      </c>
      <c r="U223" s="78">
        <v>0</v>
      </c>
      <c r="V223" s="85">
        <v>20</v>
      </c>
      <c r="W223" s="78"/>
      <c r="X223" s="84" t="s">
        <v>1176</v>
      </c>
      <c r="Y223" s="85"/>
      <c r="Z223" s="85"/>
      <c r="AA223" s="85" t="s">
        <v>148</v>
      </c>
    </row>
    <row r="224" spans="1:27" ht="37.5">
      <c r="A224" s="299">
        <v>215</v>
      </c>
      <c r="B224" s="284" t="s">
        <v>277</v>
      </c>
      <c r="C224" s="78" t="s">
        <v>97</v>
      </c>
      <c r="D224" s="79" t="s">
        <v>1177</v>
      </c>
      <c r="E224" s="78" t="s">
        <v>153</v>
      </c>
      <c r="F224" s="80">
        <v>44600.4375</v>
      </c>
      <c r="G224" s="80">
        <v>44600.5</v>
      </c>
      <c r="H224" s="78" t="s">
        <v>106</v>
      </c>
      <c r="I224" s="86">
        <v>1.5</v>
      </c>
      <c r="J224" s="77" t="s">
        <v>1178</v>
      </c>
      <c r="K224" s="78"/>
      <c r="L224" s="78"/>
      <c r="M224" s="78">
        <v>6</v>
      </c>
      <c r="N224" s="78">
        <v>0</v>
      </c>
      <c r="O224" s="78">
        <v>0</v>
      </c>
      <c r="P224" s="78">
        <v>6</v>
      </c>
      <c r="Q224" s="78">
        <v>0</v>
      </c>
      <c r="R224" s="78">
        <v>0</v>
      </c>
      <c r="S224" s="78">
        <v>0</v>
      </c>
      <c r="T224" s="78">
        <v>6</v>
      </c>
      <c r="U224" s="78">
        <v>0</v>
      </c>
      <c r="V224" s="78">
        <v>25</v>
      </c>
      <c r="W224" s="78"/>
      <c r="X224" s="84" t="s">
        <v>1176</v>
      </c>
      <c r="Y224" s="85"/>
      <c r="Z224" s="85"/>
      <c r="AA224" s="85" t="s">
        <v>148</v>
      </c>
    </row>
    <row r="225" spans="1:27" ht="37.5">
      <c r="A225" s="299">
        <v>216</v>
      </c>
      <c r="B225" s="284" t="s">
        <v>262</v>
      </c>
      <c r="C225" s="78" t="s">
        <v>113</v>
      </c>
      <c r="D225" s="79" t="s">
        <v>1179</v>
      </c>
      <c r="E225" s="78" t="s">
        <v>154</v>
      </c>
      <c r="F225" s="80">
        <v>44600.375</v>
      </c>
      <c r="G225" s="80">
        <v>44600.458333333336</v>
      </c>
      <c r="H225" s="78" t="s">
        <v>106</v>
      </c>
      <c r="I225" s="86">
        <v>2.0000000000582077</v>
      </c>
      <c r="J225" s="78" t="s">
        <v>1179</v>
      </c>
      <c r="K225" s="78"/>
      <c r="L225" s="78"/>
      <c r="M225" s="78">
        <v>0</v>
      </c>
      <c r="N225" s="78">
        <v>0</v>
      </c>
      <c r="O225" s="78">
        <v>0</v>
      </c>
      <c r="P225" s="78">
        <v>0</v>
      </c>
      <c r="Q225" s="78">
        <v>0</v>
      </c>
      <c r="R225" s="78">
        <v>0</v>
      </c>
      <c r="S225" s="78">
        <v>0</v>
      </c>
      <c r="T225" s="78">
        <v>0</v>
      </c>
      <c r="U225" s="78">
        <v>0</v>
      </c>
      <c r="V225" s="78">
        <v>0</v>
      </c>
      <c r="W225" s="78"/>
      <c r="X225" s="84"/>
      <c r="Y225" s="85"/>
      <c r="Z225" s="85"/>
      <c r="AA225" s="85" t="s">
        <v>148</v>
      </c>
    </row>
    <row r="226" spans="1:27" ht="56.25">
      <c r="A226" s="299">
        <v>217</v>
      </c>
      <c r="B226" s="284" t="s">
        <v>253</v>
      </c>
      <c r="C226" s="78" t="s">
        <v>97</v>
      </c>
      <c r="D226" s="79" t="s">
        <v>1180</v>
      </c>
      <c r="E226" s="78" t="s">
        <v>108</v>
      </c>
      <c r="F226" s="80">
        <v>44600.944444444445</v>
      </c>
      <c r="G226" s="80">
        <v>44600.993055555555</v>
      </c>
      <c r="H226" s="78" t="s">
        <v>94</v>
      </c>
      <c r="I226" s="86">
        <v>1.1666666666278616</v>
      </c>
      <c r="J226" s="78" t="s">
        <v>1181</v>
      </c>
      <c r="K226" s="78"/>
      <c r="L226" s="78"/>
      <c r="M226" s="78">
        <v>2</v>
      </c>
      <c r="N226" s="78">
        <v>0</v>
      </c>
      <c r="O226" s="78">
        <v>0</v>
      </c>
      <c r="P226" s="78">
        <v>2</v>
      </c>
      <c r="Q226" s="78">
        <v>0</v>
      </c>
      <c r="R226" s="78">
        <v>0</v>
      </c>
      <c r="S226" s="78">
        <v>0</v>
      </c>
      <c r="T226" s="78">
        <v>2</v>
      </c>
      <c r="U226" s="78">
        <v>0</v>
      </c>
      <c r="V226" s="78">
        <v>2</v>
      </c>
      <c r="W226" s="78"/>
      <c r="X226" s="84" t="s">
        <v>1182</v>
      </c>
      <c r="Y226" s="85" t="s">
        <v>102</v>
      </c>
      <c r="Z226" s="85" t="s">
        <v>1183</v>
      </c>
      <c r="AA226" s="85" t="s">
        <v>193</v>
      </c>
    </row>
    <row r="227" spans="1:27" ht="56.25">
      <c r="A227" s="299">
        <v>218</v>
      </c>
      <c r="B227" s="284" t="s">
        <v>251</v>
      </c>
      <c r="C227" s="78" t="s">
        <v>93</v>
      </c>
      <c r="D227" s="79" t="s">
        <v>1184</v>
      </c>
      <c r="E227" s="78" t="s">
        <v>153</v>
      </c>
      <c r="F227" s="80">
        <v>44600.90625</v>
      </c>
      <c r="G227" s="80">
        <v>44600.944444444445</v>
      </c>
      <c r="H227" s="78" t="s">
        <v>94</v>
      </c>
      <c r="I227" s="86">
        <v>0.91666666668606922</v>
      </c>
      <c r="J227" s="78" t="s">
        <v>1122</v>
      </c>
      <c r="K227" s="78"/>
      <c r="L227" s="78"/>
      <c r="M227" s="78">
        <v>2</v>
      </c>
      <c r="N227" s="78">
        <v>0</v>
      </c>
      <c r="O227" s="78">
        <v>0</v>
      </c>
      <c r="P227" s="78">
        <v>2</v>
      </c>
      <c r="Q227" s="78">
        <v>0</v>
      </c>
      <c r="R227" s="78">
        <v>0</v>
      </c>
      <c r="S227" s="78">
        <v>0</v>
      </c>
      <c r="T227" s="78">
        <v>2</v>
      </c>
      <c r="U227" s="78">
        <v>0</v>
      </c>
      <c r="V227" s="78">
        <v>2</v>
      </c>
      <c r="W227" s="78"/>
      <c r="X227" s="84" t="s">
        <v>1185</v>
      </c>
      <c r="Y227" s="85" t="s">
        <v>138</v>
      </c>
      <c r="Z227" s="85" t="s">
        <v>99</v>
      </c>
      <c r="AA227" s="85" t="s">
        <v>193</v>
      </c>
    </row>
    <row r="228" spans="1:27" ht="75">
      <c r="A228" s="299">
        <v>219</v>
      </c>
      <c r="B228" s="284" t="s">
        <v>115</v>
      </c>
      <c r="C228" s="78" t="s">
        <v>97</v>
      </c>
      <c r="D228" s="79" t="s">
        <v>1186</v>
      </c>
      <c r="E228" s="78" t="s">
        <v>153</v>
      </c>
      <c r="F228" s="80">
        <v>44600.387499999997</v>
      </c>
      <c r="G228" s="80">
        <v>44600.574999999997</v>
      </c>
      <c r="H228" s="78" t="s">
        <v>106</v>
      </c>
      <c r="I228" s="86">
        <v>4.5</v>
      </c>
      <c r="J228" s="78" t="s">
        <v>489</v>
      </c>
      <c r="K228" s="78"/>
      <c r="L228" s="78"/>
      <c r="M228" s="78">
        <v>164</v>
      </c>
      <c r="N228" s="78">
        <v>0</v>
      </c>
      <c r="O228" s="78">
        <v>0</v>
      </c>
      <c r="P228" s="78">
        <v>164</v>
      </c>
      <c r="Q228" s="78">
        <v>0</v>
      </c>
      <c r="R228" s="78">
        <v>0</v>
      </c>
      <c r="S228" s="78">
        <v>0</v>
      </c>
      <c r="T228" s="78">
        <v>164</v>
      </c>
      <c r="U228" s="78">
        <v>0</v>
      </c>
      <c r="V228" s="78">
        <v>41</v>
      </c>
      <c r="W228" s="78"/>
      <c r="X228" s="84" t="s">
        <v>1187</v>
      </c>
      <c r="Y228" s="85"/>
      <c r="Z228" s="85"/>
      <c r="AA228" s="85" t="s">
        <v>148</v>
      </c>
    </row>
    <row r="229" spans="1:27" ht="93.75">
      <c r="A229" s="299">
        <v>220</v>
      </c>
      <c r="B229" s="284" t="s">
        <v>115</v>
      </c>
      <c r="C229" s="78" t="s">
        <v>97</v>
      </c>
      <c r="D229" s="79" t="s">
        <v>1188</v>
      </c>
      <c r="E229" s="78" t="s">
        <v>153</v>
      </c>
      <c r="F229" s="80">
        <v>44600.951388888891</v>
      </c>
      <c r="G229" s="80">
        <v>44601.001388888886</v>
      </c>
      <c r="H229" s="78" t="s">
        <v>94</v>
      </c>
      <c r="I229" s="86">
        <v>1.1999999998952262</v>
      </c>
      <c r="J229" s="78" t="s">
        <v>501</v>
      </c>
      <c r="K229" s="78"/>
      <c r="L229" s="78"/>
      <c r="M229" s="78">
        <v>18</v>
      </c>
      <c r="N229" s="78">
        <v>0</v>
      </c>
      <c r="O229" s="78">
        <v>0</v>
      </c>
      <c r="P229" s="78">
        <v>18</v>
      </c>
      <c r="Q229" s="78">
        <v>0</v>
      </c>
      <c r="R229" s="78">
        <v>0</v>
      </c>
      <c r="S229" s="78">
        <v>0</v>
      </c>
      <c r="T229" s="78">
        <v>18</v>
      </c>
      <c r="U229" s="78">
        <v>0</v>
      </c>
      <c r="V229" s="78">
        <v>38</v>
      </c>
      <c r="W229" s="78"/>
      <c r="X229" s="84" t="s">
        <v>1189</v>
      </c>
      <c r="Y229" s="85" t="s">
        <v>130</v>
      </c>
      <c r="Z229" s="85" t="s">
        <v>142</v>
      </c>
      <c r="AA229" s="85" t="s">
        <v>148</v>
      </c>
    </row>
    <row r="230" spans="1:27" ht="93.75">
      <c r="A230" s="299">
        <v>221</v>
      </c>
      <c r="B230" s="284" t="s">
        <v>277</v>
      </c>
      <c r="C230" s="78" t="s">
        <v>97</v>
      </c>
      <c r="D230" s="79" t="s">
        <v>1190</v>
      </c>
      <c r="E230" s="78" t="s">
        <v>153</v>
      </c>
      <c r="F230" s="80">
        <v>44600.399305555555</v>
      </c>
      <c r="G230" s="80">
        <v>44600.434027777781</v>
      </c>
      <c r="H230" s="78" t="s">
        <v>94</v>
      </c>
      <c r="I230" s="86">
        <v>0.8333333334303461</v>
      </c>
      <c r="J230" s="78" t="s">
        <v>1191</v>
      </c>
      <c r="K230" s="78"/>
      <c r="L230" s="78"/>
      <c r="M230" s="78">
        <v>6</v>
      </c>
      <c r="N230" s="78">
        <v>0</v>
      </c>
      <c r="O230" s="78">
        <v>0</v>
      </c>
      <c r="P230" s="78">
        <v>6</v>
      </c>
      <c r="Q230" s="78">
        <v>0</v>
      </c>
      <c r="R230" s="78">
        <v>0</v>
      </c>
      <c r="S230" s="78">
        <v>0</v>
      </c>
      <c r="T230" s="78">
        <v>6</v>
      </c>
      <c r="U230" s="78">
        <v>0</v>
      </c>
      <c r="V230" s="78">
        <v>60</v>
      </c>
      <c r="W230" s="78"/>
      <c r="X230" s="84" t="s">
        <v>1192</v>
      </c>
      <c r="Y230" s="85" t="s">
        <v>102</v>
      </c>
      <c r="Z230" s="85" t="s">
        <v>99</v>
      </c>
      <c r="AA230" s="85" t="s">
        <v>148</v>
      </c>
    </row>
    <row r="231" spans="1:27" ht="93.75">
      <c r="A231" s="299">
        <v>222</v>
      </c>
      <c r="B231" s="284" t="s">
        <v>277</v>
      </c>
      <c r="C231" s="78" t="s">
        <v>97</v>
      </c>
      <c r="D231" s="79" t="s">
        <v>1193</v>
      </c>
      <c r="E231" s="78" t="s">
        <v>153</v>
      </c>
      <c r="F231" s="80">
        <v>44600.576388888891</v>
      </c>
      <c r="G231" s="80">
        <v>44600.600694444445</v>
      </c>
      <c r="H231" s="78" t="s">
        <v>94</v>
      </c>
      <c r="I231" s="86">
        <v>0.58333333331393078</v>
      </c>
      <c r="J231" s="78" t="s">
        <v>1194</v>
      </c>
      <c r="K231" s="78"/>
      <c r="L231" s="78"/>
      <c r="M231" s="78">
        <v>6</v>
      </c>
      <c r="N231" s="78">
        <v>0</v>
      </c>
      <c r="O231" s="78">
        <v>0</v>
      </c>
      <c r="P231" s="78">
        <v>6</v>
      </c>
      <c r="Q231" s="78">
        <v>0</v>
      </c>
      <c r="R231" s="78">
        <v>0</v>
      </c>
      <c r="S231" s="78">
        <v>0</v>
      </c>
      <c r="T231" s="78">
        <v>6</v>
      </c>
      <c r="U231" s="78">
        <v>0</v>
      </c>
      <c r="V231" s="78">
        <v>60</v>
      </c>
      <c r="W231" s="78"/>
      <c r="X231" s="84" t="s">
        <v>1195</v>
      </c>
      <c r="Y231" s="85" t="s">
        <v>102</v>
      </c>
      <c r="Z231" s="85" t="s">
        <v>99</v>
      </c>
      <c r="AA231" s="85" t="s">
        <v>148</v>
      </c>
    </row>
    <row r="232" spans="1:27" ht="93.75">
      <c r="A232" s="299">
        <v>223</v>
      </c>
      <c r="B232" s="284" t="s">
        <v>277</v>
      </c>
      <c r="C232" s="78" t="s">
        <v>97</v>
      </c>
      <c r="D232" s="79" t="s">
        <v>1196</v>
      </c>
      <c r="E232" s="78" t="s">
        <v>153</v>
      </c>
      <c r="F232" s="80">
        <v>44600.601388888892</v>
      </c>
      <c r="G232" s="80">
        <v>44600.631944444445</v>
      </c>
      <c r="H232" s="78" t="s">
        <v>94</v>
      </c>
      <c r="I232" s="86">
        <v>0.73333333327900618</v>
      </c>
      <c r="J232" s="78" t="s">
        <v>1197</v>
      </c>
      <c r="K232" s="78"/>
      <c r="L232" s="78"/>
      <c r="M232" s="78">
        <v>8</v>
      </c>
      <c r="N232" s="78">
        <v>0</v>
      </c>
      <c r="O232" s="78">
        <v>0</v>
      </c>
      <c r="P232" s="78">
        <v>8</v>
      </c>
      <c r="Q232" s="78">
        <v>0</v>
      </c>
      <c r="R232" s="78">
        <v>0</v>
      </c>
      <c r="S232" s="78">
        <v>0</v>
      </c>
      <c r="T232" s="78">
        <v>8</v>
      </c>
      <c r="U232" s="78">
        <v>0</v>
      </c>
      <c r="V232" s="78">
        <v>60</v>
      </c>
      <c r="W232" s="78"/>
      <c r="X232" s="84" t="s">
        <v>1198</v>
      </c>
      <c r="Y232" s="85" t="s">
        <v>102</v>
      </c>
      <c r="Z232" s="85" t="s">
        <v>99</v>
      </c>
      <c r="AA232" s="85" t="s">
        <v>148</v>
      </c>
    </row>
    <row r="233" spans="1:27" ht="93.75">
      <c r="A233" s="299">
        <v>224</v>
      </c>
      <c r="B233" s="284" t="s">
        <v>277</v>
      </c>
      <c r="C233" s="78" t="s">
        <v>97</v>
      </c>
      <c r="D233" s="79" t="s">
        <v>1199</v>
      </c>
      <c r="E233" s="78" t="s">
        <v>153</v>
      </c>
      <c r="F233" s="80">
        <v>44600.635416666664</v>
      </c>
      <c r="G233" s="80">
        <v>44600.654166666667</v>
      </c>
      <c r="H233" s="78" t="s">
        <v>94</v>
      </c>
      <c r="I233" s="86">
        <v>0.45000000006984919</v>
      </c>
      <c r="J233" s="78" t="s">
        <v>1194</v>
      </c>
      <c r="K233" s="78"/>
      <c r="L233" s="78"/>
      <c r="M233" s="78">
        <v>40</v>
      </c>
      <c r="N233" s="78">
        <v>0</v>
      </c>
      <c r="O233" s="78">
        <v>0</v>
      </c>
      <c r="P233" s="78">
        <v>40</v>
      </c>
      <c r="Q233" s="78">
        <v>0</v>
      </c>
      <c r="R233" s="78">
        <v>0</v>
      </c>
      <c r="S233" s="78">
        <v>0</v>
      </c>
      <c r="T233" s="78">
        <v>40</v>
      </c>
      <c r="U233" s="78">
        <v>0</v>
      </c>
      <c r="V233" s="78">
        <v>40</v>
      </c>
      <c r="W233" s="78"/>
      <c r="X233" s="84" t="s">
        <v>1200</v>
      </c>
      <c r="Y233" s="85" t="s">
        <v>102</v>
      </c>
      <c r="Z233" s="85" t="s">
        <v>99</v>
      </c>
      <c r="AA233" s="85" t="s">
        <v>148</v>
      </c>
    </row>
    <row r="234" spans="1:27" ht="93.75">
      <c r="A234" s="299">
        <v>225</v>
      </c>
      <c r="B234" s="284" t="s">
        <v>277</v>
      </c>
      <c r="C234" s="78" t="s">
        <v>97</v>
      </c>
      <c r="D234" s="79" t="s">
        <v>1201</v>
      </c>
      <c r="E234" s="78" t="s">
        <v>153</v>
      </c>
      <c r="F234" s="80">
        <v>44600.72152777778</v>
      </c>
      <c r="G234" s="80">
        <v>44600.770138888889</v>
      </c>
      <c r="H234" s="78" t="s">
        <v>94</v>
      </c>
      <c r="I234" s="86">
        <v>1.1666666666278616</v>
      </c>
      <c r="J234" s="78" t="s">
        <v>1197</v>
      </c>
      <c r="K234" s="78"/>
      <c r="L234" s="78"/>
      <c r="M234" s="78">
        <v>40</v>
      </c>
      <c r="N234" s="78">
        <v>0</v>
      </c>
      <c r="O234" s="78">
        <v>0</v>
      </c>
      <c r="P234" s="78">
        <v>40</v>
      </c>
      <c r="Q234" s="78">
        <v>0</v>
      </c>
      <c r="R234" s="78">
        <v>0</v>
      </c>
      <c r="S234" s="78">
        <v>0</v>
      </c>
      <c r="T234" s="78">
        <v>40</v>
      </c>
      <c r="U234" s="78">
        <v>0</v>
      </c>
      <c r="V234" s="78">
        <v>40</v>
      </c>
      <c r="W234" s="78"/>
      <c r="X234" s="84" t="s">
        <v>1202</v>
      </c>
      <c r="Y234" s="85" t="s">
        <v>122</v>
      </c>
      <c r="Z234" s="85" t="s">
        <v>99</v>
      </c>
      <c r="AA234" s="85" t="s">
        <v>193</v>
      </c>
    </row>
    <row r="235" spans="1:27" ht="93.75">
      <c r="A235" s="299">
        <v>226</v>
      </c>
      <c r="B235" s="288" t="s">
        <v>277</v>
      </c>
      <c r="C235" s="78" t="s">
        <v>97</v>
      </c>
      <c r="D235" s="79" t="s">
        <v>1203</v>
      </c>
      <c r="E235" s="78" t="s">
        <v>153</v>
      </c>
      <c r="F235" s="80">
        <v>44600.770833333336</v>
      </c>
      <c r="G235" s="80">
        <v>44600.803472222222</v>
      </c>
      <c r="H235" s="78" t="s">
        <v>94</v>
      </c>
      <c r="I235" s="86">
        <v>0.78333333326736465</v>
      </c>
      <c r="J235" s="78" t="s">
        <v>1204</v>
      </c>
      <c r="K235" s="78"/>
      <c r="L235" s="78"/>
      <c r="M235" s="78">
        <v>6</v>
      </c>
      <c r="N235" s="78">
        <v>0</v>
      </c>
      <c r="O235" s="78">
        <v>0</v>
      </c>
      <c r="P235" s="78">
        <v>6</v>
      </c>
      <c r="Q235" s="78">
        <v>0</v>
      </c>
      <c r="R235" s="78">
        <v>0</v>
      </c>
      <c r="S235" s="78">
        <v>0</v>
      </c>
      <c r="T235" s="78">
        <v>6</v>
      </c>
      <c r="U235" s="78">
        <v>0</v>
      </c>
      <c r="V235" s="78">
        <v>50</v>
      </c>
      <c r="W235" s="78"/>
      <c r="X235" s="84" t="s">
        <v>1205</v>
      </c>
      <c r="Y235" s="85" t="s">
        <v>102</v>
      </c>
      <c r="Z235" s="85" t="s">
        <v>99</v>
      </c>
      <c r="AA235" s="85" t="s">
        <v>148</v>
      </c>
    </row>
    <row r="236" spans="1:27" ht="93.75">
      <c r="A236" s="299">
        <v>227</v>
      </c>
      <c r="B236" s="288" t="s">
        <v>277</v>
      </c>
      <c r="C236" s="78" t="s">
        <v>97</v>
      </c>
      <c r="D236" s="79" t="s">
        <v>1206</v>
      </c>
      <c r="E236" s="78" t="s">
        <v>153</v>
      </c>
      <c r="F236" s="80">
        <v>44600.804166666669</v>
      </c>
      <c r="G236" s="80">
        <v>44600.899305555555</v>
      </c>
      <c r="H236" s="78" t="s">
        <v>94</v>
      </c>
      <c r="I236" s="86">
        <v>2.2833333332673647</v>
      </c>
      <c r="J236" s="78" t="s">
        <v>1194</v>
      </c>
      <c r="K236" s="78"/>
      <c r="L236" s="78"/>
      <c r="M236" s="78">
        <v>2</v>
      </c>
      <c r="N236" s="78">
        <v>0</v>
      </c>
      <c r="O236" s="78">
        <v>0</v>
      </c>
      <c r="P236" s="78">
        <v>2</v>
      </c>
      <c r="Q236" s="78">
        <v>0</v>
      </c>
      <c r="R236" s="78">
        <v>0</v>
      </c>
      <c r="S236" s="78">
        <v>0</v>
      </c>
      <c r="T236" s="78">
        <v>2</v>
      </c>
      <c r="U236" s="78">
        <v>0</v>
      </c>
      <c r="V236" s="78">
        <v>15</v>
      </c>
      <c r="W236" s="78"/>
      <c r="X236" s="84" t="s">
        <v>1207</v>
      </c>
      <c r="Y236" s="85" t="s">
        <v>102</v>
      </c>
      <c r="Z236" s="85" t="s">
        <v>99</v>
      </c>
      <c r="AA236" s="85" t="s">
        <v>148</v>
      </c>
    </row>
    <row r="237" spans="1:27" ht="112.5">
      <c r="A237" s="299">
        <v>228</v>
      </c>
      <c r="B237" s="284" t="s">
        <v>277</v>
      </c>
      <c r="C237" s="78" t="s">
        <v>97</v>
      </c>
      <c r="D237" s="79" t="s">
        <v>1208</v>
      </c>
      <c r="E237" s="78" t="s">
        <v>153</v>
      </c>
      <c r="F237" s="80">
        <v>44600.888888888891</v>
      </c>
      <c r="G237" s="80">
        <v>44600.934027777781</v>
      </c>
      <c r="H237" s="78" t="s">
        <v>94</v>
      </c>
      <c r="I237" s="90">
        <v>1.0833333333721384</v>
      </c>
      <c r="J237" s="91" t="s">
        <v>1209</v>
      </c>
      <c r="K237" s="91"/>
      <c r="L237" s="91"/>
      <c r="M237" s="78">
        <v>2</v>
      </c>
      <c r="N237" s="78">
        <v>0</v>
      </c>
      <c r="O237" s="78">
        <v>0</v>
      </c>
      <c r="P237" s="78">
        <v>2</v>
      </c>
      <c r="Q237" s="78">
        <v>0</v>
      </c>
      <c r="R237" s="78">
        <v>0</v>
      </c>
      <c r="S237" s="78">
        <v>0</v>
      </c>
      <c r="T237" s="78">
        <v>2</v>
      </c>
      <c r="U237" s="78">
        <v>0</v>
      </c>
      <c r="V237" s="78">
        <v>15</v>
      </c>
      <c r="W237" s="78"/>
      <c r="X237" s="84" t="s">
        <v>1210</v>
      </c>
      <c r="Y237" s="85" t="s">
        <v>102</v>
      </c>
      <c r="Z237" s="85" t="s">
        <v>99</v>
      </c>
      <c r="AA237" s="85" t="s">
        <v>148</v>
      </c>
    </row>
    <row r="238" spans="1:27" ht="93.75">
      <c r="A238" s="299">
        <v>229</v>
      </c>
      <c r="B238" s="284" t="s">
        <v>277</v>
      </c>
      <c r="C238" s="78" t="s">
        <v>97</v>
      </c>
      <c r="D238" s="79" t="s">
        <v>1211</v>
      </c>
      <c r="E238" s="78" t="s">
        <v>153</v>
      </c>
      <c r="F238" s="80">
        <v>44600.770833333336</v>
      </c>
      <c r="G238" s="80">
        <v>44600.805555555555</v>
      </c>
      <c r="H238" s="78" t="s">
        <v>94</v>
      </c>
      <c r="I238" s="90">
        <v>0.83333333325572312</v>
      </c>
      <c r="J238" s="91" t="s">
        <v>1197</v>
      </c>
      <c r="K238" s="91"/>
      <c r="L238" s="91"/>
      <c r="M238" s="78">
        <v>6</v>
      </c>
      <c r="N238" s="78">
        <v>0</v>
      </c>
      <c r="O238" s="78">
        <v>0</v>
      </c>
      <c r="P238" s="78">
        <v>6</v>
      </c>
      <c r="Q238" s="78">
        <v>0</v>
      </c>
      <c r="R238" s="78">
        <v>0</v>
      </c>
      <c r="S238" s="78">
        <v>0</v>
      </c>
      <c r="T238" s="78">
        <v>6</v>
      </c>
      <c r="U238" s="78">
        <v>0</v>
      </c>
      <c r="V238" s="78">
        <v>35</v>
      </c>
      <c r="W238" s="78"/>
      <c r="X238" s="84" t="s">
        <v>1212</v>
      </c>
      <c r="Y238" s="85" t="s">
        <v>102</v>
      </c>
      <c r="Z238" s="85" t="s">
        <v>103</v>
      </c>
      <c r="AA238" s="85" t="s">
        <v>148</v>
      </c>
    </row>
    <row r="239" spans="1:27" ht="93.75">
      <c r="A239" s="299">
        <v>230</v>
      </c>
      <c r="B239" s="289" t="s">
        <v>277</v>
      </c>
      <c r="C239" s="96" t="s">
        <v>97</v>
      </c>
      <c r="D239" s="192" t="s">
        <v>1213</v>
      </c>
      <c r="E239" s="96" t="s">
        <v>153</v>
      </c>
      <c r="F239" s="193">
        <v>44601.253472222219</v>
      </c>
      <c r="G239" s="193">
        <v>44601.5</v>
      </c>
      <c r="H239" s="96" t="s">
        <v>94</v>
      </c>
      <c r="I239" s="90">
        <v>5.9166666667442769</v>
      </c>
      <c r="J239" s="91" t="s">
        <v>1197</v>
      </c>
      <c r="K239" s="91"/>
      <c r="L239" s="91"/>
      <c r="M239" s="96">
        <v>2</v>
      </c>
      <c r="N239" s="96">
        <v>0</v>
      </c>
      <c r="O239" s="96">
        <v>0</v>
      </c>
      <c r="P239" s="96">
        <v>2</v>
      </c>
      <c r="Q239" s="96">
        <v>0</v>
      </c>
      <c r="R239" s="96">
        <v>0</v>
      </c>
      <c r="S239" s="96">
        <v>0</v>
      </c>
      <c r="T239" s="96">
        <v>2</v>
      </c>
      <c r="U239" s="96">
        <v>0</v>
      </c>
      <c r="V239" s="96">
        <v>15</v>
      </c>
      <c r="W239" s="96"/>
      <c r="X239" s="194" t="s">
        <v>1214</v>
      </c>
      <c r="Y239" s="195" t="s">
        <v>102</v>
      </c>
      <c r="Z239" s="195" t="s">
        <v>99</v>
      </c>
      <c r="AA239" s="85" t="s">
        <v>148</v>
      </c>
    </row>
    <row r="240" spans="1:27" ht="93.75">
      <c r="A240" s="299">
        <v>231</v>
      </c>
      <c r="B240" s="284" t="s">
        <v>268</v>
      </c>
      <c r="C240" s="78" t="s">
        <v>97</v>
      </c>
      <c r="D240" s="79" t="s">
        <v>1215</v>
      </c>
      <c r="E240" s="78" t="s">
        <v>153</v>
      </c>
      <c r="F240" s="80">
        <v>44600.625</v>
      </c>
      <c r="G240" s="80">
        <v>44600.666666666664</v>
      </c>
      <c r="H240" s="78" t="s">
        <v>94</v>
      </c>
      <c r="I240" s="90">
        <v>0.99999999994179234</v>
      </c>
      <c r="J240" s="91" t="s">
        <v>1216</v>
      </c>
      <c r="K240" s="91"/>
      <c r="L240" s="91"/>
      <c r="M240" s="78">
        <v>2</v>
      </c>
      <c r="N240" s="78">
        <v>0</v>
      </c>
      <c r="O240" s="78">
        <v>0</v>
      </c>
      <c r="P240" s="78">
        <v>2</v>
      </c>
      <c r="Q240" s="78">
        <v>0</v>
      </c>
      <c r="R240" s="78">
        <v>0</v>
      </c>
      <c r="S240" s="78">
        <v>0</v>
      </c>
      <c r="T240" s="78">
        <v>2</v>
      </c>
      <c r="U240" s="78">
        <v>0</v>
      </c>
      <c r="V240" s="78">
        <v>0.3</v>
      </c>
      <c r="W240" s="78"/>
      <c r="X240" s="84" t="s">
        <v>1217</v>
      </c>
      <c r="Y240" s="85" t="s">
        <v>130</v>
      </c>
      <c r="Z240" s="85" t="s">
        <v>99</v>
      </c>
      <c r="AA240" s="85" t="s">
        <v>148</v>
      </c>
    </row>
    <row r="241" spans="1:27" ht="93.75">
      <c r="A241" s="299">
        <v>232</v>
      </c>
      <c r="B241" s="284" t="s">
        <v>268</v>
      </c>
      <c r="C241" s="78" t="s">
        <v>97</v>
      </c>
      <c r="D241" s="79" t="s">
        <v>1218</v>
      </c>
      <c r="E241" s="78" t="s">
        <v>153</v>
      </c>
      <c r="F241" s="80">
        <v>44600.732638888891</v>
      </c>
      <c r="G241" s="80">
        <v>44600.78125</v>
      </c>
      <c r="H241" s="78" t="s">
        <v>94</v>
      </c>
      <c r="I241" s="90">
        <v>1.1666666666278616</v>
      </c>
      <c r="J241" s="91" t="s">
        <v>1219</v>
      </c>
      <c r="K241" s="91"/>
      <c r="L241" s="91"/>
      <c r="M241" s="78">
        <v>2</v>
      </c>
      <c r="N241" s="78">
        <v>0</v>
      </c>
      <c r="O241" s="78">
        <v>0</v>
      </c>
      <c r="P241" s="78">
        <v>2</v>
      </c>
      <c r="Q241" s="78">
        <v>0</v>
      </c>
      <c r="R241" s="78">
        <v>0</v>
      </c>
      <c r="S241" s="78">
        <v>0</v>
      </c>
      <c r="T241" s="78">
        <v>2</v>
      </c>
      <c r="U241" s="78">
        <v>0</v>
      </c>
      <c r="V241" s="78">
        <v>0.3</v>
      </c>
      <c r="W241" s="78"/>
      <c r="X241" s="84" t="s">
        <v>1220</v>
      </c>
      <c r="Y241" s="85" t="s">
        <v>130</v>
      </c>
      <c r="Z241" s="85" t="s">
        <v>99</v>
      </c>
      <c r="AA241" s="85" t="s">
        <v>148</v>
      </c>
    </row>
    <row r="242" spans="1:27" ht="93.75">
      <c r="A242" s="299">
        <v>233</v>
      </c>
      <c r="B242" s="284" t="s">
        <v>268</v>
      </c>
      <c r="C242" s="78" t="s">
        <v>97</v>
      </c>
      <c r="D242" s="79" t="s">
        <v>1221</v>
      </c>
      <c r="E242" s="78" t="s">
        <v>153</v>
      </c>
      <c r="F242" s="80">
        <v>44600.857638888891</v>
      </c>
      <c r="G242" s="80">
        <v>44600.989583333336</v>
      </c>
      <c r="H242" s="78" t="s">
        <v>94</v>
      </c>
      <c r="I242" s="90">
        <v>3.1666666666860692</v>
      </c>
      <c r="J242" s="91" t="s">
        <v>1222</v>
      </c>
      <c r="K242" s="91"/>
      <c r="L242" s="91"/>
      <c r="M242" s="78">
        <v>2</v>
      </c>
      <c r="N242" s="78">
        <v>0</v>
      </c>
      <c r="O242" s="78">
        <v>0</v>
      </c>
      <c r="P242" s="78">
        <v>2</v>
      </c>
      <c r="Q242" s="78">
        <v>0</v>
      </c>
      <c r="R242" s="78">
        <v>0</v>
      </c>
      <c r="S242" s="78">
        <v>0</v>
      </c>
      <c r="T242" s="78">
        <v>2</v>
      </c>
      <c r="U242" s="78">
        <v>0</v>
      </c>
      <c r="V242" s="78">
        <v>5</v>
      </c>
      <c r="W242" s="78"/>
      <c r="X242" s="84" t="s">
        <v>1223</v>
      </c>
      <c r="Y242" s="85" t="s">
        <v>130</v>
      </c>
      <c r="Z242" s="85" t="s">
        <v>99</v>
      </c>
      <c r="AA242" s="85" t="s">
        <v>148</v>
      </c>
    </row>
    <row r="243" spans="1:27" ht="93.75">
      <c r="A243" s="299">
        <v>234</v>
      </c>
      <c r="B243" s="284" t="s">
        <v>268</v>
      </c>
      <c r="C243" s="78" t="s">
        <v>97</v>
      </c>
      <c r="D243" s="79" t="s">
        <v>1224</v>
      </c>
      <c r="E243" s="78" t="s">
        <v>153</v>
      </c>
      <c r="F243" s="80">
        <v>44601.010416666664</v>
      </c>
      <c r="G243" s="80">
        <v>44601.052083333336</v>
      </c>
      <c r="H243" s="78" t="s">
        <v>94</v>
      </c>
      <c r="I243" s="90">
        <v>1.0000000001164153</v>
      </c>
      <c r="J243" s="91" t="s">
        <v>1225</v>
      </c>
      <c r="K243" s="91"/>
      <c r="L243" s="91"/>
      <c r="M243" s="78">
        <v>2</v>
      </c>
      <c r="N243" s="78">
        <v>0</v>
      </c>
      <c r="O243" s="78">
        <v>0</v>
      </c>
      <c r="P243" s="78">
        <v>2</v>
      </c>
      <c r="Q243" s="78">
        <v>0</v>
      </c>
      <c r="R243" s="78">
        <v>0</v>
      </c>
      <c r="S243" s="78">
        <v>0</v>
      </c>
      <c r="T243" s="78">
        <v>2</v>
      </c>
      <c r="U243" s="78">
        <v>0</v>
      </c>
      <c r="V243" s="78">
        <v>0.3</v>
      </c>
      <c r="W243" s="78"/>
      <c r="X243" s="84" t="s">
        <v>1226</v>
      </c>
      <c r="Y243" s="85" t="s">
        <v>130</v>
      </c>
      <c r="Z243" s="85" t="s">
        <v>99</v>
      </c>
      <c r="AA243" s="85" t="s">
        <v>148</v>
      </c>
    </row>
    <row r="244" spans="1:27" ht="56.25">
      <c r="A244" s="299">
        <v>235</v>
      </c>
      <c r="B244" s="289" t="s">
        <v>265</v>
      </c>
      <c r="C244" s="96" t="s">
        <v>97</v>
      </c>
      <c r="D244" s="192" t="s">
        <v>1227</v>
      </c>
      <c r="E244" s="96" t="s">
        <v>153</v>
      </c>
      <c r="F244" s="193">
        <v>44600.809027777781</v>
      </c>
      <c r="G244" s="193">
        <v>44600.875</v>
      </c>
      <c r="H244" s="96" t="s">
        <v>94</v>
      </c>
      <c r="I244" s="90">
        <v>1.5833333332557231</v>
      </c>
      <c r="J244" s="91" t="s">
        <v>1227</v>
      </c>
      <c r="K244" s="91"/>
      <c r="L244" s="91"/>
      <c r="M244" s="96">
        <v>2</v>
      </c>
      <c r="N244" s="96">
        <v>0</v>
      </c>
      <c r="O244" s="96">
        <v>0</v>
      </c>
      <c r="P244" s="96">
        <v>2</v>
      </c>
      <c r="Q244" s="96">
        <v>0</v>
      </c>
      <c r="R244" s="96">
        <v>0</v>
      </c>
      <c r="S244" s="96">
        <v>0</v>
      </c>
      <c r="T244" s="96">
        <v>2</v>
      </c>
      <c r="U244" s="96">
        <v>0</v>
      </c>
      <c r="V244" s="96">
        <v>2</v>
      </c>
      <c r="W244" s="96"/>
      <c r="X244" s="194" t="s">
        <v>1228</v>
      </c>
      <c r="Y244" s="195" t="s">
        <v>149</v>
      </c>
      <c r="Z244" s="195" t="s">
        <v>99</v>
      </c>
      <c r="AA244" s="85" t="s">
        <v>148</v>
      </c>
    </row>
    <row r="245" spans="1:27" ht="93.75">
      <c r="A245" s="299">
        <v>236</v>
      </c>
      <c r="B245" s="284" t="s">
        <v>248</v>
      </c>
      <c r="C245" s="78" t="s">
        <v>97</v>
      </c>
      <c r="D245" s="79" t="s">
        <v>1229</v>
      </c>
      <c r="E245" s="78" t="s">
        <v>108</v>
      </c>
      <c r="F245" s="80">
        <v>44600.444444444445</v>
      </c>
      <c r="G245" s="80">
        <v>44600.520833333336</v>
      </c>
      <c r="H245" s="78" t="s">
        <v>94</v>
      </c>
      <c r="I245" s="90">
        <v>1.8333333333721384</v>
      </c>
      <c r="J245" s="91" t="s">
        <v>1230</v>
      </c>
      <c r="K245" s="91"/>
      <c r="L245" s="91"/>
      <c r="M245" s="78">
        <v>2</v>
      </c>
      <c r="N245" s="78">
        <v>0</v>
      </c>
      <c r="O245" s="78">
        <v>0</v>
      </c>
      <c r="P245" s="78">
        <v>2</v>
      </c>
      <c r="Q245" s="78">
        <v>0</v>
      </c>
      <c r="R245" s="78">
        <v>0</v>
      </c>
      <c r="S245" s="78">
        <v>0</v>
      </c>
      <c r="T245" s="78">
        <v>2</v>
      </c>
      <c r="U245" s="78">
        <v>0</v>
      </c>
      <c r="V245" s="78">
        <v>1.5</v>
      </c>
      <c r="W245" s="78"/>
      <c r="X245" s="84" t="s">
        <v>1231</v>
      </c>
      <c r="Y245" s="85" t="s">
        <v>138</v>
      </c>
      <c r="Z245" s="85" t="s">
        <v>120</v>
      </c>
      <c r="AA245" s="85" t="s">
        <v>193</v>
      </c>
    </row>
    <row r="246" spans="1:27" ht="225">
      <c r="A246" s="299">
        <v>237</v>
      </c>
      <c r="B246" s="289" t="s">
        <v>248</v>
      </c>
      <c r="C246" s="96" t="s">
        <v>97</v>
      </c>
      <c r="D246" s="192" t="s">
        <v>1232</v>
      </c>
      <c r="E246" s="96" t="s">
        <v>152</v>
      </c>
      <c r="F246" s="193">
        <v>44600.736111111109</v>
      </c>
      <c r="G246" s="193">
        <v>44600.847222222219</v>
      </c>
      <c r="H246" s="96" t="s">
        <v>94</v>
      </c>
      <c r="I246" s="90">
        <v>2.6666666666278616</v>
      </c>
      <c r="J246" s="91" t="s">
        <v>689</v>
      </c>
      <c r="K246" s="91"/>
      <c r="L246" s="91"/>
      <c r="M246" s="96">
        <v>403</v>
      </c>
      <c r="N246" s="96">
        <v>0</v>
      </c>
      <c r="O246" s="96">
        <v>0</v>
      </c>
      <c r="P246" s="96">
        <v>402</v>
      </c>
      <c r="Q246" s="96">
        <v>0</v>
      </c>
      <c r="R246" s="96">
        <v>0</v>
      </c>
      <c r="S246" s="96">
        <v>0</v>
      </c>
      <c r="T246" s="96">
        <v>402</v>
      </c>
      <c r="U246" s="96">
        <v>1</v>
      </c>
      <c r="V246" s="96">
        <v>201</v>
      </c>
      <c r="W246" s="96" t="s">
        <v>1052</v>
      </c>
      <c r="X246" s="194" t="s">
        <v>1233</v>
      </c>
      <c r="Y246" s="195" t="s">
        <v>100</v>
      </c>
      <c r="Z246" s="195" t="s">
        <v>105</v>
      </c>
      <c r="AA246" s="85" t="s">
        <v>193</v>
      </c>
    </row>
    <row r="247" spans="1:27" ht="93.75">
      <c r="A247" s="299">
        <v>238</v>
      </c>
      <c r="B247" s="289" t="s">
        <v>248</v>
      </c>
      <c r="C247" s="96" t="s">
        <v>97</v>
      </c>
      <c r="D247" s="192" t="s">
        <v>1234</v>
      </c>
      <c r="E247" s="96" t="s">
        <v>153</v>
      </c>
      <c r="F247" s="193">
        <v>44600.826388888891</v>
      </c>
      <c r="G247" s="193">
        <v>44600.888888888891</v>
      </c>
      <c r="H247" s="96" t="s">
        <v>94</v>
      </c>
      <c r="I247" s="90">
        <v>1.5</v>
      </c>
      <c r="J247" s="91" t="s">
        <v>1235</v>
      </c>
      <c r="K247" s="91"/>
      <c r="L247" s="91"/>
      <c r="M247" s="96">
        <v>4</v>
      </c>
      <c r="N247" s="96">
        <v>0</v>
      </c>
      <c r="O247" s="96">
        <v>0</v>
      </c>
      <c r="P247" s="96">
        <v>4</v>
      </c>
      <c r="Q247" s="96">
        <v>0</v>
      </c>
      <c r="R247" s="96">
        <v>0</v>
      </c>
      <c r="S247" s="96">
        <v>0</v>
      </c>
      <c r="T247" s="96">
        <v>4</v>
      </c>
      <c r="U247" s="96">
        <v>0</v>
      </c>
      <c r="V247" s="96">
        <v>9</v>
      </c>
      <c r="W247" s="96"/>
      <c r="X247" s="194" t="s">
        <v>1236</v>
      </c>
      <c r="Y247" s="195" t="s">
        <v>138</v>
      </c>
      <c r="Z247" s="195" t="s">
        <v>120</v>
      </c>
      <c r="AA247" s="85" t="s">
        <v>193</v>
      </c>
    </row>
    <row r="248" spans="1:27" ht="75">
      <c r="A248" s="299">
        <v>239</v>
      </c>
      <c r="B248" s="284" t="s">
        <v>248</v>
      </c>
      <c r="C248" s="78" t="s">
        <v>97</v>
      </c>
      <c r="D248" s="79" t="s">
        <v>1237</v>
      </c>
      <c r="E248" s="78" t="s">
        <v>153</v>
      </c>
      <c r="F248" s="80">
        <v>44600.878472222219</v>
      </c>
      <c r="G248" s="80">
        <v>44600.927083333336</v>
      </c>
      <c r="H248" s="78" t="s">
        <v>94</v>
      </c>
      <c r="I248" s="90">
        <v>1.1666666668024845</v>
      </c>
      <c r="J248" s="91" t="s">
        <v>1238</v>
      </c>
      <c r="K248" s="91"/>
      <c r="L248" s="91"/>
      <c r="M248" s="78">
        <v>2</v>
      </c>
      <c r="N248" s="78">
        <v>0</v>
      </c>
      <c r="O248" s="78">
        <v>0</v>
      </c>
      <c r="P248" s="78">
        <v>2</v>
      </c>
      <c r="Q248" s="78">
        <v>0</v>
      </c>
      <c r="R248" s="78">
        <v>0</v>
      </c>
      <c r="S248" s="78">
        <v>0</v>
      </c>
      <c r="T248" s="78">
        <v>2</v>
      </c>
      <c r="U248" s="96">
        <v>0</v>
      </c>
      <c r="V248" s="78">
        <v>7</v>
      </c>
      <c r="W248" s="78"/>
      <c r="X248" s="84" t="s">
        <v>1239</v>
      </c>
      <c r="Y248" s="85" t="s">
        <v>138</v>
      </c>
      <c r="Z248" s="85" t="s">
        <v>120</v>
      </c>
      <c r="AA248" s="85" t="s">
        <v>193</v>
      </c>
    </row>
    <row r="249" spans="1:27" ht="56.25">
      <c r="A249" s="299">
        <v>240</v>
      </c>
      <c r="B249" s="284" t="s">
        <v>266</v>
      </c>
      <c r="C249" s="78" t="s">
        <v>97</v>
      </c>
      <c r="D249" s="79" t="s">
        <v>1240</v>
      </c>
      <c r="E249" s="78" t="s">
        <v>108</v>
      </c>
      <c r="F249" s="80">
        <v>44600.701388888891</v>
      </c>
      <c r="G249" s="80">
        <v>44600.725694444445</v>
      </c>
      <c r="H249" s="78" t="s">
        <v>94</v>
      </c>
      <c r="I249" s="86">
        <v>0.58333333331393078</v>
      </c>
      <c r="J249" s="78" t="s">
        <v>1241</v>
      </c>
      <c r="K249" s="78"/>
      <c r="L249" s="78"/>
      <c r="M249" s="78">
        <v>2</v>
      </c>
      <c r="N249" s="78">
        <v>0</v>
      </c>
      <c r="O249" s="78">
        <v>0</v>
      </c>
      <c r="P249" s="78">
        <v>2</v>
      </c>
      <c r="Q249" s="78">
        <v>0</v>
      </c>
      <c r="R249" s="78">
        <v>0</v>
      </c>
      <c r="S249" s="78">
        <v>0</v>
      </c>
      <c r="T249" s="78">
        <v>2</v>
      </c>
      <c r="U249" s="78">
        <v>0</v>
      </c>
      <c r="V249" s="78">
        <v>5</v>
      </c>
      <c r="W249" s="78"/>
      <c r="X249" s="84" t="s">
        <v>1242</v>
      </c>
      <c r="Y249" s="85" t="s">
        <v>138</v>
      </c>
      <c r="Z249" s="85" t="s">
        <v>120</v>
      </c>
      <c r="AA249" s="85" t="s">
        <v>193</v>
      </c>
    </row>
    <row r="250" spans="1:27" ht="93.75">
      <c r="A250" s="299">
        <v>241</v>
      </c>
      <c r="B250" s="284" t="s">
        <v>277</v>
      </c>
      <c r="C250" s="78" t="s">
        <v>97</v>
      </c>
      <c r="D250" s="79" t="s">
        <v>1243</v>
      </c>
      <c r="E250" s="78" t="s">
        <v>153</v>
      </c>
      <c r="F250" s="80">
        <v>44601.461805555555</v>
      </c>
      <c r="G250" s="80">
        <v>44601.545138888891</v>
      </c>
      <c r="H250" s="78" t="s">
        <v>94</v>
      </c>
      <c r="I250" s="86">
        <v>2.0000000000582077</v>
      </c>
      <c r="J250" s="78" t="s">
        <v>1204</v>
      </c>
      <c r="K250" s="78"/>
      <c r="L250" s="78"/>
      <c r="M250" s="78">
        <v>6</v>
      </c>
      <c r="N250" s="78">
        <v>0</v>
      </c>
      <c r="O250" s="78">
        <v>0</v>
      </c>
      <c r="P250" s="78">
        <v>6</v>
      </c>
      <c r="Q250" s="78">
        <v>0</v>
      </c>
      <c r="R250" s="78">
        <v>0</v>
      </c>
      <c r="S250" s="78">
        <v>0</v>
      </c>
      <c r="T250" s="78">
        <v>6</v>
      </c>
      <c r="U250" s="78">
        <v>0</v>
      </c>
      <c r="V250" s="78">
        <v>35</v>
      </c>
      <c r="W250" s="78"/>
      <c r="X250" s="84" t="s">
        <v>1244</v>
      </c>
      <c r="Y250" s="85" t="s">
        <v>102</v>
      </c>
      <c r="Z250" s="85" t="s">
        <v>99</v>
      </c>
      <c r="AA250" s="85" t="s">
        <v>148</v>
      </c>
    </row>
    <row r="251" spans="1:27" ht="93.75">
      <c r="A251" s="299">
        <v>242</v>
      </c>
      <c r="B251" s="289" t="s">
        <v>277</v>
      </c>
      <c r="C251" s="96" t="s">
        <v>97</v>
      </c>
      <c r="D251" s="192" t="s">
        <v>1245</v>
      </c>
      <c r="E251" s="96" t="s">
        <v>153</v>
      </c>
      <c r="F251" s="193">
        <v>44601.540277777778</v>
      </c>
      <c r="G251" s="193">
        <v>44601.645833333336</v>
      </c>
      <c r="H251" s="96" t="s">
        <v>94</v>
      </c>
      <c r="I251" s="86">
        <v>2.53333333338378</v>
      </c>
      <c r="J251" s="96" t="s">
        <v>1191</v>
      </c>
      <c r="K251" s="96"/>
      <c r="L251" s="96"/>
      <c r="M251" s="96">
        <v>8</v>
      </c>
      <c r="N251" s="96">
        <v>0</v>
      </c>
      <c r="O251" s="96">
        <v>0</v>
      </c>
      <c r="P251" s="96">
        <v>8</v>
      </c>
      <c r="Q251" s="96">
        <v>0</v>
      </c>
      <c r="R251" s="96">
        <v>0</v>
      </c>
      <c r="S251" s="96">
        <v>0</v>
      </c>
      <c r="T251" s="96">
        <v>8</v>
      </c>
      <c r="U251" s="96">
        <v>0</v>
      </c>
      <c r="V251" s="96">
        <v>54</v>
      </c>
      <c r="W251" s="96"/>
      <c r="X251" s="194" t="s">
        <v>1246</v>
      </c>
      <c r="Y251" s="195" t="s">
        <v>102</v>
      </c>
      <c r="Z251" s="195" t="s">
        <v>99</v>
      </c>
      <c r="AA251" s="85" t="s">
        <v>148</v>
      </c>
    </row>
    <row r="252" spans="1:27" ht="93.75">
      <c r="A252" s="299">
        <v>243</v>
      </c>
      <c r="B252" s="289" t="s">
        <v>277</v>
      </c>
      <c r="C252" s="96" t="s">
        <v>97</v>
      </c>
      <c r="D252" s="192" t="s">
        <v>1247</v>
      </c>
      <c r="E252" s="96" t="s">
        <v>153</v>
      </c>
      <c r="F252" s="193">
        <v>44601.690972222219</v>
      </c>
      <c r="G252" s="193">
        <v>44601.774305555555</v>
      </c>
      <c r="H252" s="96" t="s">
        <v>94</v>
      </c>
      <c r="I252" s="86">
        <v>2.0000000000582077</v>
      </c>
      <c r="J252" s="96" t="s">
        <v>1191</v>
      </c>
      <c r="K252" s="96"/>
      <c r="L252" s="96"/>
      <c r="M252" s="96">
        <v>6</v>
      </c>
      <c r="N252" s="96">
        <v>0</v>
      </c>
      <c r="O252" s="96">
        <v>0</v>
      </c>
      <c r="P252" s="96">
        <v>6</v>
      </c>
      <c r="Q252" s="96">
        <v>0</v>
      </c>
      <c r="R252" s="96">
        <v>0</v>
      </c>
      <c r="S252" s="96">
        <v>0</v>
      </c>
      <c r="T252" s="96">
        <v>6</v>
      </c>
      <c r="U252" s="96">
        <v>0</v>
      </c>
      <c r="V252" s="96">
        <v>20</v>
      </c>
      <c r="W252" s="96"/>
      <c r="X252" s="194" t="s">
        <v>1248</v>
      </c>
      <c r="Y252" s="195" t="s">
        <v>102</v>
      </c>
      <c r="Z252" s="195" t="s">
        <v>99</v>
      </c>
      <c r="AA252" s="85" t="s">
        <v>148</v>
      </c>
    </row>
    <row r="253" spans="1:27" ht="93.75">
      <c r="A253" s="299">
        <v>244</v>
      </c>
      <c r="B253" s="289" t="s">
        <v>277</v>
      </c>
      <c r="C253" s="96" t="s">
        <v>97</v>
      </c>
      <c r="D253" s="192" t="s">
        <v>1203</v>
      </c>
      <c r="E253" s="96" t="s">
        <v>153</v>
      </c>
      <c r="F253" s="193">
        <v>44601.834027777775</v>
      </c>
      <c r="G253" s="193">
        <v>44601.875</v>
      </c>
      <c r="H253" s="96" t="s">
        <v>94</v>
      </c>
      <c r="I253" s="86">
        <v>0.9833333333954215</v>
      </c>
      <c r="J253" s="96" t="s">
        <v>1204</v>
      </c>
      <c r="K253" s="96"/>
      <c r="L253" s="96"/>
      <c r="M253" s="96">
        <v>6</v>
      </c>
      <c r="N253" s="96">
        <v>0</v>
      </c>
      <c r="O253" s="96">
        <v>0</v>
      </c>
      <c r="P253" s="96">
        <v>6</v>
      </c>
      <c r="Q253" s="96">
        <v>0</v>
      </c>
      <c r="R253" s="96">
        <v>0</v>
      </c>
      <c r="S253" s="96">
        <v>0</v>
      </c>
      <c r="T253" s="96">
        <v>6</v>
      </c>
      <c r="U253" s="96">
        <v>0</v>
      </c>
      <c r="V253" s="96">
        <v>50</v>
      </c>
      <c r="W253" s="96"/>
      <c r="X253" s="194" t="s">
        <v>1249</v>
      </c>
      <c r="Y253" s="195" t="s">
        <v>102</v>
      </c>
      <c r="Z253" s="195" t="s">
        <v>99</v>
      </c>
      <c r="AA253" s="85" t="s">
        <v>148</v>
      </c>
    </row>
    <row r="254" spans="1:27" ht="75">
      <c r="A254" s="299">
        <v>245</v>
      </c>
      <c r="B254" s="287" t="s">
        <v>250</v>
      </c>
      <c r="C254" s="100" t="s">
        <v>97</v>
      </c>
      <c r="D254" s="101" t="s">
        <v>1250</v>
      </c>
      <c r="E254" s="100" t="s">
        <v>153</v>
      </c>
      <c r="F254" s="102">
        <v>44601.395833333336</v>
      </c>
      <c r="G254" s="102">
        <v>44601.458333333336</v>
      </c>
      <c r="H254" s="78" t="s">
        <v>94</v>
      </c>
      <c r="I254" s="196">
        <v>1.5</v>
      </c>
      <c r="J254" s="100" t="s">
        <v>1251</v>
      </c>
      <c r="K254" s="100"/>
      <c r="L254" s="100"/>
      <c r="M254" s="100">
        <v>2</v>
      </c>
      <c r="N254" s="100">
        <v>0</v>
      </c>
      <c r="O254" s="100">
        <v>0</v>
      </c>
      <c r="P254" s="100">
        <v>2</v>
      </c>
      <c r="Q254" s="100">
        <v>0</v>
      </c>
      <c r="R254" s="100">
        <v>0</v>
      </c>
      <c r="S254" s="100">
        <v>0</v>
      </c>
      <c r="T254" s="100">
        <v>2</v>
      </c>
      <c r="U254" s="100">
        <v>0</v>
      </c>
      <c r="V254" s="100">
        <v>2.5</v>
      </c>
      <c r="W254" s="100"/>
      <c r="X254" s="103" t="s">
        <v>1252</v>
      </c>
      <c r="Y254" s="104" t="s">
        <v>118</v>
      </c>
      <c r="Z254" s="104" t="s">
        <v>120</v>
      </c>
      <c r="AA254" s="85" t="s">
        <v>148</v>
      </c>
    </row>
    <row r="255" spans="1:27" ht="75">
      <c r="A255" s="299">
        <v>246</v>
      </c>
      <c r="B255" s="284" t="s">
        <v>250</v>
      </c>
      <c r="C255" s="78" t="s">
        <v>97</v>
      </c>
      <c r="D255" s="79" t="s">
        <v>1253</v>
      </c>
      <c r="E255" s="78" t="s">
        <v>153</v>
      </c>
      <c r="F255" s="80">
        <v>44601.5625</v>
      </c>
      <c r="G255" s="80">
        <v>44601.597222222219</v>
      </c>
      <c r="H255" s="78" t="s">
        <v>94</v>
      </c>
      <c r="I255" s="86">
        <v>0.83333333325572312</v>
      </c>
      <c r="J255" s="77" t="s">
        <v>1254</v>
      </c>
      <c r="K255" s="78"/>
      <c r="L255" s="78"/>
      <c r="M255" s="78">
        <v>2</v>
      </c>
      <c r="N255" s="78">
        <v>0</v>
      </c>
      <c r="O255" s="78">
        <v>0</v>
      </c>
      <c r="P255" s="78">
        <v>2</v>
      </c>
      <c r="Q255" s="78">
        <v>0</v>
      </c>
      <c r="R255" s="78">
        <v>0</v>
      </c>
      <c r="S255" s="78">
        <v>0</v>
      </c>
      <c r="T255" s="78">
        <v>2</v>
      </c>
      <c r="U255" s="78">
        <v>0</v>
      </c>
      <c r="V255" s="78">
        <v>2.5</v>
      </c>
      <c r="W255" s="78"/>
      <c r="X255" s="84" t="s">
        <v>1255</v>
      </c>
      <c r="Y255" s="85" t="s">
        <v>118</v>
      </c>
      <c r="Z255" s="85" t="s">
        <v>120</v>
      </c>
      <c r="AA255" s="85" t="s">
        <v>148</v>
      </c>
    </row>
    <row r="256" spans="1:27" ht="75">
      <c r="A256" s="299">
        <v>247</v>
      </c>
      <c r="B256" s="284" t="s">
        <v>250</v>
      </c>
      <c r="C256" s="78" t="s">
        <v>97</v>
      </c>
      <c r="D256" s="79" t="s">
        <v>1256</v>
      </c>
      <c r="E256" s="78" t="s">
        <v>153</v>
      </c>
      <c r="F256" s="80">
        <v>44601.583333333336</v>
      </c>
      <c r="G256" s="80">
        <v>44601.638888888891</v>
      </c>
      <c r="H256" s="78" t="s">
        <v>94</v>
      </c>
      <c r="I256" s="86">
        <v>1.3333333333139308</v>
      </c>
      <c r="J256" s="77" t="s">
        <v>1257</v>
      </c>
      <c r="K256" s="78"/>
      <c r="L256" s="78"/>
      <c r="M256" s="78">
        <v>2</v>
      </c>
      <c r="N256" s="78">
        <v>0</v>
      </c>
      <c r="O256" s="78">
        <v>0</v>
      </c>
      <c r="P256" s="78">
        <v>2</v>
      </c>
      <c r="Q256" s="78">
        <v>0</v>
      </c>
      <c r="R256" s="78">
        <v>0</v>
      </c>
      <c r="S256" s="78">
        <v>0</v>
      </c>
      <c r="T256" s="78">
        <v>2</v>
      </c>
      <c r="U256" s="78">
        <v>0</v>
      </c>
      <c r="V256" s="78">
        <v>2.5</v>
      </c>
      <c r="W256" s="78"/>
      <c r="X256" s="84" t="s">
        <v>1258</v>
      </c>
      <c r="Y256" s="85" t="s">
        <v>118</v>
      </c>
      <c r="Z256" s="85" t="s">
        <v>120</v>
      </c>
      <c r="AA256" s="85" t="s">
        <v>148</v>
      </c>
    </row>
    <row r="257" spans="1:27" ht="75">
      <c r="A257" s="299">
        <v>248</v>
      </c>
      <c r="B257" s="284" t="s">
        <v>250</v>
      </c>
      <c r="C257" s="78" t="s">
        <v>97</v>
      </c>
      <c r="D257" s="79" t="s">
        <v>1259</v>
      </c>
      <c r="E257" s="78" t="s">
        <v>153</v>
      </c>
      <c r="F257" s="80">
        <v>44601.6875</v>
      </c>
      <c r="G257" s="80">
        <v>44601.729166666664</v>
      </c>
      <c r="H257" s="78" t="s">
        <v>94</v>
      </c>
      <c r="I257" s="86">
        <v>0.99999999994179234</v>
      </c>
      <c r="J257" s="78" t="s">
        <v>1260</v>
      </c>
      <c r="K257" s="78"/>
      <c r="L257" s="78"/>
      <c r="M257" s="78">
        <v>2</v>
      </c>
      <c r="N257" s="78">
        <v>0</v>
      </c>
      <c r="O257" s="78">
        <v>0</v>
      </c>
      <c r="P257" s="78">
        <v>2</v>
      </c>
      <c r="Q257" s="78">
        <v>0</v>
      </c>
      <c r="R257" s="78">
        <v>0</v>
      </c>
      <c r="S257" s="78">
        <v>0</v>
      </c>
      <c r="T257" s="78">
        <v>2</v>
      </c>
      <c r="U257" s="78">
        <v>0</v>
      </c>
      <c r="V257" s="78">
        <v>2.5</v>
      </c>
      <c r="W257" s="78"/>
      <c r="X257" s="84" t="s">
        <v>1261</v>
      </c>
      <c r="Y257" s="85" t="s">
        <v>118</v>
      </c>
      <c r="Z257" s="85" t="s">
        <v>120</v>
      </c>
      <c r="AA257" s="85" t="s">
        <v>148</v>
      </c>
    </row>
    <row r="258" spans="1:27" ht="37.5">
      <c r="A258" s="299">
        <v>249</v>
      </c>
      <c r="B258" s="284" t="s">
        <v>250</v>
      </c>
      <c r="C258" s="78" t="s">
        <v>113</v>
      </c>
      <c r="D258" s="79" t="s">
        <v>1262</v>
      </c>
      <c r="E258" s="78" t="s">
        <v>153</v>
      </c>
      <c r="F258" s="80">
        <v>44602.395833333336</v>
      </c>
      <c r="G258" s="80">
        <v>44602.5</v>
      </c>
      <c r="H258" s="78" t="s">
        <v>106</v>
      </c>
      <c r="I258" s="86">
        <v>2.4999999999417923</v>
      </c>
      <c r="J258" s="78" t="s">
        <v>1263</v>
      </c>
      <c r="K258" s="78"/>
      <c r="L258" s="78"/>
      <c r="M258" s="78">
        <v>170</v>
      </c>
      <c r="N258" s="78">
        <v>0</v>
      </c>
      <c r="O258" s="78">
        <v>0</v>
      </c>
      <c r="P258" s="78">
        <v>170</v>
      </c>
      <c r="Q258" s="78">
        <v>0</v>
      </c>
      <c r="R258" s="78">
        <v>0</v>
      </c>
      <c r="S258" s="78">
        <v>0</v>
      </c>
      <c r="T258" s="78">
        <v>170</v>
      </c>
      <c r="U258" s="78">
        <v>0</v>
      </c>
      <c r="V258" s="78">
        <v>165</v>
      </c>
      <c r="W258" s="78"/>
      <c r="X258" s="84"/>
      <c r="Y258" s="85"/>
      <c r="Z258" s="85"/>
      <c r="AA258" s="85" t="s">
        <v>148</v>
      </c>
    </row>
    <row r="259" spans="1:27" ht="56.25">
      <c r="A259" s="299">
        <v>250</v>
      </c>
      <c r="B259" s="284" t="s">
        <v>245</v>
      </c>
      <c r="C259" s="78" t="s">
        <v>97</v>
      </c>
      <c r="D259" s="79" t="s">
        <v>1264</v>
      </c>
      <c r="E259" s="78" t="s">
        <v>152</v>
      </c>
      <c r="F259" s="80">
        <v>44602.000694444447</v>
      </c>
      <c r="G259" s="80">
        <v>44602.004861111112</v>
      </c>
      <c r="H259" s="78" t="s">
        <v>106</v>
      </c>
      <c r="I259" s="86">
        <v>9.9999999976716936E-2</v>
      </c>
      <c r="J259" s="78" t="s">
        <v>1265</v>
      </c>
      <c r="K259" s="78"/>
      <c r="L259" s="78"/>
      <c r="M259" s="78">
        <v>848</v>
      </c>
      <c r="N259" s="78">
        <v>0</v>
      </c>
      <c r="O259" s="78">
        <v>0</v>
      </c>
      <c r="P259" s="78">
        <v>848</v>
      </c>
      <c r="Q259" s="78">
        <v>0</v>
      </c>
      <c r="R259" s="78">
        <v>0</v>
      </c>
      <c r="S259" s="78">
        <v>0</v>
      </c>
      <c r="T259" s="78">
        <v>848</v>
      </c>
      <c r="U259" s="78">
        <v>0</v>
      </c>
      <c r="V259" s="85">
        <v>388.08</v>
      </c>
      <c r="W259" s="78"/>
      <c r="X259" s="84"/>
      <c r="Y259" s="85"/>
      <c r="Z259" s="85"/>
      <c r="AA259" s="85" t="s">
        <v>148</v>
      </c>
    </row>
    <row r="260" spans="1:27" ht="75">
      <c r="A260" s="299">
        <v>251</v>
      </c>
      <c r="B260" s="284" t="s">
        <v>115</v>
      </c>
      <c r="C260" s="78" t="s">
        <v>97</v>
      </c>
      <c r="D260" s="79" t="s">
        <v>1266</v>
      </c>
      <c r="E260" s="78" t="s">
        <v>153</v>
      </c>
      <c r="F260" s="80">
        <v>44601.454861111109</v>
      </c>
      <c r="G260" s="80">
        <v>44601.670138888891</v>
      </c>
      <c r="H260" s="78" t="s">
        <v>106</v>
      </c>
      <c r="I260" s="86">
        <v>5.1666666667442769</v>
      </c>
      <c r="J260" s="78" t="s">
        <v>539</v>
      </c>
      <c r="K260" s="78"/>
      <c r="L260" s="78"/>
      <c r="M260" s="78">
        <v>54</v>
      </c>
      <c r="N260" s="78">
        <v>0</v>
      </c>
      <c r="O260" s="78">
        <v>0</v>
      </c>
      <c r="P260" s="78">
        <v>54</v>
      </c>
      <c r="Q260" s="78">
        <v>0</v>
      </c>
      <c r="R260" s="78">
        <v>0</v>
      </c>
      <c r="S260" s="78">
        <v>0</v>
      </c>
      <c r="T260" s="78">
        <v>54</v>
      </c>
      <c r="U260" s="78">
        <v>0</v>
      </c>
      <c r="V260" s="85">
        <v>30</v>
      </c>
      <c r="W260" s="78"/>
      <c r="X260" s="84" t="s">
        <v>1267</v>
      </c>
      <c r="Y260" s="85"/>
      <c r="Z260" s="85"/>
      <c r="AA260" s="85" t="s">
        <v>148</v>
      </c>
    </row>
    <row r="261" spans="1:27" ht="93.75">
      <c r="A261" s="299">
        <v>252</v>
      </c>
      <c r="B261" s="284" t="s">
        <v>115</v>
      </c>
      <c r="C261" s="78" t="s">
        <v>97</v>
      </c>
      <c r="D261" s="79" t="s">
        <v>1268</v>
      </c>
      <c r="E261" s="78" t="s">
        <v>153</v>
      </c>
      <c r="F261" s="80">
        <v>44601.732638888891</v>
      </c>
      <c r="G261" s="80">
        <v>44601.819444444445</v>
      </c>
      <c r="H261" s="78" t="s">
        <v>94</v>
      </c>
      <c r="I261" s="90">
        <v>2.0833333333139308</v>
      </c>
      <c r="J261" s="91" t="s">
        <v>508</v>
      </c>
      <c r="K261" s="91"/>
      <c r="L261" s="91"/>
      <c r="M261" s="78">
        <v>136</v>
      </c>
      <c r="N261" s="78">
        <v>0</v>
      </c>
      <c r="O261" s="78">
        <v>0</v>
      </c>
      <c r="P261" s="78">
        <v>136</v>
      </c>
      <c r="Q261" s="78">
        <v>0</v>
      </c>
      <c r="R261" s="78">
        <v>0</v>
      </c>
      <c r="S261" s="78">
        <v>0</v>
      </c>
      <c r="T261" s="78">
        <v>136</v>
      </c>
      <c r="U261" s="78">
        <v>0</v>
      </c>
      <c r="V261" s="78">
        <v>41</v>
      </c>
      <c r="W261" s="78"/>
      <c r="X261" s="84" t="s">
        <v>1269</v>
      </c>
      <c r="Y261" s="85" t="s">
        <v>130</v>
      </c>
      <c r="Z261" s="85" t="s">
        <v>142</v>
      </c>
      <c r="AA261" s="85" t="s">
        <v>148</v>
      </c>
    </row>
    <row r="262" spans="1:27" ht="93.75">
      <c r="A262" s="299">
        <v>253</v>
      </c>
      <c r="B262" s="289" t="s">
        <v>115</v>
      </c>
      <c r="C262" s="96" t="s">
        <v>97</v>
      </c>
      <c r="D262" s="192" t="s">
        <v>1270</v>
      </c>
      <c r="E262" s="96" t="s">
        <v>153</v>
      </c>
      <c r="F262" s="193">
        <v>44601.715277777781</v>
      </c>
      <c r="G262" s="193">
        <v>44601.875</v>
      </c>
      <c r="H262" s="96" t="s">
        <v>94</v>
      </c>
      <c r="I262" s="90">
        <v>3.8333333332557231</v>
      </c>
      <c r="J262" s="91" t="s">
        <v>536</v>
      </c>
      <c r="K262" s="91"/>
      <c r="L262" s="91"/>
      <c r="M262" s="96">
        <v>65</v>
      </c>
      <c r="N262" s="96">
        <v>0</v>
      </c>
      <c r="O262" s="96">
        <v>0</v>
      </c>
      <c r="P262" s="96">
        <v>65</v>
      </c>
      <c r="Q262" s="96">
        <v>0</v>
      </c>
      <c r="R262" s="96">
        <v>0</v>
      </c>
      <c r="S262" s="96">
        <v>0</v>
      </c>
      <c r="T262" s="96">
        <v>65</v>
      </c>
      <c r="U262" s="96">
        <v>0</v>
      </c>
      <c r="V262" s="96">
        <v>30</v>
      </c>
      <c r="W262" s="96"/>
      <c r="X262" s="194" t="s">
        <v>1271</v>
      </c>
      <c r="Y262" s="195" t="s">
        <v>130</v>
      </c>
      <c r="Z262" s="195" t="s">
        <v>142</v>
      </c>
      <c r="AA262" s="85" t="s">
        <v>148</v>
      </c>
    </row>
    <row r="263" spans="1:27" ht="75">
      <c r="A263" s="299">
        <v>254</v>
      </c>
      <c r="B263" s="289" t="s">
        <v>1272</v>
      </c>
      <c r="C263" s="96" t="s">
        <v>97</v>
      </c>
      <c r="D263" s="192" t="s">
        <v>1273</v>
      </c>
      <c r="E263" s="96" t="s">
        <v>108</v>
      </c>
      <c r="F263" s="193">
        <v>44601.25</v>
      </c>
      <c r="G263" s="193">
        <v>44601.4375</v>
      </c>
      <c r="H263" s="96" t="s">
        <v>94</v>
      </c>
      <c r="I263" s="90">
        <v>4.5</v>
      </c>
      <c r="J263" s="91" t="s">
        <v>1274</v>
      </c>
      <c r="K263" s="91"/>
      <c r="L263" s="91"/>
      <c r="M263" s="96">
        <v>8</v>
      </c>
      <c r="N263" s="96">
        <v>0</v>
      </c>
      <c r="O263" s="96">
        <v>0</v>
      </c>
      <c r="P263" s="96">
        <v>8</v>
      </c>
      <c r="Q263" s="96">
        <v>0</v>
      </c>
      <c r="R263" s="96">
        <v>0</v>
      </c>
      <c r="S263" s="96">
        <v>0</v>
      </c>
      <c r="T263" s="96">
        <v>8</v>
      </c>
      <c r="U263" s="96">
        <v>0</v>
      </c>
      <c r="V263" s="96" t="s">
        <v>480</v>
      </c>
      <c r="W263" s="96"/>
      <c r="X263" s="194" t="s">
        <v>1275</v>
      </c>
      <c r="Y263" s="195" t="s">
        <v>118</v>
      </c>
      <c r="Z263" s="195" t="s">
        <v>99</v>
      </c>
      <c r="AA263" s="85" t="s">
        <v>148</v>
      </c>
    </row>
    <row r="264" spans="1:27" ht="93.75">
      <c r="A264" s="299">
        <v>255</v>
      </c>
      <c r="B264" s="289" t="s">
        <v>248</v>
      </c>
      <c r="C264" s="96" t="s">
        <v>97</v>
      </c>
      <c r="D264" s="192" t="s">
        <v>1276</v>
      </c>
      <c r="E264" s="96" t="s">
        <v>108</v>
      </c>
      <c r="F264" s="193">
        <v>44601.409722222219</v>
      </c>
      <c r="G264" s="193">
        <v>44601.604166666664</v>
      </c>
      <c r="H264" s="96" t="s">
        <v>94</v>
      </c>
      <c r="I264" s="90">
        <v>4.6666666666860692</v>
      </c>
      <c r="J264" s="91" t="s">
        <v>1277</v>
      </c>
      <c r="K264" s="91"/>
      <c r="L264" s="91"/>
      <c r="M264" s="96">
        <v>2</v>
      </c>
      <c r="N264" s="96">
        <v>0</v>
      </c>
      <c r="O264" s="96">
        <v>0</v>
      </c>
      <c r="P264" s="96">
        <v>2</v>
      </c>
      <c r="Q264" s="96">
        <v>0</v>
      </c>
      <c r="R264" s="96">
        <v>0</v>
      </c>
      <c r="S264" s="96">
        <v>0</v>
      </c>
      <c r="T264" s="96">
        <v>2</v>
      </c>
      <c r="U264" s="96">
        <v>0</v>
      </c>
      <c r="V264" s="96">
        <v>6</v>
      </c>
      <c r="W264" s="96"/>
      <c r="X264" s="194" t="s">
        <v>1278</v>
      </c>
      <c r="Y264" s="195" t="s">
        <v>138</v>
      </c>
      <c r="Z264" s="195" t="s">
        <v>120</v>
      </c>
      <c r="AA264" s="85" t="s">
        <v>193</v>
      </c>
    </row>
    <row r="265" spans="1:27" ht="37.5">
      <c r="A265" s="299">
        <v>256</v>
      </c>
      <c r="B265" s="286" t="s">
        <v>268</v>
      </c>
      <c r="C265" s="93" t="s">
        <v>113</v>
      </c>
      <c r="D265" s="94" t="s">
        <v>363</v>
      </c>
      <c r="E265" s="93" t="s">
        <v>152</v>
      </c>
      <c r="F265" s="95">
        <v>44602.375</v>
      </c>
      <c r="G265" s="95">
        <v>44602.5</v>
      </c>
      <c r="H265" s="96" t="s">
        <v>106</v>
      </c>
      <c r="I265" s="90">
        <v>3</v>
      </c>
      <c r="J265" s="91" t="s">
        <v>363</v>
      </c>
      <c r="K265" s="91"/>
      <c r="L265" s="91"/>
      <c r="M265" s="93">
        <v>78</v>
      </c>
      <c r="N265" s="93">
        <v>0</v>
      </c>
      <c r="O265" s="93">
        <v>0</v>
      </c>
      <c r="P265" s="93">
        <v>78</v>
      </c>
      <c r="Q265" s="93">
        <v>0</v>
      </c>
      <c r="R265" s="93">
        <v>0</v>
      </c>
      <c r="S265" s="93">
        <v>0</v>
      </c>
      <c r="T265" s="93">
        <v>78</v>
      </c>
      <c r="U265" s="93">
        <v>0</v>
      </c>
      <c r="V265" s="93">
        <v>22</v>
      </c>
      <c r="W265" s="93"/>
      <c r="X265" s="97"/>
      <c r="Y265" s="98"/>
      <c r="Z265" s="98"/>
      <c r="AA265" s="85" t="s">
        <v>148</v>
      </c>
    </row>
    <row r="266" spans="1:27" ht="93.75">
      <c r="A266" s="299">
        <v>257</v>
      </c>
      <c r="B266" s="284" t="s">
        <v>268</v>
      </c>
      <c r="C266" s="78" t="s">
        <v>97</v>
      </c>
      <c r="D266" s="79" t="s">
        <v>1279</v>
      </c>
      <c r="E266" s="78" t="s">
        <v>153</v>
      </c>
      <c r="F266" s="80">
        <v>44601.732638888891</v>
      </c>
      <c r="G266" s="80">
        <v>44601.819444444445</v>
      </c>
      <c r="H266" s="78" t="s">
        <v>94</v>
      </c>
      <c r="I266" s="90">
        <v>2.0833333333139308</v>
      </c>
      <c r="J266" s="91" t="s">
        <v>1280</v>
      </c>
      <c r="K266" s="91"/>
      <c r="L266" s="91"/>
      <c r="M266" s="78">
        <v>2</v>
      </c>
      <c r="N266" s="78">
        <v>0</v>
      </c>
      <c r="O266" s="78">
        <v>0</v>
      </c>
      <c r="P266" s="78">
        <v>2</v>
      </c>
      <c r="Q266" s="78">
        <v>0</v>
      </c>
      <c r="R266" s="78">
        <v>0</v>
      </c>
      <c r="S266" s="78">
        <v>0</v>
      </c>
      <c r="T266" s="78">
        <v>2</v>
      </c>
      <c r="U266" s="78">
        <v>0</v>
      </c>
      <c r="V266" s="78">
        <v>5</v>
      </c>
      <c r="W266" s="78"/>
      <c r="X266" s="84" t="s">
        <v>1281</v>
      </c>
      <c r="Y266" s="85" t="s">
        <v>130</v>
      </c>
      <c r="Z266" s="85" t="s">
        <v>99</v>
      </c>
      <c r="AA266" s="85" t="s">
        <v>148</v>
      </c>
    </row>
    <row r="267" spans="1:27" ht="75">
      <c r="A267" s="299">
        <v>257</v>
      </c>
      <c r="B267" s="284" t="s">
        <v>248</v>
      </c>
      <c r="C267" s="78" t="s">
        <v>97</v>
      </c>
      <c r="D267" s="79" t="s">
        <v>1282</v>
      </c>
      <c r="E267" s="78" t="s">
        <v>108</v>
      </c>
      <c r="F267" s="80">
        <v>44602.736111111109</v>
      </c>
      <c r="G267" s="80">
        <v>44602.777777777781</v>
      </c>
      <c r="H267" s="78" t="s">
        <v>94</v>
      </c>
      <c r="I267" s="90">
        <v>1.0000000001164153</v>
      </c>
      <c r="J267" s="91" t="s">
        <v>1283</v>
      </c>
      <c r="K267" s="91"/>
      <c r="L267" s="91"/>
      <c r="M267" s="78">
        <v>2</v>
      </c>
      <c r="N267" s="78">
        <v>0</v>
      </c>
      <c r="O267" s="78">
        <v>0</v>
      </c>
      <c r="P267" s="78">
        <v>2</v>
      </c>
      <c r="Q267" s="78">
        <v>0</v>
      </c>
      <c r="R267" s="78">
        <v>0</v>
      </c>
      <c r="S267" s="78">
        <v>0</v>
      </c>
      <c r="T267" s="78">
        <v>2</v>
      </c>
      <c r="U267" s="78">
        <v>0</v>
      </c>
      <c r="V267" s="78">
        <v>1</v>
      </c>
      <c r="W267" s="78"/>
      <c r="X267" s="84" t="s">
        <v>1284</v>
      </c>
      <c r="Y267" s="85" t="s">
        <v>95</v>
      </c>
      <c r="Z267" s="85" t="s">
        <v>99</v>
      </c>
      <c r="AA267" s="85" t="s">
        <v>148</v>
      </c>
    </row>
    <row r="268" spans="1:27" ht="37.5">
      <c r="A268" s="299">
        <v>258</v>
      </c>
      <c r="B268" s="284" t="s">
        <v>448</v>
      </c>
      <c r="C268" s="78" t="s">
        <v>97</v>
      </c>
      <c r="D268" s="79" t="s">
        <v>1285</v>
      </c>
      <c r="E268" s="78" t="s">
        <v>153</v>
      </c>
      <c r="F268" s="80">
        <v>44602.416666666664</v>
      </c>
      <c r="G268" s="80">
        <v>44602.458333333336</v>
      </c>
      <c r="H268" s="78" t="s">
        <v>106</v>
      </c>
      <c r="I268" s="90">
        <v>1.0000000001164153</v>
      </c>
      <c r="J268" s="91" t="s">
        <v>1286</v>
      </c>
      <c r="K268" s="91"/>
      <c r="L268" s="91"/>
      <c r="M268" s="78">
        <v>4</v>
      </c>
      <c r="N268" s="78">
        <v>0</v>
      </c>
      <c r="O268" s="78">
        <v>0</v>
      </c>
      <c r="P268" s="78">
        <v>4</v>
      </c>
      <c r="Q268" s="78">
        <v>0</v>
      </c>
      <c r="R268" s="78">
        <v>0</v>
      </c>
      <c r="S268" s="78">
        <v>0</v>
      </c>
      <c r="T268" s="78">
        <v>4</v>
      </c>
      <c r="U268" s="78">
        <v>0</v>
      </c>
      <c r="V268" s="78">
        <v>50</v>
      </c>
      <c r="W268" s="78"/>
      <c r="X268" s="84" t="s">
        <v>1287</v>
      </c>
      <c r="Y268" s="85"/>
      <c r="Z268" s="85"/>
      <c r="AA268" s="85" t="s">
        <v>148</v>
      </c>
    </row>
    <row r="269" spans="1:27" ht="37.5">
      <c r="A269" s="299">
        <v>259</v>
      </c>
      <c r="B269" s="283" t="s">
        <v>448</v>
      </c>
      <c r="C269" s="83" t="s">
        <v>97</v>
      </c>
      <c r="D269" s="187" t="s">
        <v>1288</v>
      </c>
      <c r="E269" s="83" t="s">
        <v>153</v>
      </c>
      <c r="F269" s="188">
        <v>44603.375</v>
      </c>
      <c r="G269" s="188">
        <v>44603.458333333336</v>
      </c>
      <c r="H269" s="83" t="s">
        <v>106</v>
      </c>
      <c r="I269" s="90">
        <v>2.0000000000582077</v>
      </c>
      <c r="J269" s="91" t="s">
        <v>550</v>
      </c>
      <c r="K269" s="91"/>
      <c r="L269" s="91"/>
      <c r="M269" s="83">
        <v>22</v>
      </c>
      <c r="N269" s="83">
        <v>0</v>
      </c>
      <c r="O269" s="83">
        <v>0</v>
      </c>
      <c r="P269" s="83">
        <v>22</v>
      </c>
      <c r="Q269" s="83">
        <v>0</v>
      </c>
      <c r="R269" s="83">
        <v>0</v>
      </c>
      <c r="S269" s="83">
        <v>0</v>
      </c>
      <c r="T269" s="83">
        <v>22</v>
      </c>
      <c r="U269" s="83">
        <v>0</v>
      </c>
      <c r="V269" s="83">
        <v>19</v>
      </c>
      <c r="W269" s="83"/>
      <c r="X269" s="184" t="s">
        <v>1287</v>
      </c>
      <c r="Y269" s="185"/>
      <c r="Z269" s="185"/>
      <c r="AA269" s="85" t="s">
        <v>148</v>
      </c>
    </row>
    <row r="270" spans="1:27" ht="93.75">
      <c r="A270" s="299">
        <v>260</v>
      </c>
      <c r="B270" s="283" t="s">
        <v>448</v>
      </c>
      <c r="C270" s="83" t="s">
        <v>97</v>
      </c>
      <c r="D270" s="187" t="s">
        <v>1289</v>
      </c>
      <c r="E270" s="83" t="s">
        <v>153</v>
      </c>
      <c r="F270" s="188">
        <v>44602.649305555555</v>
      </c>
      <c r="G270" s="188">
        <v>44603.5</v>
      </c>
      <c r="H270" s="83" t="s">
        <v>94</v>
      </c>
      <c r="I270" s="90">
        <v>20.416666666686069</v>
      </c>
      <c r="J270" s="91" t="s">
        <v>1194</v>
      </c>
      <c r="K270" s="91"/>
      <c r="L270" s="91"/>
      <c r="M270" s="83">
        <v>2</v>
      </c>
      <c r="N270" s="83">
        <v>0</v>
      </c>
      <c r="O270" s="83">
        <v>0</v>
      </c>
      <c r="P270" s="83">
        <v>2</v>
      </c>
      <c r="Q270" s="83">
        <v>0</v>
      </c>
      <c r="R270" s="83">
        <v>0</v>
      </c>
      <c r="S270" s="83">
        <v>0</v>
      </c>
      <c r="T270" s="83">
        <v>2</v>
      </c>
      <c r="U270" s="83">
        <v>0</v>
      </c>
      <c r="V270" s="83">
        <v>4</v>
      </c>
      <c r="W270" s="83"/>
      <c r="X270" s="184" t="s">
        <v>1290</v>
      </c>
      <c r="Y270" s="185" t="s">
        <v>102</v>
      </c>
      <c r="Z270" s="185" t="s">
        <v>99</v>
      </c>
      <c r="AA270" s="85" t="s">
        <v>148</v>
      </c>
    </row>
    <row r="271" spans="1:27" ht="75">
      <c r="A271" s="299">
        <v>261</v>
      </c>
      <c r="B271" s="289" t="s">
        <v>1272</v>
      </c>
      <c r="C271" s="96" t="s">
        <v>97</v>
      </c>
      <c r="D271" s="192" t="s">
        <v>1291</v>
      </c>
      <c r="E271" s="96" t="s">
        <v>108</v>
      </c>
      <c r="F271" s="193">
        <v>44602.583333333336</v>
      </c>
      <c r="G271" s="193">
        <v>44602.645833333336</v>
      </c>
      <c r="H271" s="96" t="s">
        <v>94</v>
      </c>
      <c r="I271" s="90">
        <v>1.5</v>
      </c>
      <c r="J271" s="91" t="s">
        <v>1292</v>
      </c>
      <c r="K271" s="91"/>
      <c r="L271" s="91"/>
      <c r="M271" s="96">
        <v>58</v>
      </c>
      <c r="N271" s="96">
        <v>0</v>
      </c>
      <c r="O271" s="96">
        <v>0</v>
      </c>
      <c r="P271" s="96">
        <v>58</v>
      </c>
      <c r="Q271" s="96">
        <v>0</v>
      </c>
      <c r="R271" s="96">
        <v>0</v>
      </c>
      <c r="S271" s="96">
        <v>0</v>
      </c>
      <c r="T271" s="96">
        <v>58</v>
      </c>
      <c r="U271" s="96">
        <v>0</v>
      </c>
      <c r="V271" s="96" t="s">
        <v>461</v>
      </c>
      <c r="W271" s="96"/>
      <c r="X271" s="197" t="s">
        <v>1293</v>
      </c>
      <c r="Y271" s="195" t="s">
        <v>118</v>
      </c>
      <c r="Z271" s="195" t="s">
        <v>99</v>
      </c>
      <c r="AA271" s="85" t="s">
        <v>148</v>
      </c>
    </row>
    <row r="272" spans="1:27" ht="93.75">
      <c r="A272" s="299">
        <v>262</v>
      </c>
      <c r="B272" s="289" t="s">
        <v>1062</v>
      </c>
      <c r="C272" s="96" t="s">
        <v>97</v>
      </c>
      <c r="D272" s="192" t="s">
        <v>1294</v>
      </c>
      <c r="E272" s="96" t="s">
        <v>108</v>
      </c>
      <c r="F272" s="193">
        <v>44602.482638888891</v>
      </c>
      <c r="G272" s="193">
        <v>44602.666666666664</v>
      </c>
      <c r="H272" s="96" t="s">
        <v>94</v>
      </c>
      <c r="I272" s="90">
        <v>4.4166666665696539</v>
      </c>
      <c r="J272" s="91" t="s">
        <v>1295</v>
      </c>
      <c r="K272" s="91"/>
      <c r="L272" s="91"/>
      <c r="M272" s="96">
        <v>2</v>
      </c>
      <c r="N272" s="96">
        <v>0</v>
      </c>
      <c r="O272" s="96">
        <v>0</v>
      </c>
      <c r="P272" s="96">
        <v>2</v>
      </c>
      <c r="Q272" s="96">
        <v>0</v>
      </c>
      <c r="R272" s="96">
        <v>0</v>
      </c>
      <c r="S272" s="96">
        <v>0</v>
      </c>
      <c r="T272" s="96">
        <v>2</v>
      </c>
      <c r="U272" s="96">
        <v>0</v>
      </c>
      <c r="V272" s="96">
        <v>0.6</v>
      </c>
      <c r="W272" s="96"/>
      <c r="X272" s="197" t="s">
        <v>1296</v>
      </c>
      <c r="Y272" s="195" t="s">
        <v>130</v>
      </c>
      <c r="Z272" s="195" t="s">
        <v>99</v>
      </c>
      <c r="AA272" s="85" t="s">
        <v>148</v>
      </c>
    </row>
    <row r="273" spans="1:27" ht="93.75">
      <c r="A273" s="299">
        <v>263</v>
      </c>
      <c r="B273" s="284" t="s">
        <v>1297</v>
      </c>
      <c r="C273" s="78" t="s">
        <v>97</v>
      </c>
      <c r="D273" s="79" t="s">
        <v>1298</v>
      </c>
      <c r="E273" s="78" t="s">
        <v>153</v>
      </c>
      <c r="F273" s="80">
        <v>44602.916666666664</v>
      </c>
      <c r="G273" s="80">
        <v>44603.034722222219</v>
      </c>
      <c r="H273" s="78" t="s">
        <v>94</v>
      </c>
      <c r="I273" s="90">
        <v>2.8333333333139308</v>
      </c>
      <c r="J273" s="91" t="s">
        <v>1299</v>
      </c>
      <c r="K273" s="91"/>
      <c r="L273" s="91"/>
      <c r="M273" s="78">
        <v>2</v>
      </c>
      <c r="N273" s="78">
        <v>0</v>
      </c>
      <c r="O273" s="78">
        <v>0</v>
      </c>
      <c r="P273" s="78">
        <v>2</v>
      </c>
      <c r="Q273" s="78">
        <v>0</v>
      </c>
      <c r="R273" s="78">
        <v>0</v>
      </c>
      <c r="S273" s="78">
        <v>0</v>
      </c>
      <c r="T273" s="78">
        <v>2</v>
      </c>
      <c r="U273" s="78">
        <v>0</v>
      </c>
      <c r="V273" s="78">
        <v>4</v>
      </c>
      <c r="W273" s="78"/>
      <c r="X273" s="84" t="s">
        <v>1300</v>
      </c>
      <c r="Y273" s="85" t="s">
        <v>130</v>
      </c>
      <c r="Z273" s="85" t="s">
        <v>99</v>
      </c>
      <c r="AA273" s="85" t="s">
        <v>148</v>
      </c>
    </row>
    <row r="274" spans="1:27" ht="93.75">
      <c r="A274" s="299">
        <v>264</v>
      </c>
      <c r="B274" s="284" t="s">
        <v>1297</v>
      </c>
      <c r="C274" s="78" t="s">
        <v>97</v>
      </c>
      <c r="D274" s="79" t="s">
        <v>1301</v>
      </c>
      <c r="E274" s="78" t="s">
        <v>153</v>
      </c>
      <c r="F274" s="80">
        <v>44603.041666666664</v>
      </c>
      <c r="G274" s="80">
        <v>44603.083333333336</v>
      </c>
      <c r="H274" s="78" t="s">
        <v>94</v>
      </c>
      <c r="I274" s="90">
        <v>1.0000000001164153</v>
      </c>
      <c r="J274" s="91" t="s">
        <v>1302</v>
      </c>
      <c r="K274" s="91"/>
      <c r="L274" s="91"/>
      <c r="M274" s="78">
        <v>2</v>
      </c>
      <c r="N274" s="78">
        <v>0</v>
      </c>
      <c r="O274" s="78">
        <v>0</v>
      </c>
      <c r="P274" s="78">
        <v>2</v>
      </c>
      <c r="Q274" s="78">
        <v>0</v>
      </c>
      <c r="R274" s="78">
        <v>0</v>
      </c>
      <c r="S274" s="78">
        <v>0</v>
      </c>
      <c r="T274" s="78">
        <v>2</v>
      </c>
      <c r="U274" s="78">
        <v>0</v>
      </c>
      <c r="V274" s="78">
        <v>4</v>
      </c>
      <c r="W274" s="78"/>
      <c r="X274" s="84" t="s">
        <v>1303</v>
      </c>
      <c r="Y274" s="85" t="s">
        <v>130</v>
      </c>
      <c r="Z274" s="85" t="s">
        <v>99</v>
      </c>
      <c r="AA274" s="85" t="s">
        <v>148</v>
      </c>
    </row>
    <row r="275" spans="1:27" ht="93.75">
      <c r="A275" s="299">
        <v>265</v>
      </c>
      <c r="B275" s="284" t="s">
        <v>370</v>
      </c>
      <c r="C275" s="78" t="s">
        <v>97</v>
      </c>
      <c r="D275" s="79" t="s">
        <v>1304</v>
      </c>
      <c r="E275" s="78" t="s">
        <v>153</v>
      </c>
      <c r="F275" s="80">
        <v>44602.510416666664</v>
      </c>
      <c r="G275" s="80">
        <v>44602.583333333336</v>
      </c>
      <c r="H275" s="78" t="s">
        <v>94</v>
      </c>
      <c r="I275" s="90">
        <v>1.7500000001164153</v>
      </c>
      <c r="J275" s="91" t="s">
        <v>1305</v>
      </c>
      <c r="K275" s="91"/>
      <c r="L275" s="91"/>
      <c r="M275" s="78">
        <v>2</v>
      </c>
      <c r="N275" s="78">
        <v>0</v>
      </c>
      <c r="O275" s="78">
        <v>0</v>
      </c>
      <c r="P275" s="78">
        <v>2</v>
      </c>
      <c r="Q275" s="78">
        <v>0</v>
      </c>
      <c r="R275" s="78">
        <v>0</v>
      </c>
      <c r="S275" s="78">
        <v>0</v>
      </c>
      <c r="T275" s="78">
        <v>2</v>
      </c>
      <c r="U275" s="78">
        <v>0</v>
      </c>
      <c r="V275" s="78">
        <v>2.5</v>
      </c>
      <c r="W275" s="78"/>
      <c r="X275" s="84" t="s">
        <v>1306</v>
      </c>
      <c r="Y275" s="85" t="s">
        <v>118</v>
      </c>
      <c r="Z275" s="85" t="s">
        <v>120</v>
      </c>
      <c r="AA275" s="85" t="s">
        <v>148</v>
      </c>
    </row>
    <row r="276" spans="1:27" ht="56.25">
      <c r="A276" s="299">
        <v>266</v>
      </c>
      <c r="B276" s="284" t="s">
        <v>265</v>
      </c>
      <c r="C276" s="78" t="s">
        <v>97</v>
      </c>
      <c r="D276" s="79" t="s">
        <v>1307</v>
      </c>
      <c r="E276" s="78" t="s">
        <v>153</v>
      </c>
      <c r="F276" s="80">
        <v>44603.138888888891</v>
      </c>
      <c r="G276" s="80">
        <v>44603.416666666664</v>
      </c>
      <c r="H276" s="78" t="s">
        <v>94</v>
      </c>
      <c r="I276" s="90">
        <v>6.6666666665696539</v>
      </c>
      <c r="J276" s="91" t="s">
        <v>1307</v>
      </c>
      <c r="K276" s="91"/>
      <c r="L276" s="91"/>
      <c r="M276" s="78">
        <v>98</v>
      </c>
      <c r="N276" s="78">
        <v>0</v>
      </c>
      <c r="O276" s="78">
        <v>0</v>
      </c>
      <c r="P276" s="78">
        <v>98</v>
      </c>
      <c r="Q276" s="78">
        <v>0</v>
      </c>
      <c r="R276" s="78">
        <v>0</v>
      </c>
      <c r="S276" s="78">
        <v>0</v>
      </c>
      <c r="T276" s="78">
        <v>98</v>
      </c>
      <c r="U276" s="78">
        <v>0</v>
      </c>
      <c r="V276" s="78">
        <v>60</v>
      </c>
      <c r="W276" s="78"/>
      <c r="X276" s="84" t="s">
        <v>1308</v>
      </c>
      <c r="Y276" s="85" t="s">
        <v>149</v>
      </c>
      <c r="Z276" s="85" t="s">
        <v>99</v>
      </c>
      <c r="AA276" s="85" t="s">
        <v>148</v>
      </c>
    </row>
    <row r="277" spans="1:27" ht="56.25">
      <c r="A277" s="299">
        <v>267</v>
      </c>
      <c r="B277" s="284" t="s">
        <v>278</v>
      </c>
      <c r="C277" s="78" t="s">
        <v>97</v>
      </c>
      <c r="D277" s="79" t="s">
        <v>1309</v>
      </c>
      <c r="E277" s="78" t="s">
        <v>108</v>
      </c>
      <c r="F277" s="80">
        <v>44602.993055555555</v>
      </c>
      <c r="G277" s="80">
        <v>44603.041666666664</v>
      </c>
      <c r="H277" s="78" t="s">
        <v>94</v>
      </c>
      <c r="I277" s="90">
        <v>1.1666666666278616</v>
      </c>
      <c r="J277" s="91" t="s">
        <v>1309</v>
      </c>
      <c r="K277" s="91"/>
      <c r="L277" s="91"/>
      <c r="M277" s="78">
        <v>1</v>
      </c>
      <c r="N277" s="78">
        <v>0</v>
      </c>
      <c r="O277" s="78">
        <v>0</v>
      </c>
      <c r="P277" s="78">
        <v>1</v>
      </c>
      <c r="Q277" s="78">
        <v>0</v>
      </c>
      <c r="R277" s="78">
        <v>0</v>
      </c>
      <c r="S277" s="78">
        <v>0</v>
      </c>
      <c r="T277" s="78">
        <v>1</v>
      </c>
      <c r="U277" s="78">
        <v>0</v>
      </c>
      <c r="V277" s="78">
        <v>5</v>
      </c>
      <c r="W277" s="78"/>
      <c r="X277" s="84" t="s">
        <v>1310</v>
      </c>
      <c r="Y277" s="85" t="s">
        <v>138</v>
      </c>
      <c r="Z277" s="85" t="s">
        <v>121</v>
      </c>
      <c r="AA277" s="85" t="s">
        <v>193</v>
      </c>
    </row>
    <row r="278" spans="1:27" ht="75">
      <c r="A278" s="299">
        <v>268</v>
      </c>
      <c r="B278" s="284" t="s">
        <v>115</v>
      </c>
      <c r="C278" s="78" t="s">
        <v>97</v>
      </c>
      <c r="D278" s="79" t="s">
        <v>1311</v>
      </c>
      <c r="E278" s="78" t="s">
        <v>153</v>
      </c>
      <c r="F278" s="80">
        <v>44602.427083333336</v>
      </c>
      <c r="G278" s="80">
        <v>44602.524305555555</v>
      </c>
      <c r="H278" s="78" t="s">
        <v>106</v>
      </c>
      <c r="I278" s="90">
        <v>2.3333333332557231</v>
      </c>
      <c r="J278" s="91" t="s">
        <v>483</v>
      </c>
      <c r="K278" s="91"/>
      <c r="L278" s="91"/>
      <c r="M278" s="78">
        <v>72</v>
      </c>
      <c r="N278" s="78">
        <v>0</v>
      </c>
      <c r="O278" s="78">
        <v>0</v>
      </c>
      <c r="P278" s="78">
        <v>72</v>
      </c>
      <c r="Q278" s="78">
        <v>0</v>
      </c>
      <c r="R278" s="78">
        <v>0</v>
      </c>
      <c r="S278" s="78">
        <v>0</v>
      </c>
      <c r="T278" s="78">
        <v>72</v>
      </c>
      <c r="U278" s="78">
        <v>0</v>
      </c>
      <c r="V278" s="78">
        <v>48</v>
      </c>
      <c r="W278" s="78"/>
      <c r="X278" s="84" t="s">
        <v>1312</v>
      </c>
      <c r="Y278" s="85"/>
      <c r="Z278" s="85"/>
      <c r="AA278" s="85" t="s">
        <v>148</v>
      </c>
    </row>
    <row r="279" spans="1:27" ht="75">
      <c r="A279" s="299">
        <v>268</v>
      </c>
      <c r="B279" s="284" t="s">
        <v>115</v>
      </c>
      <c r="C279" s="78" t="s">
        <v>97</v>
      </c>
      <c r="D279" s="79" t="s">
        <v>1313</v>
      </c>
      <c r="E279" s="78" t="s">
        <v>153</v>
      </c>
      <c r="F279" s="80">
        <v>44602.609027777777</v>
      </c>
      <c r="G279" s="80">
        <v>44602.640972222223</v>
      </c>
      <c r="H279" s="78" t="s">
        <v>106</v>
      </c>
      <c r="I279" s="90">
        <v>0.76666666672099382</v>
      </c>
      <c r="J279" s="91" t="s">
        <v>486</v>
      </c>
      <c r="K279" s="91"/>
      <c r="L279" s="91"/>
      <c r="M279" s="78">
        <v>78</v>
      </c>
      <c r="N279" s="78">
        <v>0</v>
      </c>
      <c r="O279" s="78">
        <v>0</v>
      </c>
      <c r="P279" s="78">
        <v>78</v>
      </c>
      <c r="Q279" s="78">
        <v>0</v>
      </c>
      <c r="R279" s="78">
        <v>0</v>
      </c>
      <c r="S279" s="78">
        <v>0</v>
      </c>
      <c r="T279" s="78">
        <v>78</v>
      </c>
      <c r="U279" s="78">
        <v>0</v>
      </c>
      <c r="V279" s="78">
        <v>40</v>
      </c>
      <c r="W279" s="78"/>
      <c r="X279" s="84" t="s">
        <v>1312</v>
      </c>
      <c r="Y279" s="85"/>
      <c r="Z279" s="85"/>
      <c r="AA279" s="85" t="s">
        <v>148</v>
      </c>
    </row>
    <row r="280" spans="1:27" ht="75">
      <c r="A280" s="299">
        <v>269</v>
      </c>
      <c r="B280" s="284" t="s">
        <v>115</v>
      </c>
      <c r="C280" s="78" t="s">
        <v>97</v>
      </c>
      <c r="D280" s="79" t="s">
        <v>1314</v>
      </c>
      <c r="E280" s="78" t="s">
        <v>153</v>
      </c>
      <c r="F280" s="80">
        <v>44602.663194444445</v>
      </c>
      <c r="G280" s="80">
        <v>44602.706944444442</v>
      </c>
      <c r="H280" s="78" t="s">
        <v>106</v>
      </c>
      <c r="I280" s="90">
        <v>1.0499999999301508</v>
      </c>
      <c r="J280" s="91" t="s">
        <v>474</v>
      </c>
      <c r="K280" s="91"/>
      <c r="L280" s="91"/>
      <c r="M280" s="78">
        <v>24</v>
      </c>
      <c r="N280" s="78">
        <v>0</v>
      </c>
      <c r="O280" s="78">
        <v>0</v>
      </c>
      <c r="P280" s="78">
        <v>24</v>
      </c>
      <c r="Q280" s="78">
        <v>0</v>
      </c>
      <c r="R280" s="78">
        <v>0</v>
      </c>
      <c r="S280" s="78">
        <v>0</v>
      </c>
      <c r="T280" s="78">
        <v>24</v>
      </c>
      <c r="U280" s="78">
        <v>0</v>
      </c>
      <c r="V280" s="78">
        <v>33</v>
      </c>
      <c r="W280" s="78"/>
      <c r="X280" s="84" t="s">
        <v>1312</v>
      </c>
      <c r="Y280" s="85"/>
      <c r="Z280" s="85"/>
      <c r="AA280" s="85" t="s">
        <v>148</v>
      </c>
    </row>
    <row r="281" spans="1:27" ht="225">
      <c r="A281" s="299">
        <v>270</v>
      </c>
      <c r="B281" s="284" t="s">
        <v>251</v>
      </c>
      <c r="C281" s="78" t="s">
        <v>97</v>
      </c>
      <c r="D281" s="79" t="s">
        <v>629</v>
      </c>
      <c r="E281" s="78" t="s">
        <v>152</v>
      </c>
      <c r="F281" s="80">
        <v>44606.222222222219</v>
      </c>
      <c r="G281" s="80">
        <v>44606.329861111109</v>
      </c>
      <c r="H281" s="78" t="s">
        <v>94</v>
      </c>
      <c r="I281" s="90">
        <v>2.5833333333721384</v>
      </c>
      <c r="J281" s="91" t="s">
        <v>630</v>
      </c>
      <c r="K281" s="91"/>
      <c r="L281" s="91"/>
      <c r="M281" s="78">
        <v>17</v>
      </c>
      <c r="N281" s="78">
        <v>0</v>
      </c>
      <c r="O281" s="78">
        <v>0</v>
      </c>
      <c r="P281" s="78">
        <v>16</v>
      </c>
      <c r="Q281" s="78">
        <v>0</v>
      </c>
      <c r="R281" s="78">
        <v>0</v>
      </c>
      <c r="S281" s="78">
        <v>16</v>
      </c>
      <c r="T281" s="78">
        <v>0</v>
      </c>
      <c r="U281" s="78">
        <v>1</v>
      </c>
      <c r="V281" s="78">
        <v>180</v>
      </c>
      <c r="W281" s="78" t="s">
        <v>1052</v>
      </c>
      <c r="X281" s="84" t="s">
        <v>1315</v>
      </c>
      <c r="Y281" s="85" t="s">
        <v>95</v>
      </c>
      <c r="Z281" s="85" t="s">
        <v>105</v>
      </c>
      <c r="AA281" s="85" t="s">
        <v>148</v>
      </c>
    </row>
    <row r="282" spans="1:27" ht="93.75">
      <c r="A282" s="299">
        <v>271</v>
      </c>
      <c r="B282" s="284" t="s">
        <v>268</v>
      </c>
      <c r="C282" s="78" t="s">
        <v>97</v>
      </c>
      <c r="D282" s="79" t="s">
        <v>1316</v>
      </c>
      <c r="E282" s="78" t="s">
        <v>153</v>
      </c>
      <c r="F282" s="80">
        <v>44603.4375</v>
      </c>
      <c r="G282" s="80">
        <v>44603.527777777781</v>
      </c>
      <c r="H282" s="78" t="s">
        <v>94</v>
      </c>
      <c r="I282" s="90">
        <v>2.1666666667442769</v>
      </c>
      <c r="J282" s="91" t="s">
        <v>1317</v>
      </c>
      <c r="K282" s="91"/>
      <c r="L282" s="91"/>
      <c r="M282" s="78">
        <v>2</v>
      </c>
      <c r="N282" s="78">
        <v>0</v>
      </c>
      <c r="O282" s="78">
        <v>0</v>
      </c>
      <c r="P282" s="78">
        <v>2</v>
      </c>
      <c r="Q282" s="78">
        <v>0</v>
      </c>
      <c r="R282" s="78">
        <v>0</v>
      </c>
      <c r="S282" s="78">
        <v>0</v>
      </c>
      <c r="T282" s="78">
        <v>2</v>
      </c>
      <c r="U282" s="78">
        <v>0</v>
      </c>
      <c r="V282" s="78">
        <v>1</v>
      </c>
      <c r="W282" s="78"/>
      <c r="X282" s="84" t="s">
        <v>1318</v>
      </c>
      <c r="Y282" s="85" t="s">
        <v>130</v>
      </c>
      <c r="Z282" s="85" t="s">
        <v>99</v>
      </c>
      <c r="AA282" s="85" t="s">
        <v>148</v>
      </c>
    </row>
    <row r="283" spans="1:27" ht="93.75">
      <c r="A283" s="299">
        <v>272</v>
      </c>
      <c r="B283" s="284" t="s">
        <v>268</v>
      </c>
      <c r="C283" s="78" t="s">
        <v>97</v>
      </c>
      <c r="D283" s="79" t="s">
        <v>1319</v>
      </c>
      <c r="E283" s="78" t="s">
        <v>153</v>
      </c>
      <c r="F283" s="80">
        <v>44603.708333333336</v>
      </c>
      <c r="G283" s="80">
        <v>44603.802083333336</v>
      </c>
      <c r="H283" s="78" t="s">
        <v>94</v>
      </c>
      <c r="I283" s="90">
        <v>2.25</v>
      </c>
      <c r="J283" s="91" t="s">
        <v>1320</v>
      </c>
      <c r="K283" s="91"/>
      <c r="L283" s="91"/>
      <c r="M283" s="78">
        <v>4</v>
      </c>
      <c r="N283" s="78">
        <v>0</v>
      </c>
      <c r="O283" s="78">
        <v>0</v>
      </c>
      <c r="P283" s="78">
        <v>4</v>
      </c>
      <c r="Q283" s="78">
        <v>0</v>
      </c>
      <c r="R283" s="78">
        <v>0</v>
      </c>
      <c r="S283" s="78">
        <v>0</v>
      </c>
      <c r="T283" s="78">
        <v>4</v>
      </c>
      <c r="U283" s="78">
        <v>0</v>
      </c>
      <c r="V283" s="78">
        <v>6</v>
      </c>
      <c r="W283" s="78"/>
      <c r="X283" s="84" t="s">
        <v>1321</v>
      </c>
      <c r="Y283" s="85" t="s">
        <v>130</v>
      </c>
      <c r="Z283" s="85" t="s">
        <v>99</v>
      </c>
      <c r="AA283" s="85" t="s">
        <v>148</v>
      </c>
    </row>
    <row r="284" spans="1:27" ht="93.75">
      <c r="A284" s="299">
        <v>273</v>
      </c>
      <c r="B284" s="284" t="s">
        <v>268</v>
      </c>
      <c r="C284" s="78" t="s">
        <v>97</v>
      </c>
      <c r="D284" s="79" t="s">
        <v>1322</v>
      </c>
      <c r="E284" s="78" t="s">
        <v>153</v>
      </c>
      <c r="F284" s="80">
        <v>44603.763888888891</v>
      </c>
      <c r="G284" s="80">
        <v>44603.875</v>
      </c>
      <c r="H284" s="78" t="s">
        <v>94</v>
      </c>
      <c r="I284" s="90">
        <v>2.6666666666278616</v>
      </c>
      <c r="J284" s="91" t="s">
        <v>1323</v>
      </c>
      <c r="K284" s="91"/>
      <c r="L284" s="91"/>
      <c r="M284" s="78">
        <v>2</v>
      </c>
      <c r="N284" s="78">
        <v>0</v>
      </c>
      <c r="O284" s="78">
        <v>0</v>
      </c>
      <c r="P284" s="78">
        <v>2</v>
      </c>
      <c r="Q284" s="78">
        <v>0</v>
      </c>
      <c r="R284" s="78">
        <v>0</v>
      </c>
      <c r="S284" s="78">
        <v>0</v>
      </c>
      <c r="T284" s="78">
        <v>2</v>
      </c>
      <c r="U284" s="78">
        <v>0</v>
      </c>
      <c r="V284" s="78">
        <v>6</v>
      </c>
      <c r="W284" s="78"/>
      <c r="X284" s="84" t="s">
        <v>1324</v>
      </c>
      <c r="Y284" s="85" t="s">
        <v>116</v>
      </c>
      <c r="Z284" s="85" t="s">
        <v>99</v>
      </c>
      <c r="AA284" s="85" t="s">
        <v>193</v>
      </c>
    </row>
    <row r="285" spans="1:27" ht="93.75">
      <c r="A285" s="299">
        <v>274</v>
      </c>
      <c r="B285" s="284" t="s">
        <v>268</v>
      </c>
      <c r="C285" s="78" t="s">
        <v>97</v>
      </c>
      <c r="D285" s="79" t="s">
        <v>1325</v>
      </c>
      <c r="E285" s="78" t="s">
        <v>153</v>
      </c>
      <c r="F285" s="80">
        <v>44604.395833333336</v>
      </c>
      <c r="G285" s="80">
        <v>44604.479166666664</v>
      </c>
      <c r="H285" s="78" t="s">
        <v>94</v>
      </c>
      <c r="I285" s="90">
        <v>1.9999999998835847</v>
      </c>
      <c r="J285" s="91" t="s">
        <v>1326</v>
      </c>
      <c r="K285" s="91"/>
      <c r="L285" s="91"/>
      <c r="M285" s="78">
        <v>2</v>
      </c>
      <c r="N285" s="78">
        <v>0</v>
      </c>
      <c r="O285" s="78">
        <v>0</v>
      </c>
      <c r="P285" s="78">
        <v>2</v>
      </c>
      <c r="Q285" s="78">
        <v>0</v>
      </c>
      <c r="R285" s="78">
        <v>0</v>
      </c>
      <c r="S285" s="78">
        <v>0</v>
      </c>
      <c r="T285" s="78">
        <v>2</v>
      </c>
      <c r="U285" s="78">
        <v>0</v>
      </c>
      <c r="V285" s="78">
        <v>4</v>
      </c>
      <c r="W285" s="78"/>
      <c r="X285" s="84" t="s">
        <v>1327</v>
      </c>
      <c r="Y285" s="85" t="s">
        <v>130</v>
      </c>
      <c r="Z285" s="85" t="s">
        <v>99</v>
      </c>
      <c r="AA285" s="85" t="s">
        <v>148</v>
      </c>
    </row>
    <row r="286" spans="1:27" ht="93.75">
      <c r="A286" s="299">
        <v>275</v>
      </c>
      <c r="B286" s="284" t="s">
        <v>268</v>
      </c>
      <c r="C286" s="78" t="s">
        <v>97</v>
      </c>
      <c r="D286" s="79" t="s">
        <v>1328</v>
      </c>
      <c r="E286" s="78" t="s">
        <v>108</v>
      </c>
      <c r="F286" s="80">
        <v>44604.777777777781</v>
      </c>
      <c r="G286" s="80">
        <v>44604.826388888891</v>
      </c>
      <c r="H286" s="78" t="s">
        <v>94</v>
      </c>
      <c r="I286" s="90">
        <v>1.1666666666278616</v>
      </c>
      <c r="J286" s="91" t="s">
        <v>1329</v>
      </c>
      <c r="K286" s="91"/>
      <c r="L286" s="91"/>
      <c r="M286" s="78">
        <v>2</v>
      </c>
      <c r="N286" s="78">
        <v>0</v>
      </c>
      <c r="O286" s="78">
        <v>0</v>
      </c>
      <c r="P286" s="78">
        <v>2</v>
      </c>
      <c r="Q286" s="78">
        <v>0</v>
      </c>
      <c r="R286" s="78">
        <v>0</v>
      </c>
      <c r="S286" s="78">
        <v>0</v>
      </c>
      <c r="T286" s="78">
        <v>2</v>
      </c>
      <c r="U286" s="78">
        <v>0</v>
      </c>
      <c r="V286" s="78">
        <v>0.5</v>
      </c>
      <c r="W286" s="78"/>
      <c r="X286" s="84" t="s">
        <v>1330</v>
      </c>
      <c r="Y286" s="85" t="s">
        <v>130</v>
      </c>
      <c r="Z286" s="85" t="s">
        <v>99</v>
      </c>
      <c r="AA286" s="85" t="s">
        <v>148</v>
      </c>
    </row>
    <row r="287" spans="1:27" ht="93.75">
      <c r="A287" s="299">
        <v>276</v>
      </c>
      <c r="B287" s="289" t="s">
        <v>268</v>
      </c>
      <c r="C287" s="96" t="s">
        <v>97</v>
      </c>
      <c r="D287" s="192" t="s">
        <v>1331</v>
      </c>
      <c r="E287" s="96" t="s">
        <v>108</v>
      </c>
      <c r="F287" s="193">
        <v>44604.416666666664</v>
      </c>
      <c r="G287" s="193">
        <v>44604.520833333336</v>
      </c>
      <c r="H287" s="96" t="s">
        <v>94</v>
      </c>
      <c r="I287" s="90">
        <v>2.5000000001164153</v>
      </c>
      <c r="J287" s="91" t="s">
        <v>1332</v>
      </c>
      <c r="K287" s="91"/>
      <c r="L287" s="91"/>
      <c r="M287" s="96">
        <v>2</v>
      </c>
      <c r="N287" s="96">
        <v>0</v>
      </c>
      <c r="O287" s="96">
        <v>0</v>
      </c>
      <c r="P287" s="96">
        <v>2</v>
      </c>
      <c r="Q287" s="96">
        <v>0</v>
      </c>
      <c r="R287" s="96">
        <v>0</v>
      </c>
      <c r="S287" s="96">
        <v>0</v>
      </c>
      <c r="T287" s="96">
        <v>2</v>
      </c>
      <c r="U287" s="96">
        <v>0</v>
      </c>
      <c r="V287" s="96">
        <v>0.3</v>
      </c>
      <c r="W287" s="96"/>
      <c r="X287" s="194" t="s">
        <v>1333</v>
      </c>
      <c r="Y287" s="195" t="s">
        <v>130</v>
      </c>
      <c r="Z287" s="195" t="s">
        <v>99</v>
      </c>
      <c r="AA287" s="85" t="s">
        <v>148</v>
      </c>
    </row>
    <row r="288" spans="1:27" ht="93.75">
      <c r="A288" s="299">
        <v>277</v>
      </c>
      <c r="B288" s="284" t="s">
        <v>268</v>
      </c>
      <c r="C288" s="78" t="s">
        <v>97</v>
      </c>
      <c r="D288" s="79" t="s">
        <v>1334</v>
      </c>
      <c r="E288" s="78" t="s">
        <v>108</v>
      </c>
      <c r="F288" s="80">
        <v>44605.541666666664</v>
      </c>
      <c r="G288" s="80">
        <v>44605.666666666664</v>
      </c>
      <c r="H288" s="78" t="s">
        <v>94</v>
      </c>
      <c r="I288" s="90">
        <v>3</v>
      </c>
      <c r="J288" s="91" t="s">
        <v>1335</v>
      </c>
      <c r="K288" s="91"/>
      <c r="L288" s="91"/>
      <c r="M288" s="78">
        <v>2</v>
      </c>
      <c r="N288" s="78">
        <v>0</v>
      </c>
      <c r="O288" s="78">
        <v>0</v>
      </c>
      <c r="P288" s="78">
        <v>2</v>
      </c>
      <c r="Q288" s="78">
        <v>0</v>
      </c>
      <c r="R288" s="78">
        <v>0</v>
      </c>
      <c r="S288" s="78">
        <v>0</v>
      </c>
      <c r="T288" s="78">
        <v>2</v>
      </c>
      <c r="U288" s="78">
        <v>0</v>
      </c>
      <c r="V288" s="78">
        <v>0.5</v>
      </c>
      <c r="W288" s="78"/>
      <c r="X288" s="84" t="s">
        <v>1336</v>
      </c>
      <c r="Y288" s="85" t="s">
        <v>130</v>
      </c>
      <c r="Z288" s="85" t="s">
        <v>99</v>
      </c>
      <c r="AA288" s="85" t="s">
        <v>148</v>
      </c>
    </row>
    <row r="289" spans="1:27" ht="56.25">
      <c r="A289" s="299">
        <v>278</v>
      </c>
      <c r="B289" s="284" t="s">
        <v>245</v>
      </c>
      <c r="C289" s="78" t="s">
        <v>113</v>
      </c>
      <c r="D289" s="79" t="s">
        <v>1337</v>
      </c>
      <c r="E289" s="78" t="s">
        <v>152</v>
      </c>
      <c r="F289" s="80">
        <v>44603.916666666664</v>
      </c>
      <c r="G289" s="80">
        <v>44603.9375</v>
      </c>
      <c r="H289" s="78" t="s">
        <v>106</v>
      </c>
      <c r="I289" s="90">
        <v>0.50000000005820766</v>
      </c>
      <c r="J289" s="91" t="s">
        <v>1338</v>
      </c>
      <c r="K289" s="91"/>
      <c r="L289" s="91"/>
      <c r="M289" s="78">
        <v>204</v>
      </c>
      <c r="N289" s="78">
        <v>0</v>
      </c>
      <c r="O289" s="78">
        <v>0</v>
      </c>
      <c r="P289" s="78">
        <v>204</v>
      </c>
      <c r="Q289" s="78">
        <v>0</v>
      </c>
      <c r="R289" s="78">
        <v>0</v>
      </c>
      <c r="S289" s="78">
        <v>0</v>
      </c>
      <c r="T289" s="78">
        <v>204</v>
      </c>
      <c r="U289" s="78">
        <v>0</v>
      </c>
      <c r="V289" s="78">
        <v>145.19999999999999</v>
      </c>
      <c r="W289" s="78"/>
      <c r="X289" s="84"/>
      <c r="Y289" s="85"/>
      <c r="Z289" s="85"/>
      <c r="AA289" s="85" t="s">
        <v>148</v>
      </c>
    </row>
    <row r="290" spans="1:27" ht="56.25">
      <c r="A290" s="299">
        <v>279</v>
      </c>
      <c r="B290" s="284" t="s">
        <v>245</v>
      </c>
      <c r="C290" s="78" t="s">
        <v>113</v>
      </c>
      <c r="D290" s="79" t="s">
        <v>1339</v>
      </c>
      <c r="E290" s="78" t="s">
        <v>152</v>
      </c>
      <c r="F290" s="80">
        <v>44604.552083333336</v>
      </c>
      <c r="G290" s="80">
        <v>44604.583333333336</v>
      </c>
      <c r="H290" s="78" t="s">
        <v>106</v>
      </c>
      <c r="I290" s="90">
        <v>0.75</v>
      </c>
      <c r="J290" s="91" t="s">
        <v>287</v>
      </c>
      <c r="K290" s="91"/>
      <c r="L290" s="91"/>
      <c r="M290" s="78">
        <v>88</v>
      </c>
      <c r="N290" s="78">
        <v>0</v>
      </c>
      <c r="O290" s="78">
        <v>0</v>
      </c>
      <c r="P290" s="78">
        <v>88</v>
      </c>
      <c r="Q290" s="78">
        <v>0</v>
      </c>
      <c r="R290" s="78">
        <v>0</v>
      </c>
      <c r="S290" s="78">
        <v>0</v>
      </c>
      <c r="T290" s="78">
        <v>88</v>
      </c>
      <c r="U290" s="78">
        <v>0</v>
      </c>
      <c r="V290" s="78">
        <v>176.88</v>
      </c>
      <c r="W290" s="78"/>
      <c r="X290" s="84"/>
      <c r="Y290" s="85"/>
      <c r="Z290" s="85"/>
      <c r="AA290" s="85" t="s">
        <v>148</v>
      </c>
    </row>
    <row r="291" spans="1:27" ht="56.25">
      <c r="A291" s="299">
        <v>280</v>
      </c>
      <c r="B291" s="284" t="s">
        <v>265</v>
      </c>
      <c r="C291" s="78" t="s">
        <v>97</v>
      </c>
      <c r="D291" s="79" t="s">
        <v>1340</v>
      </c>
      <c r="E291" s="78" t="s">
        <v>153</v>
      </c>
      <c r="F291" s="80">
        <v>44604.461805555555</v>
      </c>
      <c r="G291" s="80">
        <v>44604.652777777781</v>
      </c>
      <c r="H291" s="78" t="s">
        <v>94</v>
      </c>
      <c r="I291" s="90">
        <v>4.5833333334303461</v>
      </c>
      <c r="J291" s="91" t="s">
        <v>1340</v>
      </c>
      <c r="K291" s="91"/>
      <c r="L291" s="91"/>
      <c r="M291" s="78">
        <v>2</v>
      </c>
      <c r="N291" s="78">
        <v>0</v>
      </c>
      <c r="O291" s="78">
        <v>0</v>
      </c>
      <c r="P291" s="78">
        <v>2</v>
      </c>
      <c r="Q291" s="78">
        <v>0</v>
      </c>
      <c r="R291" s="78">
        <v>0</v>
      </c>
      <c r="S291" s="78">
        <v>0</v>
      </c>
      <c r="T291" s="78">
        <v>2</v>
      </c>
      <c r="U291" s="78">
        <v>0</v>
      </c>
      <c r="V291" s="78">
        <v>10</v>
      </c>
      <c r="W291" s="78"/>
      <c r="X291" s="84" t="s">
        <v>1341</v>
      </c>
      <c r="Y291" s="85" t="s">
        <v>149</v>
      </c>
      <c r="Z291" s="85" t="s">
        <v>99</v>
      </c>
      <c r="AA291" s="85" t="s">
        <v>148</v>
      </c>
    </row>
    <row r="292" spans="1:27" ht="93.75">
      <c r="A292" s="299">
        <v>281</v>
      </c>
      <c r="B292" s="284" t="s">
        <v>115</v>
      </c>
      <c r="C292" s="78" t="s">
        <v>97</v>
      </c>
      <c r="D292" s="79" t="s">
        <v>1342</v>
      </c>
      <c r="E292" s="78" t="s">
        <v>153</v>
      </c>
      <c r="F292" s="80">
        <v>44603.364583333336</v>
      </c>
      <c r="G292" s="80">
        <v>44603.482638888891</v>
      </c>
      <c r="H292" s="78" t="s">
        <v>94</v>
      </c>
      <c r="I292" s="90">
        <v>2.8333333333139308</v>
      </c>
      <c r="J292" s="91" t="s">
        <v>501</v>
      </c>
      <c r="K292" s="91"/>
      <c r="L292" s="91"/>
      <c r="M292" s="78">
        <v>18</v>
      </c>
      <c r="N292" s="78">
        <v>0</v>
      </c>
      <c r="O292" s="78">
        <v>0</v>
      </c>
      <c r="P292" s="78">
        <v>18</v>
      </c>
      <c r="Q292" s="78">
        <v>0</v>
      </c>
      <c r="R292" s="78">
        <v>0</v>
      </c>
      <c r="S292" s="78">
        <v>0</v>
      </c>
      <c r="T292" s="78">
        <v>18</v>
      </c>
      <c r="U292" s="78">
        <v>0</v>
      </c>
      <c r="V292" s="78">
        <v>38</v>
      </c>
      <c r="W292" s="78"/>
      <c r="X292" s="84" t="s">
        <v>1343</v>
      </c>
      <c r="Y292" s="85" t="s">
        <v>130</v>
      </c>
      <c r="Z292" s="85" t="s">
        <v>1344</v>
      </c>
      <c r="AA292" s="85" t="s">
        <v>148</v>
      </c>
    </row>
    <row r="293" spans="1:27" ht="75">
      <c r="A293" s="299">
        <v>282</v>
      </c>
      <c r="B293" s="284" t="s">
        <v>115</v>
      </c>
      <c r="C293" s="78" t="s">
        <v>97</v>
      </c>
      <c r="D293" s="79" t="s">
        <v>1345</v>
      </c>
      <c r="E293" s="78" t="s">
        <v>153</v>
      </c>
      <c r="F293" s="80">
        <v>44603.552083333336</v>
      </c>
      <c r="G293" s="80">
        <v>44603.597222222219</v>
      </c>
      <c r="H293" s="78" t="s">
        <v>106</v>
      </c>
      <c r="I293" s="90">
        <v>1.0833333331975155</v>
      </c>
      <c r="J293" s="91" t="s">
        <v>483</v>
      </c>
      <c r="K293" s="91"/>
      <c r="L293" s="91"/>
      <c r="M293" s="78">
        <v>72</v>
      </c>
      <c r="N293" s="78">
        <v>0</v>
      </c>
      <c r="O293" s="78">
        <v>0</v>
      </c>
      <c r="P293" s="78">
        <v>72</v>
      </c>
      <c r="Q293" s="78">
        <v>0</v>
      </c>
      <c r="R293" s="78">
        <v>0</v>
      </c>
      <c r="S293" s="78">
        <v>0</v>
      </c>
      <c r="T293" s="78">
        <v>72</v>
      </c>
      <c r="U293" s="78">
        <v>0</v>
      </c>
      <c r="V293" s="78">
        <v>48</v>
      </c>
      <c r="W293" s="78"/>
      <c r="X293" s="84" t="s">
        <v>1346</v>
      </c>
      <c r="Y293" s="85"/>
      <c r="Z293" s="85"/>
      <c r="AA293" s="85" t="s">
        <v>148</v>
      </c>
    </row>
    <row r="294" spans="1:27" ht="93.75">
      <c r="A294" s="299">
        <v>283</v>
      </c>
      <c r="B294" s="284" t="s">
        <v>115</v>
      </c>
      <c r="C294" s="78" t="s">
        <v>97</v>
      </c>
      <c r="D294" s="79" t="s">
        <v>672</v>
      </c>
      <c r="E294" s="78" t="s">
        <v>153</v>
      </c>
      <c r="F294" s="80">
        <v>44603.614583333336</v>
      </c>
      <c r="G294" s="80">
        <v>44603.638888888891</v>
      </c>
      <c r="H294" s="78" t="s">
        <v>94</v>
      </c>
      <c r="I294" s="90">
        <v>0.58333333331393078</v>
      </c>
      <c r="J294" s="91" t="s">
        <v>472</v>
      </c>
      <c r="K294" s="91"/>
      <c r="L294" s="91"/>
      <c r="M294" s="78">
        <v>168</v>
      </c>
      <c r="N294" s="78">
        <v>0</v>
      </c>
      <c r="O294" s="78">
        <v>0</v>
      </c>
      <c r="P294" s="78">
        <v>168</v>
      </c>
      <c r="Q294" s="78">
        <v>0</v>
      </c>
      <c r="R294" s="78">
        <v>0</v>
      </c>
      <c r="S294" s="78">
        <v>0</v>
      </c>
      <c r="T294" s="78">
        <v>168</v>
      </c>
      <c r="U294" s="78">
        <v>0</v>
      </c>
      <c r="V294" s="78">
        <v>39</v>
      </c>
      <c r="W294" s="78"/>
      <c r="X294" s="84" t="s">
        <v>1347</v>
      </c>
      <c r="Y294" s="85" t="s">
        <v>130</v>
      </c>
      <c r="Z294" s="85" t="s">
        <v>409</v>
      </c>
      <c r="AA294" s="85" t="s">
        <v>148</v>
      </c>
    </row>
    <row r="295" spans="1:27" ht="75">
      <c r="A295" s="299">
        <v>284</v>
      </c>
      <c r="B295" s="284" t="s">
        <v>115</v>
      </c>
      <c r="C295" s="78" t="s">
        <v>97</v>
      </c>
      <c r="D295" s="79" t="s">
        <v>1348</v>
      </c>
      <c r="E295" s="78" t="s">
        <v>153</v>
      </c>
      <c r="F295" s="80">
        <v>44603.670138888891</v>
      </c>
      <c r="G295" s="80">
        <v>44603.690972222219</v>
      </c>
      <c r="H295" s="78" t="s">
        <v>106</v>
      </c>
      <c r="I295" s="90">
        <v>0.49999999988358468</v>
      </c>
      <c r="J295" s="91" t="s">
        <v>1349</v>
      </c>
      <c r="K295" s="91"/>
      <c r="L295" s="91"/>
      <c r="M295" s="78">
        <v>134</v>
      </c>
      <c r="N295" s="78">
        <v>0</v>
      </c>
      <c r="O295" s="78">
        <v>0</v>
      </c>
      <c r="P295" s="78">
        <v>134</v>
      </c>
      <c r="Q295" s="78">
        <v>0</v>
      </c>
      <c r="R295" s="78">
        <v>0</v>
      </c>
      <c r="S295" s="78">
        <v>0</v>
      </c>
      <c r="T295" s="78">
        <v>134</v>
      </c>
      <c r="U295" s="78">
        <v>0</v>
      </c>
      <c r="V295" s="78">
        <v>33</v>
      </c>
      <c r="W295" s="78"/>
      <c r="X295" s="84" t="s">
        <v>1346</v>
      </c>
      <c r="Y295" s="85"/>
      <c r="Z295" s="85"/>
      <c r="AA295" s="85" t="s">
        <v>148</v>
      </c>
    </row>
    <row r="296" spans="1:27" ht="93.75">
      <c r="A296" s="299">
        <v>285</v>
      </c>
      <c r="B296" s="284" t="s">
        <v>115</v>
      </c>
      <c r="C296" s="78" t="s">
        <v>97</v>
      </c>
      <c r="D296" s="79" t="s">
        <v>1350</v>
      </c>
      <c r="E296" s="78" t="s">
        <v>153</v>
      </c>
      <c r="F296" s="80">
        <v>44604.475694444445</v>
      </c>
      <c r="G296" s="80">
        <v>44604.496527777781</v>
      </c>
      <c r="H296" s="78" t="s">
        <v>94</v>
      </c>
      <c r="I296" s="90">
        <v>0.50000000005820766</v>
      </c>
      <c r="J296" s="91" t="s">
        <v>539</v>
      </c>
      <c r="K296" s="91"/>
      <c r="L296" s="91"/>
      <c r="M296" s="78">
        <v>60</v>
      </c>
      <c r="N296" s="78">
        <v>0</v>
      </c>
      <c r="O296" s="78">
        <v>0</v>
      </c>
      <c r="P296" s="78">
        <v>60</v>
      </c>
      <c r="Q296" s="78">
        <v>0</v>
      </c>
      <c r="R296" s="78">
        <v>0</v>
      </c>
      <c r="S296" s="78">
        <v>0</v>
      </c>
      <c r="T296" s="78">
        <v>60</v>
      </c>
      <c r="U296" s="78">
        <v>0</v>
      </c>
      <c r="V296" s="78">
        <v>30</v>
      </c>
      <c r="W296" s="78"/>
      <c r="X296" s="84" t="s">
        <v>1351</v>
      </c>
      <c r="Y296" s="85" t="s">
        <v>130</v>
      </c>
      <c r="Z296" s="85" t="s">
        <v>409</v>
      </c>
      <c r="AA296" s="85" t="s">
        <v>148</v>
      </c>
    </row>
    <row r="297" spans="1:27" ht="37.5">
      <c r="A297" s="299">
        <v>286</v>
      </c>
      <c r="B297" s="284" t="s">
        <v>277</v>
      </c>
      <c r="C297" s="78" t="s">
        <v>97</v>
      </c>
      <c r="D297" s="79" t="s">
        <v>1352</v>
      </c>
      <c r="E297" s="78" t="s">
        <v>153</v>
      </c>
      <c r="F297" s="80">
        <v>44603.371527777781</v>
      </c>
      <c r="G297" s="80">
        <v>44603.395833333336</v>
      </c>
      <c r="H297" s="78" t="s">
        <v>106</v>
      </c>
      <c r="I297" s="90">
        <v>0.58333333331393078</v>
      </c>
      <c r="J297" s="91" t="s">
        <v>551</v>
      </c>
      <c r="K297" s="91"/>
      <c r="L297" s="91"/>
      <c r="M297" s="78">
        <v>6</v>
      </c>
      <c r="N297" s="78">
        <v>0</v>
      </c>
      <c r="O297" s="78">
        <v>0</v>
      </c>
      <c r="P297" s="78">
        <v>6</v>
      </c>
      <c r="Q297" s="78">
        <v>0</v>
      </c>
      <c r="R297" s="78">
        <v>0</v>
      </c>
      <c r="S297" s="78">
        <v>0</v>
      </c>
      <c r="T297" s="78">
        <v>6</v>
      </c>
      <c r="U297" s="78">
        <v>0</v>
      </c>
      <c r="V297" s="78">
        <v>30</v>
      </c>
      <c r="W297" s="78"/>
      <c r="X297" s="84" t="s">
        <v>1353</v>
      </c>
      <c r="Y297" s="85"/>
      <c r="Z297" s="85"/>
      <c r="AA297" s="85" t="s">
        <v>148</v>
      </c>
    </row>
    <row r="298" spans="1:27" ht="93.75">
      <c r="A298" s="299">
        <v>287</v>
      </c>
      <c r="B298" s="284" t="s">
        <v>277</v>
      </c>
      <c r="C298" s="78" t="s">
        <v>97</v>
      </c>
      <c r="D298" s="79" t="s">
        <v>1245</v>
      </c>
      <c r="E298" s="78" t="s">
        <v>153</v>
      </c>
      <c r="F298" s="80">
        <v>44603.430555555555</v>
      </c>
      <c r="G298" s="80">
        <v>44603.477083333331</v>
      </c>
      <c r="H298" s="78" t="s">
        <v>94</v>
      </c>
      <c r="I298" s="90">
        <v>1.1166666666395031</v>
      </c>
      <c r="J298" s="91" t="s">
        <v>1191</v>
      </c>
      <c r="K298" s="91"/>
      <c r="L298" s="91"/>
      <c r="M298" s="78">
        <v>8</v>
      </c>
      <c r="N298" s="78">
        <v>0</v>
      </c>
      <c r="O298" s="78">
        <v>0</v>
      </c>
      <c r="P298" s="78">
        <v>8</v>
      </c>
      <c r="Q298" s="78">
        <v>0</v>
      </c>
      <c r="R298" s="78">
        <v>0</v>
      </c>
      <c r="S298" s="78">
        <v>0</v>
      </c>
      <c r="T298" s="78">
        <v>8</v>
      </c>
      <c r="U298" s="78">
        <v>0</v>
      </c>
      <c r="V298" s="78">
        <v>55</v>
      </c>
      <c r="W298" s="78"/>
      <c r="X298" s="84" t="s">
        <v>1354</v>
      </c>
      <c r="Y298" s="85" t="s">
        <v>102</v>
      </c>
      <c r="Z298" s="85" t="s">
        <v>99</v>
      </c>
      <c r="AA298" s="85" t="s">
        <v>148</v>
      </c>
    </row>
    <row r="299" spans="1:27" ht="37.5">
      <c r="A299" s="299">
        <v>288</v>
      </c>
      <c r="B299" s="284" t="s">
        <v>277</v>
      </c>
      <c r="C299" s="78" t="s">
        <v>97</v>
      </c>
      <c r="D299" s="79" t="s">
        <v>1355</v>
      </c>
      <c r="E299" s="78" t="s">
        <v>153</v>
      </c>
      <c r="F299" s="80">
        <v>44606.375</v>
      </c>
      <c r="G299" s="80">
        <v>44606.5</v>
      </c>
      <c r="H299" s="78" t="s">
        <v>106</v>
      </c>
      <c r="I299" s="90">
        <v>3</v>
      </c>
      <c r="J299" s="91" t="s">
        <v>550</v>
      </c>
      <c r="K299" s="91"/>
      <c r="L299" s="91"/>
      <c r="M299" s="78">
        <v>22</v>
      </c>
      <c r="N299" s="78">
        <v>0</v>
      </c>
      <c r="O299" s="78">
        <v>0</v>
      </c>
      <c r="P299" s="78">
        <v>22</v>
      </c>
      <c r="Q299" s="78">
        <v>0</v>
      </c>
      <c r="R299" s="78">
        <v>0</v>
      </c>
      <c r="S299" s="78">
        <v>0</v>
      </c>
      <c r="T299" s="78">
        <v>22</v>
      </c>
      <c r="U299" s="78">
        <v>0</v>
      </c>
      <c r="V299" s="78">
        <v>20</v>
      </c>
      <c r="W299" s="78"/>
      <c r="X299" s="84" t="s">
        <v>1356</v>
      </c>
      <c r="Y299" s="85"/>
      <c r="Z299" s="85"/>
      <c r="AA299" s="85" t="s">
        <v>148</v>
      </c>
    </row>
    <row r="300" spans="1:27" ht="93.75">
      <c r="A300" s="299">
        <v>289</v>
      </c>
      <c r="B300" s="284" t="s">
        <v>277</v>
      </c>
      <c r="C300" s="78" t="s">
        <v>97</v>
      </c>
      <c r="D300" s="79" t="s">
        <v>1357</v>
      </c>
      <c r="E300" s="78" t="s">
        <v>153</v>
      </c>
      <c r="F300" s="80">
        <v>44603.666666666664</v>
      </c>
      <c r="G300" s="80">
        <v>44603.690972222219</v>
      </c>
      <c r="H300" s="78" t="s">
        <v>94</v>
      </c>
      <c r="I300" s="90">
        <v>0.58333333331393078</v>
      </c>
      <c r="J300" s="91" t="s">
        <v>552</v>
      </c>
      <c r="K300" s="91"/>
      <c r="L300" s="91"/>
      <c r="M300" s="78">
        <v>2</v>
      </c>
      <c r="N300" s="78">
        <v>0</v>
      </c>
      <c r="O300" s="78">
        <v>0</v>
      </c>
      <c r="P300" s="78">
        <v>2</v>
      </c>
      <c r="Q300" s="78">
        <v>0</v>
      </c>
      <c r="R300" s="78">
        <v>0</v>
      </c>
      <c r="S300" s="78">
        <v>0</v>
      </c>
      <c r="T300" s="78">
        <v>2</v>
      </c>
      <c r="U300" s="78">
        <v>0</v>
      </c>
      <c r="V300" s="78">
        <v>5</v>
      </c>
      <c r="W300" s="78"/>
      <c r="X300" s="84" t="s">
        <v>1358</v>
      </c>
      <c r="Y300" s="85" t="s">
        <v>102</v>
      </c>
      <c r="Z300" s="85" t="s">
        <v>99</v>
      </c>
      <c r="AA300" s="85" t="s">
        <v>148</v>
      </c>
    </row>
    <row r="301" spans="1:27" ht="93.75">
      <c r="A301" s="299">
        <v>290</v>
      </c>
      <c r="B301" s="284" t="s">
        <v>277</v>
      </c>
      <c r="C301" s="78" t="s">
        <v>97</v>
      </c>
      <c r="D301" s="79" t="s">
        <v>1206</v>
      </c>
      <c r="E301" s="78" t="s">
        <v>153</v>
      </c>
      <c r="F301" s="80">
        <v>44603.774305555555</v>
      </c>
      <c r="G301" s="80">
        <v>44603.8125</v>
      </c>
      <c r="H301" s="78" t="s">
        <v>94</v>
      </c>
      <c r="I301" s="90">
        <v>0.91666666668606922</v>
      </c>
      <c r="J301" s="91" t="s">
        <v>1194</v>
      </c>
      <c r="K301" s="91"/>
      <c r="L301" s="91"/>
      <c r="M301" s="78">
        <v>2</v>
      </c>
      <c r="N301" s="78">
        <v>0</v>
      </c>
      <c r="O301" s="78">
        <v>0</v>
      </c>
      <c r="P301" s="78">
        <v>2</v>
      </c>
      <c r="Q301" s="78">
        <v>0</v>
      </c>
      <c r="R301" s="78">
        <v>0</v>
      </c>
      <c r="S301" s="78">
        <v>0</v>
      </c>
      <c r="T301" s="78">
        <v>2</v>
      </c>
      <c r="U301" s="78">
        <v>0</v>
      </c>
      <c r="V301" s="78">
        <v>15</v>
      </c>
      <c r="W301" s="78"/>
      <c r="X301" s="84" t="s">
        <v>1359</v>
      </c>
      <c r="Y301" s="85" t="s">
        <v>102</v>
      </c>
      <c r="Z301" s="85" t="s">
        <v>99</v>
      </c>
      <c r="AA301" s="85" t="s">
        <v>148</v>
      </c>
    </row>
    <row r="302" spans="1:27" ht="93.75">
      <c r="A302" s="299">
        <v>291</v>
      </c>
      <c r="B302" s="284" t="s">
        <v>277</v>
      </c>
      <c r="C302" s="78" t="s">
        <v>97</v>
      </c>
      <c r="D302" s="79" t="s">
        <v>1360</v>
      </c>
      <c r="E302" s="78" t="s">
        <v>153</v>
      </c>
      <c r="F302" s="80">
        <v>44604.114583333336</v>
      </c>
      <c r="G302" s="80">
        <v>44604.194444444445</v>
      </c>
      <c r="H302" s="78" t="s">
        <v>94</v>
      </c>
      <c r="I302" s="81">
        <v>1.9166666666278616</v>
      </c>
      <c r="J302" s="82" t="s">
        <v>1361</v>
      </c>
      <c r="K302" s="82"/>
      <c r="L302" s="82"/>
      <c r="M302" s="78">
        <v>22</v>
      </c>
      <c r="N302" s="78">
        <v>0</v>
      </c>
      <c r="O302" s="78">
        <v>0</v>
      </c>
      <c r="P302" s="78">
        <v>22</v>
      </c>
      <c r="Q302" s="78">
        <v>0</v>
      </c>
      <c r="R302" s="78">
        <v>0</v>
      </c>
      <c r="S302" s="78">
        <v>0</v>
      </c>
      <c r="T302" s="78">
        <v>22</v>
      </c>
      <c r="U302" s="78">
        <v>0</v>
      </c>
      <c r="V302" s="78">
        <v>20</v>
      </c>
      <c r="W302" s="78"/>
      <c r="X302" s="84" t="s">
        <v>1362</v>
      </c>
      <c r="Y302" s="85" t="s">
        <v>102</v>
      </c>
      <c r="Z302" s="85" t="s">
        <v>99</v>
      </c>
      <c r="AA302" s="85" t="s">
        <v>148</v>
      </c>
    </row>
    <row r="303" spans="1:27" ht="93.75">
      <c r="A303" s="299">
        <v>292</v>
      </c>
      <c r="B303" s="284" t="s">
        <v>277</v>
      </c>
      <c r="C303" s="78" t="s">
        <v>97</v>
      </c>
      <c r="D303" s="79" t="s">
        <v>1363</v>
      </c>
      <c r="E303" s="78" t="s">
        <v>153</v>
      </c>
      <c r="F303" s="80">
        <v>44604.375</v>
      </c>
      <c r="G303" s="80">
        <v>44604.416666666664</v>
      </c>
      <c r="H303" s="78" t="s">
        <v>94</v>
      </c>
      <c r="I303" s="90">
        <v>0.99999999994179234</v>
      </c>
      <c r="J303" s="91" t="s">
        <v>1361</v>
      </c>
      <c r="K303" s="91"/>
      <c r="L303" s="91"/>
      <c r="M303" s="78">
        <v>22</v>
      </c>
      <c r="N303" s="78">
        <v>0</v>
      </c>
      <c r="O303" s="78">
        <v>0</v>
      </c>
      <c r="P303" s="78">
        <v>22</v>
      </c>
      <c r="Q303" s="78">
        <v>0</v>
      </c>
      <c r="R303" s="78">
        <v>0</v>
      </c>
      <c r="S303" s="78">
        <v>0</v>
      </c>
      <c r="T303" s="78">
        <v>22</v>
      </c>
      <c r="U303" s="78">
        <v>0</v>
      </c>
      <c r="V303" s="78">
        <v>20</v>
      </c>
      <c r="W303" s="78"/>
      <c r="X303" s="84" t="s">
        <v>1364</v>
      </c>
      <c r="Y303" s="85" t="s">
        <v>102</v>
      </c>
      <c r="Z303" s="85" t="s">
        <v>99</v>
      </c>
      <c r="AA303" s="85" t="s">
        <v>148</v>
      </c>
    </row>
    <row r="304" spans="1:27" ht="93.75">
      <c r="A304" s="299">
        <v>293</v>
      </c>
      <c r="B304" s="284" t="s">
        <v>250</v>
      </c>
      <c r="C304" s="78" t="s">
        <v>97</v>
      </c>
      <c r="D304" s="79" t="s">
        <v>1365</v>
      </c>
      <c r="E304" s="78" t="s">
        <v>108</v>
      </c>
      <c r="F304" s="80">
        <v>44603.333333333336</v>
      </c>
      <c r="G304" s="80">
        <v>44603.416666666664</v>
      </c>
      <c r="H304" s="78" t="s">
        <v>94</v>
      </c>
      <c r="I304" s="90">
        <v>1.9999999998835847</v>
      </c>
      <c r="J304" s="91" t="s">
        <v>1366</v>
      </c>
      <c r="K304" s="91"/>
      <c r="L304" s="91"/>
      <c r="M304" s="78">
        <v>2</v>
      </c>
      <c r="N304" s="78">
        <v>0</v>
      </c>
      <c r="O304" s="78">
        <v>0</v>
      </c>
      <c r="P304" s="78">
        <v>2</v>
      </c>
      <c r="Q304" s="78">
        <v>0</v>
      </c>
      <c r="R304" s="78">
        <v>0</v>
      </c>
      <c r="S304" s="78">
        <v>0</v>
      </c>
      <c r="T304" s="78">
        <v>2</v>
      </c>
      <c r="U304" s="78">
        <v>0</v>
      </c>
      <c r="V304" s="78">
        <v>2.5</v>
      </c>
      <c r="W304" s="78"/>
      <c r="X304" s="84" t="s">
        <v>1367</v>
      </c>
      <c r="Y304" s="85" t="s">
        <v>118</v>
      </c>
      <c r="Z304" s="85" t="s">
        <v>120</v>
      </c>
      <c r="AA304" s="85" t="s">
        <v>148</v>
      </c>
    </row>
    <row r="305" spans="1:27" ht="93.75">
      <c r="A305" s="299">
        <v>294</v>
      </c>
      <c r="B305" s="283" t="s">
        <v>250</v>
      </c>
      <c r="C305" s="83" t="s">
        <v>97</v>
      </c>
      <c r="D305" s="187" t="s">
        <v>1368</v>
      </c>
      <c r="E305" s="83" t="s">
        <v>153</v>
      </c>
      <c r="F305" s="188">
        <v>44604.340277777781</v>
      </c>
      <c r="G305" s="188">
        <v>44604.4375</v>
      </c>
      <c r="H305" s="83" t="s">
        <v>94</v>
      </c>
      <c r="I305" s="90">
        <v>2.3333333332557231</v>
      </c>
      <c r="J305" s="91" t="s">
        <v>1369</v>
      </c>
      <c r="K305" s="91"/>
      <c r="L305" s="91"/>
      <c r="M305" s="83">
        <v>8</v>
      </c>
      <c r="N305" s="83">
        <v>0</v>
      </c>
      <c r="O305" s="83">
        <v>0</v>
      </c>
      <c r="P305" s="83">
        <v>8</v>
      </c>
      <c r="Q305" s="83">
        <v>0</v>
      </c>
      <c r="R305" s="83">
        <v>0</v>
      </c>
      <c r="S305" s="83">
        <v>0</v>
      </c>
      <c r="T305" s="83">
        <v>8</v>
      </c>
      <c r="U305" s="83">
        <v>0</v>
      </c>
      <c r="V305" s="83">
        <v>25</v>
      </c>
      <c r="W305" s="83"/>
      <c r="X305" s="184" t="s">
        <v>1370</v>
      </c>
      <c r="Y305" s="185" t="s">
        <v>118</v>
      </c>
      <c r="Z305" s="185" t="s">
        <v>120</v>
      </c>
      <c r="AA305" s="85" t="s">
        <v>148</v>
      </c>
    </row>
    <row r="306" spans="1:27" ht="93.75">
      <c r="A306" s="299">
        <v>295</v>
      </c>
      <c r="B306" s="284" t="s">
        <v>250</v>
      </c>
      <c r="C306" s="78" t="s">
        <v>97</v>
      </c>
      <c r="D306" s="79" t="s">
        <v>1371</v>
      </c>
      <c r="E306" s="78" t="s">
        <v>153</v>
      </c>
      <c r="F306" s="198">
        <v>44604.496527777781</v>
      </c>
      <c r="G306" s="198">
        <v>44604.635416666664</v>
      </c>
      <c r="H306" s="78" t="s">
        <v>94</v>
      </c>
      <c r="I306" s="90">
        <v>3.3333333331975155</v>
      </c>
      <c r="J306" s="91" t="s">
        <v>1366</v>
      </c>
      <c r="K306" s="91"/>
      <c r="L306" s="91"/>
      <c r="M306" s="199">
        <v>2</v>
      </c>
      <c r="N306" s="199">
        <v>0</v>
      </c>
      <c r="O306" s="199">
        <v>0</v>
      </c>
      <c r="P306" s="199">
        <v>2</v>
      </c>
      <c r="Q306" s="199">
        <v>0</v>
      </c>
      <c r="R306" s="199">
        <v>0</v>
      </c>
      <c r="S306" s="199">
        <v>0</v>
      </c>
      <c r="T306" s="199">
        <v>2</v>
      </c>
      <c r="U306" s="199">
        <v>0</v>
      </c>
      <c r="V306" s="199">
        <v>2.5</v>
      </c>
      <c r="W306" s="199"/>
      <c r="X306" s="199" t="s">
        <v>1372</v>
      </c>
      <c r="Y306" s="200" t="s">
        <v>118</v>
      </c>
      <c r="Z306" s="200" t="s">
        <v>99</v>
      </c>
      <c r="AA306" s="85" t="s">
        <v>148</v>
      </c>
    </row>
    <row r="307" spans="1:27" ht="93.75">
      <c r="A307" s="299">
        <v>296</v>
      </c>
      <c r="B307" s="284" t="s">
        <v>250</v>
      </c>
      <c r="C307" s="78" t="s">
        <v>97</v>
      </c>
      <c r="D307" s="79" t="s">
        <v>1373</v>
      </c>
      <c r="E307" s="78" t="s">
        <v>153</v>
      </c>
      <c r="F307" s="80">
        <v>44604.5625</v>
      </c>
      <c r="G307" s="80">
        <v>44604.649305555555</v>
      </c>
      <c r="H307" s="78" t="s">
        <v>94</v>
      </c>
      <c r="I307" s="90">
        <v>2.0833333333139308</v>
      </c>
      <c r="J307" s="91" t="s">
        <v>1374</v>
      </c>
      <c r="K307" s="91"/>
      <c r="L307" s="91"/>
      <c r="M307" s="78">
        <v>2</v>
      </c>
      <c r="N307" s="78">
        <v>0</v>
      </c>
      <c r="O307" s="78">
        <v>0</v>
      </c>
      <c r="P307" s="78">
        <v>2</v>
      </c>
      <c r="Q307" s="78">
        <v>0</v>
      </c>
      <c r="R307" s="78">
        <v>0</v>
      </c>
      <c r="S307" s="78">
        <v>0</v>
      </c>
      <c r="T307" s="78">
        <v>2</v>
      </c>
      <c r="U307" s="78">
        <v>0</v>
      </c>
      <c r="V307" s="78">
        <v>2.5</v>
      </c>
      <c r="W307" s="78"/>
      <c r="X307" s="84" t="s">
        <v>1375</v>
      </c>
      <c r="Y307" s="85" t="s">
        <v>118</v>
      </c>
      <c r="Z307" s="85" t="s">
        <v>120</v>
      </c>
      <c r="AA307" s="85" t="s">
        <v>148</v>
      </c>
    </row>
    <row r="308" spans="1:27" ht="75">
      <c r="A308" s="299">
        <v>297</v>
      </c>
      <c r="B308" s="284" t="s">
        <v>1272</v>
      </c>
      <c r="C308" s="78" t="s">
        <v>97</v>
      </c>
      <c r="D308" s="79" t="s">
        <v>1376</v>
      </c>
      <c r="E308" s="78" t="s">
        <v>108</v>
      </c>
      <c r="F308" s="80">
        <v>44603.430555555555</v>
      </c>
      <c r="G308" s="80">
        <v>44603.520833333336</v>
      </c>
      <c r="H308" s="78" t="s">
        <v>94</v>
      </c>
      <c r="I308" s="90">
        <v>2.1666666667442769</v>
      </c>
      <c r="J308" s="91" t="s">
        <v>884</v>
      </c>
      <c r="K308" s="91"/>
      <c r="L308" s="91"/>
      <c r="M308" s="78">
        <v>92</v>
      </c>
      <c r="N308" s="78">
        <v>0</v>
      </c>
      <c r="O308" s="78">
        <v>0</v>
      </c>
      <c r="P308" s="78">
        <v>92</v>
      </c>
      <c r="Q308" s="78">
        <v>0</v>
      </c>
      <c r="R308" s="78">
        <v>0</v>
      </c>
      <c r="S308" s="78">
        <v>0</v>
      </c>
      <c r="T308" s="78">
        <v>92</v>
      </c>
      <c r="U308" s="78">
        <v>0</v>
      </c>
      <c r="V308" s="78" t="s">
        <v>366</v>
      </c>
      <c r="W308" s="78"/>
      <c r="X308" s="84" t="s">
        <v>1377</v>
      </c>
      <c r="Y308" s="85" t="s">
        <v>118</v>
      </c>
      <c r="Z308" s="85" t="s">
        <v>99</v>
      </c>
      <c r="AA308" s="85" t="s">
        <v>148</v>
      </c>
    </row>
    <row r="309" spans="1:27" ht="75">
      <c r="A309" s="299">
        <v>298</v>
      </c>
      <c r="B309" s="284" t="s">
        <v>1272</v>
      </c>
      <c r="C309" s="78" t="s">
        <v>97</v>
      </c>
      <c r="D309" s="79" t="s">
        <v>1378</v>
      </c>
      <c r="E309" s="78" t="s">
        <v>108</v>
      </c>
      <c r="F309" s="80">
        <v>44603.541666666664</v>
      </c>
      <c r="G309" s="80">
        <v>44603.604166666664</v>
      </c>
      <c r="H309" s="78" t="s">
        <v>94</v>
      </c>
      <c r="I309" s="90">
        <v>1.5</v>
      </c>
      <c r="J309" s="91" t="s">
        <v>1379</v>
      </c>
      <c r="K309" s="91"/>
      <c r="L309" s="91"/>
      <c r="M309" s="78">
        <v>146</v>
      </c>
      <c r="N309" s="78">
        <v>0</v>
      </c>
      <c r="O309" s="78">
        <v>0</v>
      </c>
      <c r="P309" s="78">
        <v>146</v>
      </c>
      <c r="Q309" s="78">
        <v>0</v>
      </c>
      <c r="R309" s="78">
        <v>0</v>
      </c>
      <c r="S309" s="78">
        <v>0</v>
      </c>
      <c r="T309" s="78">
        <v>146</v>
      </c>
      <c r="U309" s="78">
        <v>0</v>
      </c>
      <c r="V309" s="78" t="s">
        <v>91</v>
      </c>
      <c r="W309" s="78"/>
      <c r="X309" s="84" t="s">
        <v>1380</v>
      </c>
      <c r="Y309" s="85" t="s">
        <v>118</v>
      </c>
      <c r="Z309" s="85" t="s">
        <v>99</v>
      </c>
      <c r="AA309" s="85" t="s">
        <v>148</v>
      </c>
    </row>
    <row r="310" spans="1:27" ht="75">
      <c r="A310" s="299">
        <v>299</v>
      </c>
      <c r="B310" s="284" t="s">
        <v>1272</v>
      </c>
      <c r="C310" s="78" t="s">
        <v>97</v>
      </c>
      <c r="D310" s="79" t="s">
        <v>1381</v>
      </c>
      <c r="E310" s="78" t="s">
        <v>108</v>
      </c>
      <c r="F310" s="80">
        <v>44604.371527777781</v>
      </c>
      <c r="G310" s="80">
        <v>44604.395833333336</v>
      </c>
      <c r="H310" s="78" t="s">
        <v>94</v>
      </c>
      <c r="I310" s="90">
        <v>0.58333333331393078</v>
      </c>
      <c r="J310" s="91" t="s">
        <v>1382</v>
      </c>
      <c r="K310" s="91"/>
      <c r="L310" s="91"/>
      <c r="M310" s="78">
        <v>98</v>
      </c>
      <c r="N310" s="78">
        <v>0</v>
      </c>
      <c r="O310" s="78">
        <v>0</v>
      </c>
      <c r="P310" s="78">
        <v>98</v>
      </c>
      <c r="Q310" s="78">
        <v>0</v>
      </c>
      <c r="R310" s="78">
        <v>0</v>
      </c>
      <c r="S310" s="78">
        <v>0</v>
      </c>
      <c r="T310" s="78">
        <v>98</v>
      </c>
      <c r="U310" s="78">
        <v>0</v>
      </c>
      <c r="V310" s="78" t="s">
        <v>365</v>
      </c>
      <c r="W310" s="78"/>
      <c r="X310" s="84" t="s">
        <v>1383</v>
      </c>
      <c r="Y310" s="85" t="s">
        <v>118</v>
      </c>
      <c r="Z310" s="85" t="s">
        <v>99</v>
      </c>
      <c r="AA310" s="85" t="s">
        <v>148</v>
      </c>
    </row>
    <row r="311" spans="1:27" ht="225">
      <c r="A311" s="299">
        <v>300</v>
      </c>
      <c r="B311" s="284" t="s">
        <v>251</v>
      </c>
      <c r="C311" s="78" t="s">
        <v>97</v>
      </c>
      <c r="D311" s="79" t="s">
        <v>629</v>
      </c>
      <c r="E311" s="78" t="s">
        <v>152</v>
      </c>
      <c r="F311" s="80">
        <v>44606.349305555559</v>
      </c>
      <c r="G311" s="80">
        <v>44606.405555555553</v>
      </c>
      <c r="H311" s="78" t="s">
        <v>94</v>
      </c>
      <c r="I311" s="90">
        <v>1.3499999998603016</v>
      </c>
      <c r="J311" s="91" t="s">
        <v>630</v>
      </c>
      <c r="K311" s="91"/>
      <c r="L311" s="91"/>
      <c r="M311" s="78">
        <v>17</v>
      </c>
      <c r="N311" s="78">
        <v>0</v>
      </c>
      <c r="O311" s="78">
        <v>0</v>
      </c>
      <c r="P311" s="78">
        <v>16</v>
      </c>
      <c r="Q311" s="78">
        <v>0</v>
      </c>
      <c r="R311" s="78">
        <v>0</v>
      </c>
      <c r="S311" s="78">
        <v>16</v>
      </c>
      <c r="T311" s="78">
        <v>0</v>
      </c>
      <c r="U311" s="78">
        <v>1</v>
      </c>
      <c r="V311" s="78">
        <v>180</v>
      </c>
      <c r="W311" s="78" t="s">
        <v>1384</v>
      </c>
      <c r="X311" s="84" t="s">
        <v>1315</v>
      </c>
      <c r="Y311" s="85" t="s">
        <v>95</v>
      </c>
      <c r="Z311" s="85" t="s">
        <v>120</v>
      </c>
      <c r="AA311" s="85" t="s">
        <v>148</v>
      </c>
    </row>
    <row r="312" spans="1:27" ht="56.25">
      <c r="A312" s="299">
        <v>301</v>
      </c>
      <c r="B312" s="283" t="s">
        <v>251</v>
      </c>
      <c r="C312" s="83" t="s">
        <v>97</v>
      </c>
      <c r="D312" s="187" t="s">
        <v>1385</v>
      </c>
      <c r="E312" s="83" t="s">
        <v>153</v>
      </c>
      <c r="F312" s="188">
        <v>44606.458333333336</v>
      </c>
      <c r="G312" s="188">
        <v>44606.479166666664</v>
      </c>
      <c r="H312" s="83" t="s">
        <v>94</v>
      </c>
      <c r="I312" s="90">
        <v>0.49999999988358468</v>
      </c>
      <c r="J312" s="91" t="s">
        <v>1386</v>
      </c>
      <c r="K312" s="91"/>
      <c r="L312" s="91"/>
      <c r="M312" s="83">
        <v>2</v>
      </c>
      <c r="N312" s="83">
        <v>0</v>
      </c>
      <c r="O312" s="83">
        <v>0</v>
      </c>
      <c r="P312" s="83">
        <v>2</v>
      </c>
      <c r="Q312" s="83">
        <v>0</v>
      </c>
      <c r="R312" s="83">
        <v>0</v>
      </c>
      <c r="S312" s="83">
        <v>0</v>
      </c>
      <c r="T312" s="83">
        <v>2</v>
      </c>
      <c r="U312" s="83">
        <v>0</v>
      </c>
      <c r="V312" s="83">
        <v>2</v>
      </c>
      <c r="W312" s="83"/>
      <c r="X312" s="184" t="s">
        <v>1387</v>
      </c>
      <c r="Y312" s="185" t="s">
        <v>138</v>
      </c>
      <c r="Z312" s="185" t="s">
        <v>99</v>
      </c>
      <c r="AA312" s="85" t="s">
        <v>193</v>
      </c>
    </row>
    <row r="313" spans="1:27" ht="56.25">
      <c r="A313" s="299">
        <v>302</v>
      </c>
      <c r="B313" s="284" t="s">
        <v>251</v>
      </c>
      <c r="C313" s="78" t="s">
        <v>97</v>
      </c>
      <c r="D313" s="79" t="s">
        <v>1388</v>
      </c>
      <c r="E313" s="78" t="s">
        <v>153</v>
      </c>
      <c r="F313" s="80">
        <v>44606.548611111109</v>
      </c>
      <c r="G313" s="80">
        <v>44606.59375</v>
      </c>
      <c r="H313" s="78" t="s">
        <v>94</v>
      </c>
      <c r="I313" s="90">
        <v>1.0833333333721384</v>
      </c>
      <c r="J313" s="91" t="s">
        <v>1389</v>
      </c>
      <c r="K313" s="91"/>
      <c r="L313" s="91"/>
      <c r="M313" s="78">
        <v>2</v>
      </c>
      <c r="N313" s="78">
        <v>0</v>
      </c>
      <c r="O313" s="78">
        <v>0</v>
      </c>
      <c r="P313" s="78">
        <v>2</v>
      </c>
      <c r="Q313" s="78">
        <v>0</v>
      </c>
      <c r="R313" s="78">
        <v>0</v>
      </c>
      <c r="S313" s="78">
        <v>0</v>
      </c>
      <c r="T313" s="78">
        <v>2</v>
      </c>
      <c r="U313" s="78">
        <v>0</v>
      </c>
      <c r="V313" s="78">
        <v>2</v>
      </c>
      <c r="W313" s="78"/>
      <c r="X313" s="84" t="s">
        <v>1390</v>
      </c>
      <c r="Y313" s="85" t="s">
        <v>138</v>
      </c>
      <c r="Z313" s="85" t="s">
        <v>99</v>
      </c>
      <c r="AA313" s="85" t="s">
        <v>193</v>
      </c>
    </row>
    <row r="314" spans="1:27" ht="56.25">
      <c r="A314" s="299">
        <v>303</v>
      </c>
      <c r="B314" s="284" t="s">
        <v>245</v>
      </c>
      <c r="C314" s="78" t="s">
        <v>113</v>
      </c>
      <c r="D314" s="79" t="s">
        <v>470</v>
      </c>
      <c r="E314" s="78" t="s">
        <v>152</v>
      </c>
      <c r="F314" s="80">
        <v>44607.375</v>
      </c>
      <c r="G314" s="80">
        <v>44607.458333333336</v>
      </c>
      <c r="H314" s="78" t="s">
        <v>106</v>
      </c>
      <c r="I314" s="90">
        <v>2.0000000000582077</v>
      </c>
      <c r="J314" s="91" t="s">
        <v>276</v>
      </c>
      <c r="K314" s="91"/>
      <c r="L314" s="91"/>
      <c r="M314" s="78">
        <v>176</v>
      </c>
      <c r="N314" s="78">
        <v>0</v>
      </c>
      <c r="O314" s="78">
        <v>0</v>
      </c>
      <c r="P314" s="78">
        <v>176</v>
      </c>
      <c r="Q314" s="78">
        <v>0</v>
      </c>
      <c r="R314" s="78">
        <v>0</v>
      </c>
      <c r="S314" s="78">
        <v>0</v>
      </c>
      <c r="T314" s="78">
        <v>176</v>
      </c>
      <c r="U314" s="78">
        <v>0</v>
      </c>
      <c r="V314" s="78">
        <v>87.34</v>
      </c>
      <c r="W314" s="78"/>
      <c r="X314" s="84"/>
      <c r="Y314" s="85"/>
      <c r="Z314" s="85"/>
      <c r="AA314" s="85" t="s">
        <v>148</v>
      </c>
    </row>
    <row r="315" spans="1:27" ht="75">
      <c r="A315" s="299">
        <v>304</v>
      </c>
      <c r="B315" s="284" t="s">
        <v>115</v>
      </c>
      <c r="C315" s="78" t="s">
        <v>97</v>
      </c>
      <c r="D315" s="79" t="s">
        <v>1391</v>
      </c>
      <c r="E315" s="78" t="s">
        <v>153</v>
      </c>
      <c r="F315" s="80">
        <v>44606.381944444445</v>
      </c>
      <c r="G315" s="80">
        <v>44606.401388888888</v>
      </c>
      <c r="H315" s="78" t="s">
        <v>106</v>
      </c>
      <c r="I315" s="90">
        <v>0.46666666661622003</v>
      </c>
      <c r="J315" s="91" t="s">
        <v>1392</v>
      </c>
      <c r="K315" s="91"/>
      <c r="L315" s="91"/>
      <c r="M315" s="78">
        <v>16</v>
      </c>
      <c r="N315" s="78">
        <v>0</v>
      </c>
      <c r="O315" s="78">
        <v>0</v>
      </c>
      <c r="P315" s="78">
        <v>16</v>
      </c>
      <c r="Q315" s="78">
        <v>0</v>
      </c>
      <c r="R315" s="78">
        <v>0</v>
      </c>
      <c r="S315" s="78">
        <v>0</v>
      </c>
      <c r="T315" s="78">
        <v>16</v>
      </c>
      <c r="U315" s="78">
        <v>0</v>
      </c>
      <c r="V315" s="78">
        <v>7</v>
      </c>
      <c r="W315" s="78"/>
      <c r="X315" s="84" t="s">
        <v>1393</v>
      </c>
      <c r="Y315" s="185"/>
      <c r="Z315" s="185"/>
      <c r="AA315" s="85" t="s">
        <v>148</v>
      </c>
    </row>
    <row r="316" spans="1:27" ht="75">
      <c r="A316" s="299">
        <v>305</v>
      </c>
      <c r="B316" s="284" t="s">
        <v>115</v>
      </c>
      <c r="C316" s="78" t="s">
        <v>97</v>
      </c>
      <c r="D316" s="79" t="s">
        <v>1348</v>
      </c>
      <c r="E316" s="78" t="s">
        <v>153</v>
      </c>
      <c r="F316" s="80">
        <v>44606.416666666664</v>
      </c>
      <c r="G316" s="80">
        <v>44606.461805555555</v>
      </c>
      <c r="H316" s="78" t="s">
        <v>106</v>
      </c>
      <c r="I316" s="90">
        <v>1.0833333333721384</v>
      </c>
      <c r="J316" s="91" t="s">
        <v>1349</v>
      </c>
      <c r="K316" s="91"/>
      <c r="L316" s="91"/>
      <c r="M316" s="78">
        <v>134</v>
      </c>
      <c r="N316" s="78">
        <v>0</v>
      </c>
      <c r="O316" s="78">
        <v>0</v>
      </c>
      <c r="P316" s="78">
        <v>134</v>
      </c>
      <c r="Q316" s="78">
        <v>0</v>
      </c>
      <c r="R316" s="78">
        <v>0</v>
      </c>
      <c r="S316" s="78">
        <v>0</v>
      </c>
      <c r="T316" s="78">
        <v>134</v>
      </c>
      <c r="U316" s="78">
        <v>0</v>
      </c>
      <c r="V316" s="78">
        <v>33</v>
      </c>
      <c r="W316" s="78"/>
      <c r="X316" s="84" t="s">
        <v>1393</v>
      </c>
      <c r="Y316" s="85"/>
      <c r="Z316" s="85"/>
      <c r="AA316" s="85" t="s">
        <v>148</v>
      </c>
    </row>
    <row r="317" spans="1:27" ht="37.5">
      <c r="A317" s="299">
        <v>306</v>
      </c>
      <c r="B317" s="284" t="s">
        <v>250</v>
      </c>
      <c r="C317" s="78" t="s">
        <v>113</v>
      </c>
      <c r="D317" s="79" t="s">
        <v>1394</v>
      </c>
      <c r="E317" s="78" t="s">
        <v>153</v>
      </c>
      <c r="F317" s="80">
        <v>44607.395833333336</v>
      </c>
      <c r="G317" s="80">
        <v>44607.625</v>
      </c>
      <c r="H317" s="78" t="s">
        <v>106</v>
      </c>
      <c r="I317" s="90">
        <v>5.4999999999417923</v>
      </c>
      <c r="J317" s="91" t="s">
        <v>1395</v>
      </c>
      <c r="K317" s="91"/>
      <c r="L317" s="91"/>
      <c r="M317" s="78">
        <v>228</v>
      </c>
      <c r="N317" s="78">
        <v>0</v>
      </c>
      <c r="O317" s="78">
        <v>0</v>
      </c>
      <c r="P317" s="78">
        <v>228</v>
      </c>
      <c r="Q317" s="78">
        <v>0</v>
      </c>
      <c r="R317" s="78">
        <v>0</v>
      </c>
      <c r="S317" s="78">
        <v>0</v>
      </c>
      <c r="T317" s="78">
        <v>228</v>
      </c>
      <c r="U317" s="78">
        <v>0</v>
      </c>
      <c r="V317" s="78">
        <v>285</v>
      </c>
      <c r="W317" s="78"/>
      <c r="X317" s="84"/>
      <c r="Y317" s="85"/>
      <c r="Z317" s="85"/>
      <c r="AA317" s="85" t="s">
        <v>148</v>
      </c>
    </row>
    <row r="318" spans="1:27" ht="93.75">
      <c r="A318" s="299">
        <v>307</v>
      </c>
      <c r="B318" s="284" t="s">
        <v>268</v>
      </c>
      <c r="C318" s="78" t="s">
        <v>97</v>
      </c>
      <c r="D318" s="79" t="s">
        <v>1396</v>
      </c>
      <c r="E318" s="78" t="s">
        <v>108</v>
      </c>
      <c r="F318" s="80">
        <v>44606.684027777781</v>
      </c>
      <c r="G318" s="80">
        <v>44606.708333333336</v>
      </c>
      <c r="H318" s="78" t="s">
        <v>94</v>
      </c>
      <c r="I318" s="90">
        <v>0.58333333331393078</v>
      </c>
      <c r="J318" s="91" t="s">
        <v>1397</v>
      </c>
      <c r="K318" s="91"/>
      <c r="L318" s="91"/>
      <c r="M318" s="78">
        <v>2</v>
      </c>
      <c r="N318" s="78">
        <v>0</v>
      </c>
      <c r="O318" s="78">
        <v>0</v>
      </c>
      <c r="P318" s="78">
        <v>2</v>
      </c>
      <c r="Q318" s="78">
        <v>0</v>
      </c>
      <c r="R318" s="78">
        <v>0</v>
      </c>
      <c r="S318" s="78">
        <v>0</v>
      </c>
      <c r="T318" s="78">
        <v>2</v>
      </c>
      <c r="U318" s="78">
        <v>0</v>
      </c>
      <c r="V318" s="78">
        <v>1.2</v>
      </c>
      <c r="W318" s="78"/>
      <c r="X318" s="84" t="s">
        <v>1398</v>
      </c>
      <c r="Y318" s="85" t="s">
        <v>130</v>
      </c>
      <c r="Z318" s="85" t="s">
        <v>99</v>
      </c>
      <c r="AA318" s="85" t="s">
        <v>148</v>
      </c>
    </row>
    <row r="319" spans="1:27" ht="93.75">
      <c r="A319" s="299">
        <v>308</v>
      </c>
      <c r="B319" s="284" t="s">
        <v>262</v>
      </c>
      <c r="C319" s="78" t="s">
        <v>97</v>
      </c>
      <c r="D319" s="79" t="s">
        <v>1399</v>
      </c>
      <c r="E319" s="78" t="s">
        <v>153</v>
      </c>
      <c r="F319" s="80">
        <v>44607.375</v>
      </c>
      <c r="G319" s="80">
        <v>44607.5</v>
      </c>
      <c r="H319" s="78" t="s">
        <v>106</v>
      </c>
      <c r="I319" s="90">
        <v>3</v>
      </c>
      <c r="J319" s="91" t="s">
        <v>1400</v>
      </c>
      <c r="K319" s="91"/>
      <c r="L319" s="91"/>
      <c r="M319" s="78">
        <v>96</v>
      </c>
      <c r="N319" s="78">
        <v>0</v>
      </c>
      <c r="O319" s="78">
        <v>0</v>
      </c>
      <c r="P319" s="78">
        <v>96</v>
      </c>
      <c r="Q319" s="78">
        <v>0</v>
      </c>
      <c r="R319" s="78">
        <v>0</v>
      </c>
      <c r="S319" s="78">
        <v>0</v>
      </c>
      <c r="T319" s="78">
        <v>96</v>
      </c>
      <c r="U319" s="78">
        <v>0</v>
      </c>
      <c r="V319" s="78">
        <v>26</v>
      </c>
      <c r="W319" s="78"/>
      <c r="X319" s="84"/>
      <c r="Y319" s="85"/>
      <c r="Z319" s="85"/>
      <c r="AA319" s="85" t="s">
        <v>148</v>
      </c>
    </row>
    <row r="320" spans="1:27" ht="37.5">
      <c r="A320" s="299">
        <v>309</v>
      </c>
      <c r="B320" s="284" t="s">
        <v>262</v>
      </c>
      <c r="C320" s="78" t="s">
        <v>128</v>
      </c>
      <c r="D320" s="79" t="s">
        <v>1401</v>
      </c>
      <c r="E320" s="78" t="s">
        <v>154</v>
      </c>
      <c r="F320" s="80">
        <v>44607.375</v>
      </c>
      <c r="G320" s="80">
        <v>44607.666666666664</v>
      </c>
      <c r="H320" s="78" t="s">
        <v>106</v>
      </c>
      <c r="I320" s="90">
        <v>6.9999999999417923</v>
      </c>
      <c r="J320" s="91" t="s">
        <v>1402</v>
      </c>
      <c r="K320" s="91"/>
      <c r="L320" s="91"/>
      <c r="M320" s="78">
        <v>0</v>
      </c>
      <c r="N320" s="78">
        <v>0</v>
      </c>
      <c r="O320" s="78">
        <v>0</v>
      </c>
      <c r="P320" s="78">
        <v>0</v>
      </c>
      <c r="Q320" s="78">
        <v>0</v>
      </c>
      <c r="R320" s="78">
        <v>0</v>
      </c>
      <c r="S320" s="78">
        <v>0</v>
      </c>
      <c r="T320" s="78">
        <v>0</v>
      </c>
      <c r="U320" s="78">
        <v>0</v>
      </c>
      <c r="V320" s="78">
        <v>0</v>
      </c>
      <c r="W320" s="78"/>
      <c r="X320" s="84"/>
      <c r="Y320" s="85"/>
      <c r="Z320" s="85"/>
      <c r="AA320" s="85" t="s">
        <v>148</v>
      </c>
    </row>
    <row r="321" spans="1:27" ht="75">
      <c r="A321" s="299">
        <v>310</v>
      </c>
      <c r="B321" s="284" t="s">
        <v>265</v>
      </c>
      <c r="C321" s="78" t="s">
        <v>97</v>
      </c>
      <c r="D321" s="79" t="s">
        <v>1403</v>
      </c>
      <c r="E321" s="78" t="s">
        <v>153</v>
      </c>
      <c r="F321" s="80">
        <v>44606.458333333336</v>
      </c>
      <c r="G321" s="80">
        <v>44606.6875</v>
      </c>
      <c r="H321" s="78" t="s">
        <v>94</v>
      </c>
      <c r="I321" s="90">
        <v>5.4999999999417923</v>
      </c>
      <c r="J321" s="91" t="s">
        <v>1403</v>
      </c>
      <c r="K321" s="91"/>
      <c r="L321" s="91"/>
      <c r="M321" s="78">
        <v>44</v>
      </c>
      <c r="N321" s="78">
        <v>0</v>
      </c>
      <c r="O321" s="78">
        <v>0</v>
      </c>
      <c r="P321" s="78">
        <v>44</v>
      </c>
      <c r="Q321" s="78">
        <v>0</v>
      </c>
      <c r="R321" s="78">
        <v>0</v>
      </c>
      <c r="S321" s="78">
        <v>0</v>
      </c>
      <c r="T321" s="78">
        <v>44</v>
      </c>
      <c r="U321" s="78">
        <v>0</v>
      </c>
      <c r="V321" s="78">
        <v>30</v>
      </c>
      <c r="W321" s="78"/>
      <c r="X321" s="84" t="s">
        <v>1404</v>
      </c>
      <c r="Y321" s="85" t="s">
        <v>95</v>
      </c>
      <c r="Z321" s="85" t="s">
        <v>124</v>
      </c>
      <c r="AA321" s="85" t="s">
        <v>148</v>
      </c>
    </row>
    <row r="322" spans="1:27" ht="131.25">
      <c r="A322" s="299">
        <v>311</v>
      </c>
      <c r="B322" s="284" t="s">
        <v>248</v>
      </c>
      <c r="C322" s="78" t="s">
        <v>97</v>
      </c>
      <c r="D322" s="79" t="s">
        <v>1405</v>
      </c>
      <c r="E322" s="78" t="s">
        <v>153</v>
      </c>
      <c r="F322" s="80">
        <v>44606.569444444445</v>
      </c>
      <c r="G322" s="80">
        <v>44606.611111111109</v>
      </c>
      <c r="H322" s="78" t="s">
        <v>94</v>
      </c>
      <c r="I322" s="90">
        <v>0.99999999994179234</v>
      </c>
      <c r="J322" s="91" t="s">
        <v>1406</v>
      </c>
      <c r="K322" s="91"/>
      <c r="L322" s="91"/>
      <c r="M322" s="78">
        <v>2</v>
      </c>
      <c r="N322" s="78">
        <v>0</v>
      </c>
      <c r="O322" s="78">
        <v>0</v>
      </c>
      <c r="P322" s="78">
        <v>2</v>
      </c>
      <c r="Q322" s="78">
        <v>0</v>
      </c>
      <c r="R322" s="78">
        <v>0</v>
      </c>
      <c r="S322" s="78">
        <v>0</v>
      </c>
      <c r="T322" s="78">
        <v>2</v>
      </c>
      <c r="U322" s="78">
        <v>0</v>
      </c>
      <c r="V322" s="78">
        <v>1</v>
      </c>
      <c r="W322" s="78"/>
      <c r="X322" s="84" t="s">
        <v>1407</v>
      </c>
      <c r="Y322" s="85" t="s">
        <v>138</v>
      </c>
      <c r="Z322" s="85" t="s">
        <v>120</v>
      </c>
      <c r="AA322" s="85" t="s">
        <v>193</v>
      </c>
    </row>
    <row r="323" spans="1:27" ht="75">
      <c r="A323" s="299">
        <v>312</v>
      </c>
      <c r="B323" s="284" t="s">
        <v>248</v>
      </c>
      <c r="C323" s="78" t="s">
        <v>93</v>
      </c>
      <c r="D323" s="79" t="s">
        <v>1408</v>
      </c>
      <c r="E323" s="78" t="s">
        <v>154</v>
      </c>
      <c r="F323" s="80">
        <v>44606.720138888886</v>
      </c>
      <c r="G323" s="80">
        <v>44606.770833333336</v>
      </c>
      <c r="H323" s="78" t="s">
        <v>94</v>
      </c>
      <c r="I323" s="90">
        <v>1.216666666790843</v>
      </c>
      <c r="J323" s="91" t="s">
        <v>1409</v>
      </c>
      <c r="K323" s="91"/>
      <c r="L323" s="91"/>
      <c r="M323" s="78">
        <v>18</v>
      </c>
      <c r="N323" s="78">
        <v>0</v>
      </c>
      <c r="O323" s="78">
        <v>0</v>
      </c>
      <c r="P323" s="78">
        <v>18</v>
      </c>
      <c r="Q323" s="78">
        <v>0</v>
      </c>
      <c r="R323" s="78">
        <v>0</v>
      </c>
      <c r="S323" s="78">
        <v>0</v>
      </c>
      <c r="T323" s="78">
        <v>18</v>
      </c>
      <c r="U323" s="78">
        <v>0</v>
      </c>
      <c r="V323" s="78">
        <v>300</v>
      </c>
      <c r="W323" s="78"/>
      <c r="X323" s="84" t="s">
        <v>1410</v>
      </c>
      <c r="Y323" s="85" t="s">
        <v>122</v>
      </c>
      <c r="Z323" s="85" t="s">
        <v>120</v>
      </c>
      <c r="AA323" s="85" t="s">
        <v>193</v>
      </c>
    </row>
    <row r="324" spans="1:27" ht="75">
      <c r="A324" s="299">
        <v>313</v>
      </c>
      <c r="B324" s="284" t="s">
        <v>248</v>
      </c>
      <c r="C324" s="78" t="s">
        <v>93</v>
      </c>
      <c r="D324" s="79" t="s">
        <v>1411</v>
      </c>
      <c r="E324" s="78" t="s">
        <v>152</v>
      </c>
      <c r="F324" s="80">
        <v>44607.555555555555</v>
      </c>
      <c r="G324" s="80">
        <v>44607.611111111109</v>
      </c>
      <c r="H324" s="78" t="s">
        <v>94</v>
      </c>
      <c r="I324" s="90">
        <v>1.3333333333139308</v>
      </c>
      <c r="J324" s="91" t="s">
        <v>1109</v>
      </c>
      <c r="K324" s="91"/>
      <c r="L324" s="91"/>
      <c r="M324" s="78">
        <v>66</v>
      </c>
      <c r="N324" s="78">
        <v>0</v>
      </c>
      <c r="O324" s="78">
        <v>0</v>
      </c>
      <c r="P324" s="78">
        <v>66</v>
      </c>
      <c r="Q324" s="78">
        <v>0</v>
      </c>
      <c r="R324" s="78">
        <v>0</v>
      </c>
      <c r="S324" s="78">
        <v>4</v>
      </c>
      <c r="T324" s="78">
        <v>62</v>
      </c>
      <c r="U324" s="78">
        <v>0</v>
      </c>
      <c r="V324" s="78">
        <v>650</v>
      </c>
      <c r="W324" s="78"/>
      <c r="X324" s="84" t="s">
        <v>1412</v>
      </c>
      <c r="Y324" s="85" t="s">
        <v>109</v>
      </c>
      <c r="Z324" s="85" t="s">
        <v>103</v>
      </c>
      <c r="AA324" s="85" t="s">
        <v>148</v>
      </c>
    </row>
    <row r="325" spans="1:27" ht="56.25">
      <c r="A325" s="299">
        <v>314</v>
      </c>
      <c r="B325" s="284" t="s">
        <v>265</v>
      </c>
      <c r="C325" s="78" t="s">
        <v>97</v>
      </c>
      <c r="D325" s="79" t="s">
        <v>1413</v>
      </c>
      <c r="E325" s="78" t="s">
        <v>108</v>
      </c>
      <c r="F325" s="80">
        <v>44607.694444444445</v>
      </c>
      <c r="G325" s="80">
        <v>44607.708333333336</v>
      </c>
      <c r="H325" s="78" t="s">
        <v>94</v>
      </c>
      <c r="I325" s="90">
        <v>0.33333333337213844</v>
      </c>
      <c r="J325" s="91" t="s">
        <v>1413</v>
      </c>
      <c r="K325" s="91"/>
      <c r="L325" s="91"/>
      <c r="M325" s="78">
        <v>2</v>
      </c>
      <c r="N325" s="78">
        <v>0</v>
      </c>
      <c r="O325" s="78">
        <v>0</v>
      </c>
      <c r="P325" s="78">
        <v>2</v>
      </c>
      <c r="Q325" s="78">
        <v>0</v>
      </c>
      <c r="R325" s="78">
        <v>0</v>
      </c>
      <c r="S325" s="78">
        <v>0</v>
      </c>
      <c r="T325" s="78">
        <v>2</v>
      </c>
      <c r="U325" s="78">
        <v>0</v>
      </c>
      <c r="V325" s="78">
        <v>2</v>
      </c>
      <c r="W325" s="78"/>
      <c r="X325" s="84" t="s">
        <v>1414</v>
      </c>
      <c r="Y325" s="85" t="s">
        <v>149</v>
      </c>
      <c r="Z325" s="85" t="s">
        <v>99</v>
      </c>
      <c r="AA325" s="85" t="s">
        <v>148</v>
      </c>
    </row>
    <row r="326" spans="1:27" ht="56.25">
      <c r="A326" s="299">
        <v>315</v>
      </c>
      <c r="B326" s="284" t="s">
        <v>245</v>
      </c>
      <c r="C326" s="78" t="s">
        <v>113</v>
      </c>
      <c r="D326" s="79" t="s">
        <v>1415</v>
      </c>
      <c r="E326" s="78" t="s">
        <v>152</v>
      </c>
      <c r="F326" s="80">
        <v>44608.375</v>
      </c>
      <c r="G326" s="80">
        <v>44608.541666666664</v>
      </c>
      <c r="H326" s="78" t="s">
        <v>106</v>
      </c>
      <c r="I326" s="90">
        <v>3.9999999999417923</v>
      </c>
      <c r="J326" s="91" t="s">
        <v>257</v>
      </c>
      <c r="K326" s="91" t="s">
        <v>282</v>
      </c>
      <c r="L326" s="91"/>
      <c r="M326" s="78">
        <v>1</v>
      </c>
      <c r="N326" s="78">
        <v>0</v>
      </c>
      <c r="O326" s="78">
        <v>0</v>
      </c>
      <c r="P326" s="78">
        <v>1</v>
      </c>
      <c r="Q326" s="78">
        <v>0</v>
      </c>
      <c r="R326" s="78">
        <v>0</v>
      </c>
      <c r="S326" s="78">
        <v>0</v>
      </c>
      <c r="T326" s="78">
        <v>1</v>
      </c>
      <c r="U326" s="78">
        <v>0</v>
      </c>
      <c r="V326" s="78">
        <v>125.84</v>
      </c>
      <c r="W326" s="78"/>
      <c r="X326" s="84"/>
      <c r="Y326" s="85"/>
      <c r="Z326" s="85"/>
      <c r="AA326" s="85" t="s">
        <v>148</v>
      </c>
    </row>
    <row r="327" spans="1:27" ht="93.75">
      <c r="A327" s="299">
        <v>316</v>
      </c>
      <c r="B327" s="284" t="s">
        <v>249</v>
      </c>
      <c r="C327" s="78" t="s">
        <v>156</v>
      </c>
      <c r="D327" s="79" t="s">
        <v>1416</v>
      </c>
      <c r="E327" s="78" t="s">
        <v>152</v>
      </c>
      <c r="F327" s="80">
        <v>44607.600694444445</v>
      </c>
      <c r="G327" s="80">
        <v>44607.670138888891</v>
      </c>
      <c r="H327" s="78" t="s">
        <v>94</v>
      </c>
      <c r="I327" s="90">
        <v>1.6666666666860692</v>
      </c>
      <c r="J327" s="91" t="s">
        <v>1417</v>
      </c>
      <c r="K327" s="91" t="s">
        <v>1418</v>
      </c>
      <c r="L327" s="91"/>
      <c r="M327" s="78">
        <v>486</v>
      </c>
      <c r="N327" s="78">
        <v>0</v>
      </c>
      <c r="O327" s="78">
        <v>2</v>
      </c>
      <c r="P327" s="78">
        <v>484</v>
      </c>
      <c r="Q327" s="78">
        <v>0</v>
      </c>
      <c r="R327" s="78">
        <v>0</v>
      </c>
      <c r="S327" s="78">
        <v>2</v>
      </c>
      <c r="T327" s="78">
        <v>484</v>
      </c>
      <c r="U327" s="78">
        <v>0</v>
      </c>
      <c r="V327" s="78">
        <v>420</v>
      </c>
      <c r="W327" s="78"/>
      <c r="X327" s="84" t="s">
        <v>1419</v>
      </c>
      <c r="Y327" s="85" t="s">
        <v>110</v>
      </c>
      <c r="Z327" s="85" t="s">
        <v>103</v>
      </c>
      <c r="AA327" s="85" t="s">
        <v>193</v>
      </c>
    </row>
    <row r="328" spans="1:27" ht="75">
      <c r="A328" s="299">
        <v>317</v>
      </c>
      <c r="B328" s="284" t="s">
        <v>277</v>
      </c>
      <c r="C328" s="78" t="s">
        <v>97</v>
      </c>
      <c r="D328" s="79" t="s">
        <v>1420</v>
      </c>
      <c r="E328" s="78" t="s">
        <v>153</v>
      </c>
      <c r="F328" s="80">
        <v>44607.739583333336</v>
      </c>
      <c r="G328" s="80">
        <v>44607.777777777781</v>
      </c>
      <c r="H328" s="78" t="s">
        <v>94</v>
      </c>
      <c r="I328" s="90">
        <v>0.91666666668606922</v>
      </c>
      <c r="J328" s="91" t="s">
        <v>1421</v>
      </c>
      <c r="K328" s="91"/>
      <c r="L328" s="91"/>
      <c r="M328" s="78">
        <v>6</v>
      </c>
      <c r="N328" s="78">
        <v>0</v>
      </c>
      <c r="O328" s="78">
        <v>0</v>
      </c>
      <c r="P328" s="78">
        <v>6</v>
      </c>
      <c r="Q328" s="78">
        <v>0</v>
      </c>
      <c r="R328" s="78">
        <v>0</v>
      </c>
      <c r="S328" s="78">
        <v>0</v>
      </c>
      <c r="T328" s="78">
        <v>6</v>
      </c>
      <c r="U328" s="78">
        <v>0</v>
      </c>
      <c r="V328" s="78">
        <v>60</v>
      </c>
      <c r="W328" s="78"/>
      <c r="X328" s="84" t="s">
        <v>1422</v>
      </c>
      <c r="Y328" s="85" t="s">
        <v>102</v>
      </c>
      <c r="Z328" s="85" t="s">
        <v>99</v>
      </c>
      <c r="AA328" s="85" t="s">
        <v>148</v>
      </c>
    </row>
    <row r="329" spans="1:27" ht="75">
      <c r="A329" s="299">
        <v>318</v>
      </c>
      <c r="B329" s="284" t="s">
        <v>277</v>
      </c>
      <c r="C329" s="78" t="s">
        <v>97</v>
      </c>
      <c r="D329" s="79" t="s">
        <v>1423</v>
      </c>
      <c r="E329" s="78" t="s">
        <v>153</v>
      </c>
      <c r="F329" s="198">
        <v>44608.416666666664</v>
      </c>
      <c r="G329" s="198">
        <v>44608.458333333336</v>
      </c>
      <c r="H329" s="78" t="s">
        <v>106</v>
      </c>
      <c r="I329" s="90">
        <v>1.0000000001164153</v>
      </c>
      <c r="J329" s="91" t="s">
        <v>1204</v>
      </c>
      <c r="K329" s="91"/>
      <c r="L329" s="91"/>
      <c r="M329" s="199">
        <v>6</v>
      </c>
      <c r="N329" s="199">
        <v>0</v>
      </c>
      <c r="O329" s="199">
        <v>0</v>
      </c>
      <c r="P329" s="199">
        <v>6</v>
      </c>
      <c r="Q329" s="199">
        <v>0</v>
      </c>
      <c r="R329" s="199">
        <v>0</v>
      </c>
      <c r="S329" s="199">
        <v>0</v>
      </c>
      <c r="T329" s="199">
        <v>6</v>
      </c>
      <c r="U329" s="199">
        <v>0</v>
      </c>
      <c r="V329" s="199">
        <v>16</v>
      </c>
      <c r="W329" s="199"/>
      <c r="X329" s="199" t="s">
        <v>1424</v>
      </c>
      <c r="Y329" s="200" t="s">
        <v>102</v>
      </c>
      <c r="Z329" s="200" t="s">
        <v>99</v>
      </c>
      <c r="AA329" s="85" t="s">
        <v>148</v>
      </c>
    </row>
    <row r="330" spans="1:27" ht="168.75">
      <c r="A330" s="299">
        <v>319</v>
      </c>
      <c r="B330" s="284" t="s">
        <v>253</v>
      </c>
      <c r="C330" s="78" t="s">
        <v>93</v>
      </c>
      <c r="D330" s="79" t="s">
        <v>1425</v>
      </c>
      <c r="E330" s="78" t="s">
        <v>152</v>
      </c>
      <c r="F330" s="80">
        <v>44608.401388888888</v>
      </c>
      <c r="G330" s="80">
        <v>44608.4375</v>
      </c>
      <c r="H330" s="78" t="s">
        <v>94</v>
      </c>
      <c r="I330" s="90">
        <v>0.86666666669771075</v>
      </c>
      <c r="J330" s="91" t="s">
        <v>1426</v>
      </c>
      <c r="K330" s="91"/>
      <c r="L330" s="91" t="s">
        <v>1427</v>
      </c>
      <c r="M330" s="78">
        <v>352</v>
      </c>
      <c r="N330" s="78">
        <v>0</v>
      </c>
      <c r="O330" s="78">
        <v>18</v>
      </c>
      <c r="P330" s="78">
        <v>334</v>
      </c>
      <c r="Q330" s="78">
        <v>0</v>
      </c>
      <c r="R330" s="78">
        <v>0</v>
      </c>
      <c r="S330" s="78">
        <v>0</v>
      </c>
      <c r="T330" s="78">
        <v>352</v>
      </c>
      <c r="U330" s="78">
        <v>0</v>
      </c>
      <c r="V330" s="78">
        <v>900</v>
      </c>
      <c r="W330" s="78"/>
      <c r="X330" s="84" t="s">
        <v>1428</v>
      </c>
      <c r="Y330" s="85" t="s">
        <v>109</v>
      </c>
      <c r="Z330" s="85" t="s">
        <v>103</v>
      </c>
      <c r="AA330" s="85" t="s">
        <v>148</v>
      </c>
    </row>
    <row r="331" spans="1:27" ht="225">
      <c r="A331" s="299">
        <v>320</v>
      </c>
      <c r="B331" s="284" t="s">
        <v>253</v>
      </c>
      <c r="C331" s="78" t="s">
        <v>93</v>
      </c>
      <c r="D331" s="79" t="s">
        <v>1429</v>
      </c>
      <c r="E331" s="78" t="s">
        <v>152</v>
      </c>
      <c r="F331" s="80">
        <v>44608.409722222219</v>
      </c>
      <c r="G331" s="80">
        <v>44608.475694444445</v>
      </c>
      <c r="H331" s="78" t="s">
        <v>94</v>
      </c>
      <c r="I331" s="90">
        <v>1.5833333334303461</v>
      </c>
      <c r="J331" s="91" t="s">
        <v>1430</v>
      </c>
      <c r="K331" s="91"/>
      <c r="L331" s="91" t="s">
        <v>1431</v>
      </c>
      <c r="M331" s="78">
        <v>367</v>
      </c>
      <c r="N331" s="78">
        <v>0</v>
      </c>
      <c r="O331" s="78">
        <v>16</v>
      </c>
      <c r="P331" s="78">
        <v>350</v>
      </c>
      <c r="Q331" s="78">
        <v>0</v>
      </c>
      <c r="R331" s="78">
        <v>0</v>
      </c>
      <c r="S331" s="78">
        <v>0</v>
      </c>
      <c r="T331" s="78">
        <v>366</v>
      </c>
      <c r="U331" s="78">
        <v>1</v>
      </c>
      <c r="V331" s="78">
        <v>800</v>
      </c>
      <c r="W331" s="78" t="s">
        <v>1384</v>
      </c>
      <c r="X331" s="84" t="s">
        <v>1432</v>
      </c>
      <c r="Y331" s="85" t="s">
        <v>100</v>
      </c>
      <c r="Z331" s="85" t="s">
        <v>105</v>
      </c>
      <c r="AA331" s="85" t="s">
        <v>193</v>
      </c>
    </row>
    <row r="332" spans="1:27" ht="56.25">
      <c r="A332" s="299">
        <v>321</v>
      </c>
      <c r="B332" s="284" t="s">
        <v>245</v>
      </c>
      <c r="C332" s="78" t="s">
        <v>113</v>
      </c>
      <c r="D332" s="79" t="s">
        <v>1433</v>
      </c>
      <c r="E332" s="78" t="s">
        <v>152</v>
      </c>
      <c r="F332" s="80">
        <v>44609.5</v>
      </c>
      <c r="G332" s="80">
        <v>44609.583333333336</v>
      </c>
      <c r="H332" s="78" t="s">
        <v>106</v>
      </c>
      <c r="I332" s="90">
        <v>2.0000000000582077</v>
      </c>
      <c r="J332" s="91" t="s">
        <v>284</v>
      </c>
      <c r="K332" s="91"/>
      <c r="L332" s="91"/>
      <c r="M332" s="78">
        <v>18</v>
      </c>
      <c r="N332" s="78">
        <v>0</v>
      </c>
      <c r="O332" s="78">
        <v>0</v>
      </c>
      <c r="P332" s="78">
        <v>18</v>
      </c>
      <c r="Q332" s="78">
        <v>0</v>
      </c>
      <c r="R332" s="78">
        <v>0</v>
      </c>
      <c r="S332" s="78">
        <v>0</v>
      </c>
      <c r="T332" s="78">
        <v>18</v>
      </c>
      <c r="U332" s="78">
        <v>0</v>
      </c>
      <c r="V332" s="78">
        <v>102.08</v>
      </c>
      <c r="W332" s="78"/>
      <c r="X332" s="84"/>
      <c r="Y332" s="85"/>
      <c r="Z332" s="85"/>
      <c r="AA332" s="85" t="s">
        <v>148</v>
      </c>
    </row>
    <row r="333" spans="1:27" ht="37.5">
      <c r="A333" s="299">
        <v>322</v>
      </c>
      <c r="B333" s="284" t="s">
        <v>248</v>
      </c>
      <c r="C333" s="78" t="s">
        <v>113</v>
      </c>
      <c r="D333" s="79" t="s">
        <v>562</v>
      </c>
      <c r="E333" s="78" t="s">
        <v>153</v>
      </c>
      <c r="F333" s="80">
        <v>44609.375</v>
      </c>
      <c r="G333" s="80">
        <v>44609.5</v>
      </c>
      <c r="H333" s="78" t="s">
        <v>106</v>
      </c>
      <c r="I333" s="90">
        <v>3</v>
      </c>
      <c r="J333" s="91" t="s">
        <v>1434</v>
      </c>
      <c r="K333" s="91"/>
      <c r="L333" s="91" t="s">
        <v>1435</v>
      </c>
      <c r="M333" s="78">
        <v>26</v>
      </c>
      <c r="N333" s="78">
        <v>0</v>
      </c>
      <c r="O333" s="78">
        <v>2</v>
      </c>
      <c r="P333" s="78">
        <v>24</v>
      </c>
      <c r="Q333" s="78">
        <v>0</v>
      </c>
      <c r="R333" s="78">
        <v>0</v>
      </c>
      <c r="S333" s="78">
        <v>0</v>
      </c>
      <c r="T333" s="78">
        <v>26</v>
      </c>
      <c r="U333" s="78">
        <v>0</v>
      </c>
      <c r="V333" s="78">
        <v>60</v>
      </c>
      <c r="W333" s="78"/>
      <c r="X333" s="84"/>
      <c r="Y333" s="85"/>
      <c r="Z333" s="85"/>
      <c r="AA333" s="85" t="s">
        <v>148</v>
      </c>
    </row>
    <row r="334" spans="1:27" ht="93.75">
      <c r="A334" s="299">
        <v>323</v>
      </c>
      <c r="B334" s="284" t="s">
        <v>268</v>
      </c>
      <c r="C334" s="78" t="s">
        <v>97</v>
      </c>
      <c r="D334" s="79" t="s">
        <v>1436</v>
      </c>
      <c r="E334" s="78" t="s">
        <v>108</v>
      </c>
      <c r="F334" s="80">
        <v>44608.430555555555</v>
      </c>
      <c r="G334" s="80">
        <v>44608.472222222219</v>
      </c>
      <c r="H334" s="78" t="s">
        <v>94</v>
      </c>
      <c r="I334" s="90">
        <v>0.99999999994179234</v>
      </c>
      <c r="J334" s="91" t="s">
        <v>1437</v>
      </c>
      <c r="K334" s="91"/>
      <c r="L334" s="91"/>
      <c r="M334" s="78">
        <v>2</v>
      </c>
      <c r="N334" s="78">
        <v>0</v>
      </c>
      <c r="O334" s="78">
        <v>0</v>
      </c>
      <c r="P334" s="78">
        <v>2</v>
      </c>
      <c r="Q334" s="78">
        <v>0</v>
      </c>
      <c r="R334" s="78">
        <v>0</v>
      </c>
      <c r="S334" s="78">
        <v>0</v>
      </c>
      <c r="T334" s="78">
        <v>2</v>
      </c>
      <c r="U334" s="78">
        <v>0</v>
      </c>
      <c r="V334" s="78">
        <v>1</v>
      </c>
      <c r="W334" s="78"/>
      <c r="X334" s="84" t="s">
        <v>1438</v>
      </c>
      <c r="Y334" s="85" t="s">
        <v>130</v>
      </c>
      <c r="Z334" s="85" t="s">
        <v>99</v>
      </c>
      <c r="AA334" s="85" t="s">
        <v>148</v>
      </c>
    </row>
    <row r="335" spans="1:27" ht="93.75">
      <c r="A335" s="299">
        <v>324</v>
      </c>
      <c r="B335" s="290" t="s">
        <v>268</v>
      </c>
      <c r="C335" s="201" t="s">
        <v>97</v>
      </c>
      <c r="D335" s="202" t="s">
        <v>1439</v>
      </c>
      <c r="E335" s="201" t="s">
        <v>153</v>
      </c>
      <c r="F335" s="95">
        <v>44608.583333333336</v>
      </c>
      <c r="G335" s="95">
        <v>44608.652777777781</v>
      </c>
      <c r="H335" s="78" t="s">
        <v>94</v>
      </c>
      <c r="I335" s="90">
        <v>1.6666666666860692</v>
      </c>
      <c r="J335" s="91" t="s">
        <v>1440</v>
      </c>
      <c r="K335" s="91"/>
      <c r="L335" s="91"/>
      <c r="M335" s="201">
        <v>2</v>
      </c>
      <c r="N335" s="201">
        <v>0</v>
      </c>
      <c r="O335" s="201">
        <v>0</v>
      </c>
      <c r="P335" s="201">
        <v>2</v>
      </c>
      <c r="Q335" s="201">
        <v>0</v>
      </c>
      <c r="R335" s="201">
        <v>0</v>
      </c>
      <c r="S335" s="201">
        <v>0</v>
      </c>
      <c r="T335" s="201">
        <v>2</v>
      </c>
      <c r="U335" s="201">
        <v>0</v>
      </c>
      <c r="V335" s="201">
        <v>5</v>
      </c>
      <c r="W335" s="201"/>
      <c r="X335" s="203" t="s">
        <v>1441</v>
      </c>
      <c r="Y335" s="204" t="s">
        <v>130</v>
      </c>
      <c r="Z335" s="204" t="s">
        <v>99</v>
      </c>
      <c r="AA335" s="85" t="s">
        <v>148</v>
      </c>
    </row>
    <row r="336" spans="1:27" ht="56.25">
      <c r="A336" s="299">
        <v>325</v>
      </c>
      <c r="B336" s="286" t="s">
        <v>262</v>
      </c>
      <c r="C336" s="93" t="s">
        <v>97</v>
      </c>
      <c r="D336" s="94" t="s">
        <v>476</v>
      </c>
      <c r="E336" s="93" t="s">
        <v>153</v>
      </c>
      <c r="F336" s="95">
        <v>44609.375</v>
      </c>
      <c r="G336" s="95">
        <v>44609.5</v>
      </c>
      <c r="H336" s="96" t="s">
        <v>106</v>
      </c>
      <c r="I336" s="90">
        <v>3</v>
      </c>
      <c r="J336" s="91" t="s">
        <v>477</v>
      </c>
      <c r="K336" s="91"/>
      <c r="L336" s="91"/>
      <c r="M336" s="93">
        <v>48</v>
      </c>
      <c r="N336" s="93">
        <v>0</v>
      </c>
      <c r="O336" s="93">
        <v>0</v>
      </c>
      <c r="P336" s="93">
        <v>48</v>
      </c>
      <c r="Q336" s="93">
        <v>0</v>
      </c>
      <c r="R336" s="93">
        <v>0</v>
      </c>
      <c r="S336" s="93">
        <v>0</v>
      </c>
      <c r="T336" s="93">
        <v>48</v>
      </c>
      <c r="U336" s="93">
        <v>0</v>
      </c>
      <c r="V336" s="93">
        <v>24</v>
      </c>
      <c r="W336" s="93"/>
      <c r="X336" s="97"/>
      <c r="Y336" s="98"/>
      <c r="Z336" s="98"/>
      <c r="AA336" s="85" t="s">
        <v>148</v>
      </c>
    </row>
    <row r="337" spans="1:27" ht="93.75">
      <c r="A337" s="299">
        <v>326</v>
      </c>
      <c r="B337" s="284" t="s">
        <v>262</v>
      </c>
      <c r="C337" s="78" t="s">
        <v>97</v>
      </c>
      <c r="D337" s="79" t="s">
        <v>1442</v>
      </c>
      <c r="E337" s="78" t="s">
        <v>153</v>
      </c>
      <c r="F337" s="80">
        <v>44609.5625</v>
      </c>
      <c r="G337" s="80">
        <v>44609.625</v>
      </c>
      <c r="H337" s="78" t="s">
        <v>106</v>
      </c>
      <c r="I337" s="90">
        <v>1.5</v>
      </c>
      <c r="J337" s="91" t="s">
        <v>1443</v>
      </c>
      <c r="K337" s="91"/>
      <c r="L337" s="91"/>
      <c r="M337" s="78">
        <v>42</v>
      </c>
      <c r="N337" s="78">
        <v>0</v>
      </c>
      <c r="O337" s="78">
        <v>0</v>
      </c>
      <c r="P337" s="78">
        <v>42</v>
      </c>
      <c r="Q337" s="78">
        <v>0</v>
      </c>
      <c r="R337" s="78">
        <v>0</v>
      </c>
      <c r="S337" s="78">
        <v>0</v>
      </c>
      <c r="T337" s="78">
        <v>42</v>
      </c>
      <c r="U337" s="78">
        <v>0</v>
      </c>
      <c r="V337" s="78">
        <v>40</v>
      </c>
      <c r="W337" s="78"/>
      <c r="X337" s="84"/>
      <c r="Y337" s="85"/>
      <c r="Z337" s="85"/>
      <c r="AA337" s="85" t="s">
        <v>148</v>
      </c>
    </row>
    <row r="338" spans="1:27" ht="56.25">
      <c r="A338" s="299">
        <v>327</v>
      </c>
      <c r="B338" s="284" t="s">
        <v>277</v>
      </c>
      <c r="C338" s="78" t="s">
        <v>97</v>
      </c>
      <c r="D338" s="79" t="s">
        <v>1444</v>
      </c>
      <c r="E338" s="78" t="s">
        <v>153</v>
      </c>
      <c r="F338" s="80">
        <v>44609.625</v>
      </c>
      <c r="G338" s="80">
        <v>44609.645833333336</v>
      </c>
      <c r="H338" s="78" t="s">
        <v>106</v>
      </c>
      <c r="I338" s="90">
        <v>0.50000000005820766</v>
      </c>
      <c r="J338" s="91" t="s">
        <v>1445</v>
      </c>
      <c r="K338" s="91"/>
      <c r="L338" s="91"/>
      <c r="M338" s="78">
        <v>6</v>
      </c>
      <c r="N338" s="78">
        <v>0</v>
      </c>
      <c r="O338" s="78">
        <v>0</v>
      </c>
      <c r="P338" s="78">
        <v>6</v>
      </c>
      <c r="Q338" s="78">
        <v>0</v>
      </c>
      <c r="R338" s="78">
        <v>0</v>
      </c>
      <c r="S338" s="78">
        <v>0</v>
      </c>
      <c r="T338" s="78">
        <v>6</v>
      </c>
      <c r="U338" s="78">
        <v>0</v>
      </c>
      <c r="V338" s="78">
        <v>16</v>
      </c>
      <c r="W338" s="78"/>
      <c r="X338" s="84" t="s">
        <v>1446</v>
      </c>
      <c r="Y338" s="85"/>
      <c r="Z338" s="85"/>
      <c r="AA338" s="85" t="s">
        <v>148</v>
      </c>
    </row>
    <row r="339" spans="1:27" ht="75">
      <c r="A339" s="299">
        <v>328</v>
      </c>
      <c r="B339" s="284" t="s">
        <v>277</v>
      </c>
      <c r="C339" s="78" t="s">
        <v>97</v>
      </c>
      <c r="D339" s="79" t="s">
        <v>1447</v>
      </c>
      <c r="E339" s="78" t="s">
        <v>153</v>
      </c>
      <c r="F339" s="80">
        <v>44609.649305555555</v>
      </c>
      <c r="G339" s="80">
        <v>44609.6875</v>
      </c>
      <c r="H339" s="78" t="s">
        <v>94</v>
      </c>
      <c r="I339" s="90">
        <v>0.91666666668606922</v>
      </c>
      <c r="J339" s="91" t="s">
        <v>1448</v>
      </c>
      <c r="K339" s="91"/>
      <c r="L339" s="91"/>
      <c r="M339" s="78">
        <v>6</v>
      </c>
      <c r="N339" s="78">
        <v>0</v>
      </c>
      <c r="O339" s="78">
        <v>0</v>
      </c>
      <c r="P339" s="78">
        <v>6</v>
      </c>
      <c r="Q339" s="78">
        <v>0</v>
      </c>
      <c r="R339" s="78">
        <v>0</v>
      </c>
      <c r="S339" s="78">
        <v>0</v>
      </c>
      <c r="T339" s="78">
        <v>6</v>
      </c>
      <c r="U339" s="78">
        <v>0</v>
      </c>
      <c r="V339" s="78">
        <v>25</v>
      </c>
      <c r="W339" s="78"/>
      <c r="X339" s="84" t="s">
        <v>1449</v>
      </c>
      <c r="Y339" s="85" t="s">
        <v>102</v>
      </c>
      <c r="Z339" s="85" t="s">
        <v>99</v>
      </c>
      <c r="AA339" s="85" t="s">
        <v>148</v>
      </c>
    </row>
    <row r="340" spans="1:27" ht="75">
      <c r="A340" s="299">
        <v>329</v>
      </c>
      <c r="B340" s="284" t="s">
        <v>277</v>
      </c>
      <c r="C340" s="78" t="s">
        <v>97</v>
      </c>
      <c r="D340" s="79" t="s">
        <v>1450</v>
      </c>
      <c r="E340" s="78" t="s">
        <v>153</v>
      </c>
      <c r="F340" s="80">
        <v>44609.734722222223</v>
      </c>
      <c r="G340" s="80">
        <v>44609.805555555555</v>
      </c>
      <c r="H340" s="78" t="s">
        <v>94</v>
      </c>
      <c r="I340" s="90">
        <v>1.6999999999534339</v>
      </c>
      <c r="J340" s="91" t="s">
        <v>1451</v>
      </c>
      <c r="K340" s="91"/>
      <c r="L340" s="91"/>
      <c r="M340" s="78">
        <v>14</v>
      </c>
      <c r="N340" s="78">
        <v>0</v>
      </c>
      <c r="O340" s="78">
        <v>0</v>
      </c>
      <c r="P340" s="78">
        <v>14</v>
      </c>
      <c r="Q340" s="78">
        <v>0</v>
      </c>
      <c r="R340" s="78">
        <v>0</v>
      </c>
      <c r="S340" s="78">
        <v>0</v>
      </c>
      <c r="T340" s="78">
        <v>14</v>
      </c>
      <c r="U340" s="78">
        <v>0</v>
      </c>
      <c r="V340" s="78">
        <v>42</v>
      </c>
      <c r="W340" s="78"/>
      <c r="X340" s="84" t="s">
        <v>1452</v>
      </c>
      <c r="Y340" s="85" t="s">
        <v>102</v>
      </c>
      <c r="Z340" s="85" t="s">
        <v>99</v>
      </c>
      <c r="AA340" s="85" t="s">
        <v>148</v>
      </c>
    </row>
    <row r="341" spans="1:27" ht="75">
      <c r="A341" s="299">
        <v>330</v>
      </c>
      <c r="B341" s="284" t="s">
        <v>277</v>
      </c>
      <c r="C341" s="78" t="s">
        <v>97</v>
      </c>
      <c r="D341" s="79" t="s">
        <v>1245</v>
      </c>
      <c r="E341" s="78" t="s">
        <v>153</v>
      </c>
      <c r="F341" s="80">
        <v>44609.652777777781</v>
      </c>
      <c r="G341" s="80">
        <v>44609.875</v>
      </c>
      <c r="H341" s="78" t="s">
        <v>94</v>
      </c>
      <c r="I341" s="90">
        <v>5.3333333332557231</v>
      </c>
      <c r="J341" s="91" t="s">
        <v>1453</v>
      </c>
      <c r="K341" s="91"/>
      <c r="L341" s="91"/>
      <c r="M341" s="78">
        <v>6</v>
      </c>
      <c r="N341" s="78">
        <v>0</v>
      </c>
      <c r="O341" s="78">
        <v>0</v>
      </c>
      <c r="P341" s="78">
        <v>6</v>
      </c>
      <c r="Q341" s="78">
        <v>0</v>
      </c>
      <c r="R341" s="78">
        <v>0</v>
      </c>
      <c r="S341" s="78">
        <v>0</v>
      </c>
      <c r="T341" s="78">
        <v>6</v>
      </c>
      <c r="U341" s="78">
        <v>0</v>
      </c>
      <c r="V341" s="78">
        <v>16</v>
      </c>
      <c r="W341" s="78"/>
      <c r="X341" s="84" t="s">
        <v>1454</v>
      </c>
      <c r="Y341" s="85" t="s">
        <v>102</v>
      </c>
      <c r="Z341" s="85" t="s">
        <v>99</v>
      </c>
      <c r="AA341" s="85" t="s">
        <v>148</v>
      </c>
    </row>
    <row r="342" spans="1:27" ht="93.75">
      <c r="A342" s="299">
        <v>331</v>
      </c>
      <c r="B342" s="284" t="s">
        <v>277</v>
      </c>
      <c r="C342" s="78" t="s">
        <v>97</v>
      </c>
      <c r="D342" s="79" t="s">
        <v>1363</v>
      </c>
      <c r="E342" s="78" t="s">
        <v>153</v>
      </c>
      <c r="F342" s="80">
        <v>44610.25</v>
      </c>
      <c r="G342" s="80">
        <v>44610.302083333336</v>
      </c>
      <c r="H342" s="78" t="s">
        <v>94</v>
      </c>
      <c r="I342" s="90">
        <v>1.2500000000582077</v>
      </c>
      <c r="J342" s="91" t="s">
        <v>1455</v>
      </c>
      <c r="K342" s="91"/>
      <c r="L342" s="91"/>
      <c r="M342" s="78">
        <v>22</v>
      </c>
      <c r="N342" s="78">
        <v>0</v>
      </c>
      <c r="O342" s="78">
        <v>0</v>
      </c>
      <c r="P342" s="78">
        <v>22</v>
      </c>
      <c r="Q342" s="78">
        <v>0</v>
      </c>
      <c r="R342" s="78">
        <v>0</v>
      </c>
      <c r="S342" s="78">
        <v>0</v>
      </c>
      <c r="T342" s="78">
        <v>22</v>
      </c>
      <c r="U342" s="78">
        <v>0</v>
      </c>
      <c r="V342" s="78">
        <v>20</v>
      </c>
      <c r="W342" s="78"/>
      <c r="X342" s="84" t="s">
        <v>1456</v>
      </c>
      <c r="Y342" s="85" t="s">
        <v>102</v>
      </c>
      <c r="Z342" s="85" t="s">
        <v>99</v>
      </c>
      <c r="AA342" s="85" t="s">
        <v>148</v>
      </c>
    </row>
    <row r="343" spans="1:27" ht="56.25">
      <c r="A343" s="299">
        <v>332</v>
      </c>
      <c r="B343" s="284" t="s">
        <v>253</v>
      </c>
      <c r="C343" s="78" t="s">
        <v>97</v>
      </c>
      <c r="D343" s="79" t="s">
        <v>1457</v>
      </c>
      <c r="E343" s="78" t="s">
        <v>108</v>
      </c>
      <c r="F343" s="80">
        <v>44609.395833333336</v>
      </c>
      <c r="G343" s="80">
        <v>44609.420138888891</v>
      </c>
      <c r="H343" s="78" t="s">
        <v>94</v>
      </c>
      <c r="I343" s="90">
        <v>0.58333333331393078</v>
      </c>
      <c r="J343" s="91" t="s">
        <v>1458</v>
      </c>
      <c r="K343" s="91"/>
      <c r="L343" s="91"/>
      <c r="M343" s="78">
        <v>2</v>
      </c>
      <c r="N343" s="78">
        <v>0</v>
      </c>
      <c r="O343" s="78">
        <v>0</v>
      </c>
      <c r="P343" s="78">
        <v>2</v>
      </c>
      <c r="Q343" s="78">
        <v>0</v>
      </c>
      <c r="R343" s="78">
        <v>0</v>
      </c>
      <c r="S343" s="78">
        <v>0</v>
      </c>
      <c r="T343" s="78">
        <v>2</v>
      </c>
      <c r="U343" s="78">
        <v>0</v>
      </c>
      <c r="V343" s="78">
        <v>2</v>
      </c>
      <c r="W343" s="78"/>
      <c r="X343" s="84" t="s">
        <v>1459</v>
      </c>
      <c r="Y343" s="85" t="s">
        <v>109</v>
      </c>
      <c r="Z343" s="85" t="s">
        <v>99</v>
      </c>
      <c r="AA343" s="85" t="s">
        <v>148</v>
      </c>
    </row>
    <row r="344" spans="1:27" ht="56.25">
      <c r="A344" s="299">
        <v>333</v>
      </c>
      <c r="B344" s="284" t="s">
        <v>253</v>
      </c>
      <c r="C344" s="78" t="s">
        <v>97</v>
      </c>
      <c r="D344" s="79" t="s">
        <v>1460</v>
      </c>
      <c r="E344" s="78" t="s">
        <v>108</v>
      </c>
      <c r="F344" s="80">
        <v>44609.854166666664</v>
      </c>
      <c r="G344" s="80">
        <v>44609.875</v>
      </c>
      <c r="H344" s="78" t="s">
        <v>94</v>
      </c>
      <c r="I344" s="90">
        <v>0.50000000005820766</v>
      </c>
      <c r="J344" s="91" t="s">
        <v>1461</v>
      </c>
      <c r="K344" s="91"/>
      <c r="L344" s="91"/>
      <c r="M344" s="78">
        <v>2</v>
      </c>
      <c r="N344" s="78">
        <v>0</v>
      </c>
      <c r="O344" s="78">
        <v>0</v>
      </c>
      <c r="P344" s="78">
        <v>2</v>
      </c>
      <c r="Q344" s="78">
        <v>0</v>
      </c>
      <c r="R344" s="78">
        <v>0</v>
      </c>
      <c r="S344" s="78">
        <v>0</v>
      </c>
      <c r="T344" s="78">
        <v>2</v>
      </c>
      <c r="U344" s="78">
        <v>0</v>
      </c>
      <c r="V344" s="78">
        <v>2</v>
      </c>
      <c r="W344" s="78"/>
      <c r="X344" s="84" t="s">
        <v>1462</v>
      </c>
      <c r="Y344" s="85" t="s">
        <v>109</v>
      </c>
      <c r="Z344" s="85" t="s">
        <v>99</v>
      </c>
      <c r="AA344" s="85" t="s">
        <v>148</v>
      </c>
    </row>
    <row r="345" spans="1:27" ht="75">
      <c r="A345" s="299">
        <v>334</v>
      </c>
      <c r="B345" s="284" t="s">
        <v>115</v>
      </c>
      <c r="C345" s="78" t="s">
        <v>97</v>
      </c>
      <c r="D345" s="79" t="s">
        <v>1463</v>
      </c>
      <c r="E345" s="78" t="s">
        <v>153</v>
      </c>
      <c r="F345" s="80">
        <v>44609.416666666664</v>
      </c>
      <c r="G345" s="80">
        <v>44609.434027777781</v>
      </c>
      <c r="H345" s="78" t="s">
        <v>106</v>
      </c>
      <c r="I345" s="90">
        <v>0.41666666680248454</v>
      </c>
      <c r="J345" s="91" t="s">
        <v>509</v>
      </c>
      <c r="K345" s="91"/>
      <c r="L345" s="91"/>
      <c r="M345" s="78">
        <v>42</v>
      </c>
      <c r="N345" s="78">
        <v>0</v>
      </c>
      <c r="O345" s="78">
        <v>0</v>
      </c>
      <c r="P345" s="78">
        <v>42</v>
      </c>
      <c r="Q345" s="78">
        <v>0</v>
      </c>
      <c r="R345" s="78">
        <v>0</v>
      </c>
      <c r="S345" s="78">
        <v>0</v>
      </c>
      <c r="T345" s="78">
        <v>42</v>
      </c>
      <c r="U345" s="78">
        <v>0</v>
      </c>
      <c r="V345" s="85">
        <v>20</v>
      </c>
      <c r="W345" s="78"/>
      <c r="X345" s="84" t="s">
        <v>1464</v>
      </c>
      <c r="Y345" s="85"/>
      <c r="Z345" s="85"/>
      <c r="AA345" s="85" t="s">
        <v>148</v>
      </c>
    </row>
    <row r="346" spans="1:27" ht="75">
      <c r="A346" s="299">
        <v>335</v>
      </c>
      <c r="B346" s="284" t="s">
        <v>250</v>
      </c>
      <c r="C346" s="78" t="s">
        <v>97</v>
      </c>
      <c r="D346" s="79" t="s">
        <v>1465</v>
      </c>
      <c r="E346" s="78" t="s">
        <v>153</v>
      </c>
      <c r="F346" s="80">
        <v>44609.625</v>
      </c>
      <c r="G346" s="80">
        <v>44609.722222222219</v>
      </c>
      <c r="H346" s="78" t="s">
        <v>94</v>
      </c>
      <c r="I346" s="90">
        <v>2.3333333332557231</v>
      </c>
      <c r="J346" s="91" t="s">
        <v>1466</v>
      </c>
      <c r="K346" s="91"/>
      <c r="L346" s="91"/>
      <c r="M346" s="78">
        <v>4</v>
      </c>
      <c r="N346" s="78">
        <v>0</v>
      </c>
      <c r="O346" s="78">
        <v>0</v>
      </c>
      <c r="P346" s="78">
        <v>4</v>
      </c>
      <c r="Q346" s="78">
        <v>0</v>
      </c>
      <c r="R346" s="78">
        <v>0</v>
      </c>
      <c r="S346" s="78">
        <v>0</v>
      </c>
      <c r="T346" s="78">
        <v>4</v>
      </c>
      <c r="U346" s="78">
        <v>0</v>
      </c>
      <c r="V346" s="78">
        <v>15</v>
      </c>
      <c r="W346" s="78"/>
      <c r="X346" s="84" t="s">
        <v>1467</v>
      </c>
      <c r="Y346" s="85" t="s">
        <v>118</v>
      </c>
      <c r="Z346" s="85" t="s">
        <v>120</v>
      </c>
      <c r="AA346" s="85" t="s">
        <v>148</v>
      </c>
    </row>
    <row r="347" spans="1:27" ht="75">
      <c r="A347" s="299">
        <v>336</v>
      </c>
      <c r="B347" s="284" t="s">
        <v>250</v>
      </c>
      <c r="C347" s="78" t="s">
        <v>97</v>
      </c>
      <c r="D347" s="79" t="s">
        <v>1468</v>
      </c>
      <c r="E347" s="78" t="s">
        <v>153</v>
      </c>
      <c r="F347" s="80">
        <v>44609.784722222219</v>
      </c>
      <c r="G347" s="80">
        <v>44609.833333333336</v>
      </c>
      <c r="H347" s="78" t="s">
        <v>94</v>
      </c>
      <c r="I347" s="90">
        <v>1.1666666668024845</v>
      </c>
      <c r="J347" s="91" t="s">
        <v>1469</v>
      </c>
      <c r="K347" s="91"/>
      <c r="L347" s="91"/>
      <c r="M347" s="78">
        <v>2</v>
      </c>
      <c r="N347" s="78">
        <v>0</v>
      </c>
      <c r="O347" s="78">
        <v>0</v>
      </c>
      <c r="P347" s="78">
        <v>2</v>
      </c>
      <c r="Q347" s="78">
        <v>0</v>
      </c>
      <c r="R347" s="78">
        <v>0</v>
      </c>
      <c r="S347" s="78">
        <v>0</v>
      </c>
      <c r="T347" s="78">
        <v>2</v>
      </c>
      <c r="U347" s="78">
        <v>0</v>
      </c>
      <c r="V347" s="78">
        <v>2.5</v>
      </c>
      <c r="W347" s="78"/>
      <c r="X347" s="84" t="s">
        <v>1470</v>
      </c>
      <c r="Y347" s="85" t="s">
        <v>118</v>
      </c>
      <c r="Z347" s="85" t="s">
        <v>120</v>
      </c>
      <c r="AA347" s="85" t="s">
        <v>148</v>
      </c>
    </row>
    <row r="348" spans="1:27" ht="75">
      <c r="A348" s="299">
        <v>337</v>
      </c>
      <c r="B348" s="284" t="s">
        <v>250</v>
      </c>
      <c r="C348" s="78" t="s">
        <v>97</v>
      </c>
      <c r="D348" s="79" t="s">
        <v>1471</v>
      </c>
      <c r="E348" s="78" t="s">
        <v>153</v>
      </c>
      <c r="F348" s="80">
        <v>44609.829861111109</v>
      </c>
      <c r="G348" s="80">
        <v>44609.854166666664</v>
      </c>
      <c r="H348" s="78" t="s">
        <v>94</v>
      </c>
      <c r="I348" s="90">
        <v>0.58333333331393078</v>
      </c>
      <c r="J348" s="91" t="s">
        <v>1472</v>
      </c>
      <c r="K348" s="91"/>
      <c r="L348" s="91"/>
      <c r="M348" s="78">
        <v>2</v>
      </c>
      <c r="N348" s="78">
        <v>0</v>
      </c>
      <c r="O348" s="78">
        <v>0</v>
      </c>
      <c r="P348" s="78">
        <v>2</v>
      </c>
      <c r="Q348" s="78">
        <v>0</v>
      </c>
      <c r="R348" s="78">
        <v>0</v>
      </c>
      <c r="S348" s="78">
        <v>0</v>
      </c>
      <c r="T348" s="78">
        <v>2</v>
      </c>
      <c r="U348" s="78">
        <v>0</v>
      </c>
      <c r="V348" s="78">
        <v>2.5</v>
      </c>
      <c r="W348" s="78"/>
      <c r="X348" s="84" t="s">
        <v>1473</v>
      </c>
      <c r="Y348" s="85" t="s">
        <v>118</v>
      </c>
      <c r="Z348" s="85" t="s">
        <v>120</v>
      </c>
      <c r="AA348" s="85" t="s">
        <v>148</v>
      </c>
    </row>
    <row r="349" spans="1:27" ht="75">
      <c r="A349" s="299">
        <v>338</v>
      </c>
      <c r="B349" s="284" t="s">
        <v>250</v>
      </c>
      <c r="C349" s="78" t="s">
        <v>97</v>
      </c>
      <c r="D349" s="79" t="s">
        <v>1474</v>
      </c>
      <c r="E349" s="78" t="s">
        <v>153</v>
      </c>
      <c r="F349" s="80">
        <v>44609.840277777781</v>
      </c>
      <c r="G349" s="80">
        <v>44609.885416666664</v>
      </c>
      <c r="H349" s="78" t="s">
        <v>94</v>
      </c>
      <c r="I349" s="90">
        <v>1.0833333331975155</v>
      </c>
      <c r="J349" s="91" t="s">
        <v>1475</v>
      </c>
      <c r="K349" s="91"/>
      <c r="L349" s="91"/>
      <c r="M349" s="78">
        <v>2</v>
      </c>
      <c r="N349" s="78">
        <v>0</v>
      </c>
      <c r="O349" s="78">
        <v>0</v>
      </c>
      <c r="P349" s="78">
        <v>2</v>
      </c>
      <c r="Q349" s="78">
        <v>0</v>
      </c>
      <c r="R349" s="78">
        <v>0</v>
      </c>
      <c r="S349" s="78">
        <v>0</v>
      </c>
      <c r="T349" s="78">
        <v>2</v>
      </c>
      <c r="U349" s="78">
        <v>0</v>
      </c>
      <c r="V349" s="78">
        <v>2.5</v>
      </c>
      <c r="W349" s="78"/>
      <c r="X349" s="84" t="s">
        <v>1476</v>
      </c>
      <c r="Y349" s="85" t="s">
        <v>118</v>
      </c>
      <c r="Z349" s="85" t="s">
        <v>120</v>
      </c>
      <c r="AA349" s="85" t="s">
        <v>148</v>
      </c>
    </row>
    <row r="350" spans="1:27" ht="37.5">
      <c r="A350" s="299">
        <v>339</v>
      </c>
      <c r="B350" s="284" t="s">
        <v>248</v>
      </c>
      <c r="C350" s="78" t="s">
        <v>113</v>
      </c>
      <c r="D350" s="79" t="s">
        <v>1477</v>
      </c>
      <c r="E350" s="78" t="s">
        <v>153</v>
      </c>
      <c r="F350" s="80">
        <v>44610.375</v>
      </c>
      <c r="G350" s="80">
        <v>44610.5</v>
      </c>
      <c r="H350" s="78" t="s">
        <v>106</v>
      </c>
      <c r="I350" s="90">
        <v>3</v>
      </c>
      <c r="J350" s="91" t="s">
        <v>1478</v>
      </c>
      <c r="K350" s="91"/>
      <c r="L350" s="91"/>
      <c r="M350" s="78">
        <v>38</v>
      </c>
      <c r="N350" s="78">
        <v>0</v>
      </c>
      <c r="O350" s="78">
        <v>0</v>
      </c>
      <c r="P350" s="78">
        <v>38</v>
      </c>
      <c r="Q350" s="78">
        <v>0</v>
      </c>
      <c r="R350" s="78">
        <v>0</v>
      </c>
      <c r="S350" s="78">
        <v>0</v>
      </c>
      <c r="T350" s="78">
        <v>38</v>
      </c>
      <c r="U350" s="78">
        <v>0</v>
      </c>
      <c r="V350" s="78">
        <v>60</v>
      </c>
      <c r="W350" s="78"/>
      <c r="X350" s="84"/>
      <c r="Y350" s="85"/>
      <c r="Z350" s="85"/>
      <c r="AA350" s="85" t="s">
        <v>148</v>
      </c>
    </row>
    <row r="351" spans="1:27" ht="37.5">
      <c r="A351" s="299">
        <v>340</v>
      </c>
      <c r="B351" s="287" t="s">
        <v>248</v>
      </c>
      <c r="C351" s="100" t="s">
        <v>113</v>
      </c>
      <c r="D351" s="101" t="s">
        <v>1479</v>
      </c>
      <c r="E351" s="100" t="s">
        <v>153</v>
      </c>
      <c r="F351" s="102">
        <v>44610.375</v>
      </c>
      <c r="G351" s="102">
        <v>44610.5</v>
      </c>
      <c r="H351" s="78" t="s">
        <v>106</v>
      </c>
      <c r="I351" s="90">
        <v>3</v>
      </c>
      <c r="J351" s="91" t="s">
        <v>1480</v>
      </c>
      <c r="K351" s="91"/>
      <c r="L351" s="91"/>
      <c r="M351" s="100">
        <v>38</v>
      </c>
      <c r="N351" s="100">
        <v>0</v>
      </c>
      <c r="O351" s="100">
        <v>0</v>
      </c>
      <c r="P351" s="100">
        <v>38</v>
      </c>
      <c r="Q351" s="100">
        <v>0</v>
      </c>
      <c r="R351" s="100">
        <v>0</v>
      </c>
      <c r="S351" s="100">
        <v>0</v>
      </c>
      <c r="T351" s="100">
        <v>38</v>
      </c>
      <c r="U351" s="100">
        <v>0</v>
      </c>
      <c r="V351" s="100">
        <v>60</v>
      </c>
      <c r="W351" s="100"/>
      <c r="X351" s="103"/>
      <c r="Y351" s="104"/>
      <c r="Z351" s="104"/>
      <c r="AA351" s="85" t="s">
        <v>148</v>
      </c>
    </row>
    <row r="352" spans="1:27" ht="37.5">
      <c r="A352" s="299">
        <v>341</v>
      </c>
      <c r="B352" s="283" t="s">
        <v>248</v>
      </c>
      <c r="C352" s="83" t="s">
        <v>97</v>
      </c>
      <c r="D352" s="187" t="s">
        <v>1481</v>
      </c>
      <c r="E352" s="83" t="s">
        <v>153</v>
      </c>
      <c r="F352" s="188">
        <v>44610.375</v>
      </c>
      <c r="G352" s="188">
        <v>44610.5</v>
      </c>
      <c r="H352" s="83" t="s">
        <v>106</v>
      </c>
      <c r="I352" s="90">
        <v>3</v>
      </c>
      <c r="J352" s="91" t="s">
        <v>1482</v>
      </c>
      <c r="K352" s="91"/>
      <c r="L352" s="91"/>
      <c r="M352" s="83">
        <v>10</v>
      </c>
      <c r="N352" s="83">
        <v>0</v>
      </c>
      <c r="O352" s="83">
        <v>0</v>
      </c>
      <c r="P352" s="83">
        <v>10</v>
      </c>
      <c r="Q352" s="83">
        <v>0</v>
      </c>
      <c r="R352" s="83">
        <v>0</v>
      </c>
      <c r="S352" s="83">
        <v>0</v>
      </c>
      <c r="T352" s="83">
        <v>10</v>
      </c>
      <c r="U352" s="83">
        <v>0</v>
      </c>
      <c r="V352" s="83">
        <v>10</v>
      </c>
      <c r="W352" s="83"/>
      <c r="X352" s="184"/>
      <c r="Y352" s="185"/>
      <c r="Z352" s="185"/>
      <c r="AA352" s="85" t="s">
        <v>148</v>
      </c>
    </row>
    <row r="353" spans="1:27" ht="225">
      <c r="A353" s="299">
        <v>342</v>
      </c>
      <c r="B353" s="283" t="s">
        <v>261</v>
      </c>
      <c r="C353" s="83" t="s">
        <v>97</v>
      </c>
      <c r="D353" s="187" t="s">
        <v>158</v>
      </c>
      <c r="E353" s="83" t="s">
        <v>152</v>
      </c>
      <c r="F353" s="188">
        <v>44610.041666666664</v>
      </c>
      <c r="G353" s="188">
        <v>44610.121527777781</v>
      </c>
      <c r="H353" s="83" t="s">
        <v>94</v>
      </c>
      <c r="I353" s="90">
        <v>1.9166666668024845</v>
      </c>
      <c r="J353" s="91" t="s">
        <v>309</v>
      </c>
      <c r="K353" s="91"/>
      <c r="L353" s="91"/>
      <c r="M353" s="83">
        <v>63</v>
      </c>
      <c r="N353" s="83">
        <v>0</v>
      </c>
      <c r="O353" s="83">
        <v>0</v>
      </c>
      <c r="P353" s="83">
        <v>62</v>
      </c>
      <c r="Q353" s="83">
        <v>0</v>
      </c>
      <c r="R353" s="83">
        <v>0</v>
      </c>
      <c r="S353" s="83">
        <v>0</v>
      </c>
      <c r="T353" s="83">
        <v>62</v>
      </c>
      <c r="U353" s="83">
        <v>1</v>
      </c>
      <c r="V353" s="83">
        <v>111</v>
      </c>
      <c r="W353" s="83" t="s">
        <v>1384</v>
      </c>
      <c r="X353" s="184" t="s">
        <v>1483</v>
      </c>
      <c r="Y353" s="185" t="s">
        <v>100</v>
      </c>
      <c r="Z353" s="185" t="s">
        <v>574</v>
      </c>
      <c r="AA353" s="85" t="s">
        <v>193</v>
      </c>
    </row>
    <row r="354" spans="1:27" ht="56.25">
      <c r="A354" s="299">
        <v>343</v>
      </c>
      <c r="B354" s="284" t="s">
        <v>265</v>
      </c>
      <c r="C354" s="78" t="s">
        <v>97</v>
      </c>
      <c r="D354" s="79" t="s">
        <v>1484</v>
      </c>
      <c r="E354" s="78" t="s">
        <v>154</v>
      </c>
      <c r="F354" s="80">
        <v>44609.857638888891</v>
      </c>
      <c r="G354" s="80">
        <v>44609.888888888891</v>
      </c>
      <c r="H354" s="78" t="s">
        <v>94</v>
      </c>
      <c r="I354" s="90">
        <v>0.75</v>
      </c>
      <c r="J354" s="91" t="s">
        <v>1485</v>
      </c>
      <c r="K354" s="91"/>
      <c r="L354" s="91"/>
      <c r="M354" s="78">
        <v>1364</v>
      </c>
      <c r="N354" s="78">
        <v>0</v>
      </c>
      <c r="O354" s="78">
        <v>0</v>
      </c>
      <c r="P354" s="78">
        <v>1364</v>
      </c>
      <c r="Q354" s="78">
        <v>0</v>
      </c>
      <c r="R354" s="78">
        <v>0</v>
      </c>
      <c r="S354" s="78">
        <v>0</v>
      </c>
      <c r="T354" s="78">
        <v>1364</v>
      </c>
      <c r="U354" s="78">
        <v>0</v>
      </c>
      <c r="V354" s="78">
        <v>500</v>
      </c>
      <c r="W354" s="78"/>
      <c r="X354" s="84" t="s">
        <v>1486</v>
      </c>
      <c r="Y354" s="85" t="s">
        <v>149</v>
      </c>
      <c r="Z354" s="85" t="s">
        <v>124</v>
      </c>
      <c r="AA354" s="85" t="s">
        <v>148</v>
      </c>
    </row>
    <row r="355" spans="1:27" ht="56.25">
      <c r="A355" s="299">
        <v>344</v>
      </c>
      <c r="B355" s="284" t="s">
        <v>265</v>
      </c>
      <c r="C355" s="78" t="s">
        <v>97</v>
      </c>
      <c r="D355" s="79" t="s">
        <v>1487</v>
      </c>
      <c r="E355" s="78" t="s">
        <v>108</v>
      </c>
      <c r="F355" s="80">
        <v>44609.746527777781</v>
      </c>
      <c r="G355" s="80">
        <v>44609.763888888891</v>
      </c>
      <c r="H355" s="78" t="s">
        <v>94</v>
      </c>
      <c r="I355" s="90">
        <v>0.41666666662786156</v>
      </c>
      <c r="J355" s="91" t="s">
        <v>1487</v>
      </c>
      <c r="K355" s="91"/>
      <c r="L355" s="91"/>
      <c r="M355" s="78">
        <v>2</v>
      </c>
      <c r="N355" s="78">
        <v>0</v>
      </c>
      <c r="O355" s="78">
        <v>0</v>
      </c>
      <c r="P355" s="78">
        <v>2</v>
      </c>
      <c r="Q355" s="78">
        <v>0</v>
      </c>
      <c r="R355" s="78">
        <v>0</v>
      </c>
      <c r="S355" s="78">
        <v>0</v>
      </c>
      <c r="T355" s="78">
        <v>2</v>
      </c>
      <c r="U355" s="78">
        <v>0</v>
      </c>
      <c r="V355" s="78">
        <v>2</v>
      </c>
      <c r="W355" s="78"/>
      <c r="X355" s="84" t="s">
        <v>1488</v>
      </c>
      <c r="Y355" s="85" t="s">
        <v>149</v>
      </c>
      <c r="Z355" s="85" t="s">
        <v>99</v>
      </c>
      <c r="AA355" s="85" t="s">
        <v>148</v>
      </c>
    </row>
    <row r="356" spans="1:27" ht="93.75">
      <c r="A356" s="299">
        <v>345</v>
      </c>
      <c r="B356" s="284" t="s">
        <v>268</v>
      </c>
      <c r="C356" s="78" t="s">
        <v>97</v>
      </c>
      <c r="D356" s="79" t="s">
        <v>1489</v>
      </c>
      <c r="E356" s="78" t="s">
        <v>108</v>
      </c>
      <c r="F356" s="80">
        <v>44609.854166666664</v>
      </c>
      <c r="G356" s="80">
        <v>44609.958333333336</v>
      </c>
      <c r="H356" s="78" t="s">
        <v>94</v>
      </c>
      <c r="I356" s="90">
        <v>2.5000000001164153</v>
      </c>
      <c r="J356" s="91" t="s">
        <v>1490</v>
      </c>
      <c r="K356" s="91"/>
      <c r="L356" s="91"/>
      <c r="M356" s="78">
        <v>2</v>
      </c>
      <c r="N356" s="78">
        <v>0</v>
      </c>
      <c r="O356" s="78">
        <v>0</v>
      </c>
      <c r="P356" s="78">
        <v>2</v>
      </c>
      <c r="Q356" s="78">
        <v>0</v>
      </c>
      <c r="R356" s="78">
        <v>0</v>
      </c>
      <c r="S356" s="78">
        <v>0</v>
      </c>
      <c r="T356" s="78">
        <v>2</v>
      </c>
      <c r="U356" s="78">
        <v>0</v>
      </c>
      <c r="V356" s="78">
        <v>1</v>
      </c>
      <c r="W356" s="78"/>
      <c r="X356" s="84" t="s">
        <v>1441</v>
      </c>
      <c r="Y356" s="85" t="s">
        <v>1491</v>
      </c>
      <c r="Z356" s="85" t="s">
        <v>99</v>
      </c>
      <c r="AA356" s="85" t="s">
        <v>148</v>
      </c>
    </row>
    <row r="357" spans="1:27" ht="93.75">
      <c r="A357" s="299">
        <v>346</v>
      </c>
      <c r="B357" s="284" t="s">
        <v>268</v>
      </c>
      <c r="C357" s="78" t="s">
        <v>97</v>
      </c>
      <c r="D357" s="79" t="s">
        <v>1492</v>
      </c>
      <c r="E357" s="78" t="s">
        <v>153</v>
      </c>
      <c r="F357" s="80">
        <v>44609.868055555555</v>
      </c>
      <c r="G357" s="80">
        <v>44609.881944444445</v>
      </c>
      <c r="H357" s="78" t="s">
        <v>94</v>
      </c>
      <c r="I357" s="90">
        <v>0.33333333337213844</v>
      </c>
      <c r="J357" s="91" t="s">
        <v>1493</v>
      </c>
      <c r="K357" s="91"/>
      <c r="L357" s="91"/>
      <c r="M357" s="78">
        <v>2</v>
      </c>
      <c r="N357" s="78">
        <v>0</v>
      </c>
      <c r="O357" s="78">
        <v>0</v>
      </c>
      <c r="P357" s="78">
        <v>2</v>
      </c>
      <c r="Q357" s="78">
        <v>0</v>
      </c>
      <c r="R357" s="78">
        <v>0</v>
      </c>
      <c r="S357" s="78">
        <v>0</v>
      </c>
      <c r="T357" s="78">
        <v>2</v>
      </c>
      <c r="U357" s="78">
        <v>0</v>
      </c>
      <c r="V357" s="78">
        <v>1</v>
      </c>
      <c r="W357" s="78"/>
      <c r="X357" s="84" t="s">
        <v>1494</v>
      </c>
      <c r="Y357" s="85" t="s">
        <v>130</v>
      </c>
      <c r="Z357" s="85" t="s">
        <v>99</v>
      </c>
      <c r="AA357" s="85" t="s">
        <v>148</v>
      </c>
    </row>
    <row r="358" spans="1:27" ht="93.75">
      <c r="A358" s="299">
        <v>347</v>
      </c>
      <c r="B358" s="284" t="s">
        <v>268</v>
      </c>
      <c r="C358" s="78" t="s">
        <v>97</v>
      </c>
      <c r="D358" s="79" t="s">
        <v>1492</v>
      </c>
      <c r="E358" s="78" t="s">
        <v>153</v>
      </c>
      <c r="F358" s="80">
        <v>44609.986111111109</v>
      </c>
      <c r="G358" s="80">
        <v>44610.083333333336</v>
      </c>
      <c r="H358" s="78" t="s">
        <v>94</v>
      </c>
      <c r="I358" s="90">
        <v>2.3333333334303461</v>
      </c>
      <c r="J358" s="91" t="s">
        <v>1493</v>
      </c>
      <c r="K358" s="91"/>
      <c r="L358" s="91"/>
      <c r="M358" s="78">
        <v>2</v>
      </c>
      <c r="N358" s="78">
        <v>0</v>
      </c>
      <c r="O358" s="78">
        <v>0</v>
      </c>
      <c r="P358" s="78">
        <v>2</v>
      </c>
      <c r="Q358" s="78">
        <v>0</v>
      </c>
      <c r="R358" s="78">
        <v>0</v>
      </c>
      <c r="S358" s="78">
        <v>0</v>
      </c>
      <c r="T358" s="78">
        <v>2</v>
      </c>
      <c r="U358" s="78">
        <v>0</v>
      </c>
      <c r="V358" s="78">
        <v>1</v>
      </c>
      <c r="W358" s="78"/>
      <c r="X358" s="84" t="s">
        <v>1495</v>
      </c>
      <c r="Y358" s="85" t="s">
        <v>130</v>
      </c>
      <c r="Z358" s="85" t="s">
        <v>99</v>
      </c>
      <c r="AA358" s="85" t="s">
        <v>148</v>
      </c>
    </row>
    <row r="359" spans="1:27" ht="93.75">
      <c r="A359" s="299">
        <v>348</v>
      </c>
      <c r="B359" s="284" t="s">
        <v>268</v>
      </c>
      <c r="C359" s="78" t="s">
        <v>97</v>
      </c>
      <c r="D359" s="79" t="s">
        <v>1496</v>
      </c>
      <c r="E359" s="78" t="s">
        <v>108</v>
      </c>
      <c r="F359" s="80">
        <v>44609.9375</v>
      </c>
      <c r="G359" s="80">
        <v>44609.986111111109</v>
      </c>
      <c r="H359" s="78" t="s">
        <v>94</v>
      </c>
      <c r="I359" s="90">
        <v>1.1666666666278616</v>
      </c>
      <c r="J359" s="91" t="s">
        <v>1497</v>
      </c>
      <c r="K359" s="91"/>
      <c r="L359" s="91"/>
      <c r="M359" s="78">
        <v>2</v>
      </c>
      <c r="N359" s="78">
        <v>0</v>
      </c>
      <c r="O359" s="78">
        <v>0</v>
      </c>
      <c r="P359" s="78">
        <v>2</v>
      </c>
      <c r="Q359" s="78">
        <v>0</v>
      </c>
      <c r="R359" s="78">
        <v>0</v>
      </c>
      <c r="S359" s="78">
        <v>0</v>
      </c>
      <c r="T359" s="78">
        <v>2</v>
      </c>
      <c r="U359" s="78">
        <v>0</v>
      </c>
      <c r="V359" s="78">
        <v>1</v>
      </c>
      <c r="W359" s="78"/>
      <c r="X359" s="84" t="s">
        <v>1498</v>
      </c>
      <c r="Y359" s="85" t="s">
        <v>130</v>
      </c>
      <c r="Z359" s="85" t="s">
        <v>99</v>
      </c>
      <c r="AA359" s="85" t="s">
        <v>148</v>
      </c>
    </row>
    <row r="360" spans="1:27" ht="75">
      <c r="A360" s="299">
        <v>349</v>
      </c>
      <c r="B360" s="284" t="s">
        <v>262</v>
      </c>
      <c r="C360" s="78" t="s">
        <v>97</v>
      </c>
      <c r="D360" s="79" t="s">
        <v>1499</v>
      </c>
      <c r="E360" s="78" t="s">
        <v>153</v>
      </c>
      <c r="F360" s="80">
        <v>44610.095138888886</v>
      </c>
      <c r="G360" s="80">
        <v>44610.416666666664</v>
      </c>
      <c r="H360" s="78" t="s">
        <v>94</v>
      </c>
      <c r="I360" s="90">
        <v>7.7166666666744277</v>
      </c>
      <c r="J360" s="91" t="s">
        <v>1499</v>
      </c>
      <c r="K360" s="91"/>
      <c r="L360" s="91"/>
      <c r="M360" s="78">
        <v>2</v>
      </c>
      <c r="N360" s="78">
        <v>0</v>
      </c>
      <c r="O360" s="78">
        <v>0</v>
      </c>
      <c r="P360" s="78">
        <v>2</v>
      </c>
      <c r="Q360" s="78">
        <v>0</v>
      </c>
      <c r="R360" s="78">
        <v>0</v>
      </c>
      <c r="S360" s="78">
        <v>0</v>
      </c>
      <c r="T360" s="78">
        <v>2</v>
      </c>
      <c r="U360" s="78">
        <v>0</v>
      </c>
      <c r="V360" s="78">
        <v>7</v>
      </c>
      <c r="W360" s="78"/>
      <c r="X360" s="84" t="s">
        <v>1500</v>
      </c>
      <c r="Y360" s="85" t="s">
        <v>130</v>
      </c>
      <c r="Z360" s="85" t="s">
        <v>99</v>
      </c>
      <c r="AA360" s="85" t="s">
        <v>148</v>
      </c>
    </row>
    <row r="361" spans="1:27" ht="75">
      <c r="A361" s="299">
        <v>350</v>
      </c>
      <c r="B361" s="283" t="s">
        <v>262</v>
      </c>
      <c r="C361" s="83" t="s">
        <v>97</v>
      </c>
      <c r="D361" s="187" t="s">
        <v>1501</v>
      </c>
      <c r="E361" s="83" t="s">
        <v>153</v>
      </c>
      <c r="F361" s="188">
        <v>44610.177083333336</v>
      </c>
      <c r="G361" s="188">
        <v>44610.5</v>
      </c>
      <c r="H361" s="83" t="s">
        <v>94</v>
      </c>
      <c r="I361" s="90">
        <v>7.7499999999417923</v>
      </c>
      <c r="J361" s="91" t="s">
        <v>1501</v>
      </c>
      <c r="K361" s="91"/>
      <c r="L361" s="91"/>
      <c r="M361" s="83">
        <v>2</v>
      </c>
      <c r="N361" s="83">
        <v>0</v>
      </c>
      <c r="O361" s="83">
        <v>0</v>
      </c>
      <c r="P361" s="83">
        <v>2</v>
      </c>
      <c r="Q361" s="83">
        <v>0</v>
      </c>
      <c r="R361" s="83">
        <v>0</v>
      </c>
      <c r="S361" s="83">
        <v>0</v>
      </c>
      <c r="T361" s="83">
        <v>2</v>
      </c>
      <c r="U361" s="83">
        <v>0</v>
      </c>
      <c r="V361" s="83">
        <v>7</v>
      </c>
      <c r="W361" s="83"/>
      <c r="X361" s="184" t="s">
        <v>1502</v>
      </c>
      <c r="Y361" s="185" t="s">
        <v>130</v>
      </c>
      <c r="Z361" s="185" t="s">
        <v>99</v>
      </c>
      <c r="AA361" s="85" t="s">
        <v>148</v>
      </c>
    </row>
    <row r="362" spans="1:27" ht="75">
      <c r="A362" s="299">
        <v>351</v>
      </c>
      <c r="B362" s="283" t="s">
        <v>262</v>
      </c>
      <c r="C362" s="83" t="s">
        <v>97</v>
      </c>
      <c r="D362" s="187" t="s">
        <v>521</v>
      </c>
      <c r="E362" s="83" t="s">
        <v>153</v>
      </c>
      <c r="F362" s="188">
        <v>44610.28125</v>
      </c>
      <c r="G362" s="188">
        <v>44610.541666666664</v>
      </c>
      <c r="H362" s="83" t="s">
        <v>94</v>
      </c>
      <c r="I362" s="90">
        <v>6.2499999999417923</v>
      </c>
      <c r="J362" s="91" t="s">
        <v>521</v>
      </c>
      <c r="K362" s="91"/>
      <c r="L362" s="91"/>
      <c r="M362" s="83">
        <v>2</v>
      </c>
      <c r="N362" s="83">
        <v>0</v>
      </c>
      <c r="O362" s="83">
        <v>0</v>
      </c>
      <c r="P362" s="83">
        <v>2</v>
      </c>
      <c r="Q362" s="83">
        <v>0</v>
      </c>
      <c r="R362" s="83">
        <v>0</v>
      </c>
      <c r="S362" s="83">
        <v>0</v>
      </c>
      <c r="T362" s="83">
        <v>2</v>
      </c>
      <c r="U362" s="83">
        <v>0</v>
      </c>
      <c r="V362" s="83">
        <v>7</v>
      </c>
      <c r="W362" s="83"/>
      <c r="X362" s="184" t="s">
        <v>1503</v>
      </c>
      <c r="Y362" s="185" t="s">
        <v>130</v>
      </c>
      <c r="Z362" s="185" t="s">
        <v>99</v>
      </c>
      <c r="AA362" s="85" t="s">
        <v>148</v>
      </c>
    </row>
    <row r="363" spans="1:27" ht="75">
      <c r="A363" s="299">
        <v>352</v>
      </c>
      <c r="B363" s="284" t="s">
        <v>262</v>
      </c>
      <c r="C363" s="78" t="s">
        <v>97</v>
      </c>
      <c r="D363" s="79" t="s">
        <v>1504</v>
      </c>
      <c r="E363" s="78" t="s">
        <v>153</v>
      </c>
      <c r="F363" s="80">
        <v>44610.333333333336</v>
      </c>
      <c r="G363" s="80">
        <v>44610.541666666664</v>
      </c>
      <c r="H363" s="78" t="s">
        <v>94</v>
      </c>
      <c r="I363" s="90">
        <v>4.9999999998835847</v>
      </c>
      <c r="J363" s="91" t="s">
        <v>1505</v>
      </c>
      <c r="K363" s="91"/>
      <c r="L363" s="91"/>
      <c r="M363" s="78">
        <v>1</v>
      </c>
      <c r="N363" s="78">
        <v>0</v>
      </c>
      <c r="O363" s="78">
        <v>0</v>
      </c>
      <c r="P363" s="78">
        <v>1</v>
      </c>
      <c r="Q363" s="78">
        <v>0</v>
      </c>
      <c r="R363" s="78">
        <v>0</v>
      </c>
      <c r="S363" s="78">
        <v>0</v>
      </c>
      <c r="T363" s="78">
        <v>1</v>
      </c>
      <c r="U363" s="78">
        <v>0</v>
      </c>
      <c r="V363" s="78">
        <v>15</v>
      </c>
      <c r="W363" s="78"/>
      <c r="X363" s="84" t="s">
        <v>1506</v>
      </c>
      <c r="Y363" s="85" t="s">
        <v>130</v>
      </c>
      <c r="Z363" s="85" t="s">
        <v>99</v>
      </c>
      <c r="AA363" s="85" t="s">
        <v>148</v>
      </c>
    </row>
    <row r="364" spans="1:27" ht="56.25">
      <c r="A364" s="299">
        <v>353</v>
      </c>
      <c r="B364" s="284" t="s">
        <v>253</v>
      </c>
      <c r="C364" s="78" t="s">
        <v>97</v>
      </c>
      <c r="D364" s="79" t="s">
        <v>602</v>
      </c>
      <c r="E364" s="78" t="s">
        <v>108</v>
      </c>
      <c r="F364" s="80">
        <v>44612.520833333336</v>
      </c>
      <c r="G364" s="80">
        <v>44612.586805555555</v>
      </c>
      <c r="H364" s="78" t="s">
        <v>94</v>
      </c>
      <c r="I364" s="90">
        <v>1.5833333332557231</v>
      </c>
      <c r="J364" s="91" t="s">
        <v>603</v>
      </c>
      <c r="K364" s="91"/>
      <c r="L364" s="91"/>
      <c r="M364" s="78">
        <v>2</v>
      </c>
      <c r="N364" s="78">
        <v>0</v>
      </c>
      <c r="O364" s="78">
        <v>0</v>
      </c>
      <c r="P364" s="78">
        <v>2</v>
      </c>
      <c r="Q364" s="78">
        <v>0</v>
      </c>
      <c r="R364" s="78">
        <v>0</v>
      </c>
      <c r="S364" s="78">
        <v>0</v>
      </c>
      <c r="T364" s="78">
        <v>2</v>
      </c>
      <c r="U364" s="78">
        <v>0</v>
      </c>
      <c r="V364" s="78">
        <v>2</v>
      </c>
      <c r="W364" s="78"/>
      <c r="X364" s="84" t="s">
        <v>1507</v>
      </c>
      <c r="Y364" s="85" t="s">
        <v>102</v>
      </c>
      <c r="Z364" s="85" t="s">
        <v>1183</v>
      </c>
      <c r="AA364" s="85" t="s">
        <v>148</v>
      </c>
    </row>
    <row r="365" spans="1:27" ht="56.25">
      <c r="A365" s="299">
        <v>354</v>
      </c>
      <c r="B365" s="284" t="s">
        <v>372</v>
      </c>
      <c r="C365" s="78" t="s">
        <v>97</v>
      </c>
      <c r="D365" s="79" t="s">
        <v>1508</v>
      </c>
      <c r="E365" s="78" t="s">
        <v>153</v>
      </c>
      <c r="F365" s="80">
        <v>44610.541666666664</v>
      </c>
      <c r="G365" s="80">
        <v>44610.576388888891</v>
      </c>
      <c r="H365" s="78" t="s">
        <v>94</v>
      </c>
      <c r="I365" s="90">
        <v>0.8333333334303461</v>
      </c>
      <c r="J365" s="91" t="s">
        <v>1509</v>
      </c>
      <c r="K365" s="91"/>
      <c r="L365" s="91"/>
      <c r="M365" s="78">
        <v>2</v>
      </c>
      <c r="N365" s="78">
        <v>0</v>
      </c>
      <c r="O365" s="78">
        <v>0</v>
      </c>
      <c r="P365" s="78">
        <v>2</v>
      </c>
      <c r="Q365" s="78">
        <v>0</v>
      </c>
      <c r="R365" s="78">
        <v>0</v>
      </c>
      <c r="S365" s="78">
        <v>0</v>
      </c>
      <c r="T365" s="78">
        <v>2</v>
      </c>
      <c r="U365" s="78">
        <v>0</v>
      </c>
      <c r="V365" s="78">
        <v>2</v>
      </c>
      <c r="W365" s="78"/>
      <c r="X365" s="84" t="s">
        <v>1510</v>
      </c>
      <c r="Y365" s="85" t="s">
        <v>138</v>
      </c>
      <c r="Z365" s="85" t="s">
        <v>99</v>
      </c>
      <c r="AA365" s="85" t="s">
        <v>193</v>
      </c>
    </row>
    <row r="366" spans="1:27" ht="56.25">
      <c r="A366" s="299">
        <v>355</v>
      </c>
      <c r="B366" s="284" t="s">
        <v>372</v>
      </c>
      <c r="C366" s="78" t="s">
        <v>97</v>
      </c>
      <c r="D366" s="79" t="s">
        <v>1511</v>
      </c>
      <c r="E366" s="78" t="s">
        <v>153</v>
      </c>
      <c r="F366" s="80">
        <v>44611.725694444445</v>
      </c>
      <c r="G366" s="80">
        <v>44611.75</v>
      </c>
      <c r="H366" s="78" t="s">
        <v>94</v>
      </c>
      <c r="I366" s="90">
        <v>0.58333333331393078</v>
      </c>
      <c r="J366" s="91" t="s">
        <v>531</v>
      </c>
      <c r="K366" s="91"/>
      <c r="L366" s="91"/>
      <c r="M366" s="78">
        <v>2</v>
      </c>
      <c r="N366" s="78">
        <v>0</v>
      </c>
      <c r="O366" s="78">
        <v>0</v>
      </c>
      <c r="P366" s="78">
        <v>2</v>
      </c>
      <c r="Q366" s="78">
        <v>0</v>
      </c>
      <c r="R366" s="78">
        <v>0</v>
      </c>
      <c r="S366" s="78">
        <v>0</v>
      </c>
      <c r="T366" s="78">
        <v>2</v>
      </c>
      <c r="U366" s="78">
        <v>0</v>
      </c>
      <c r="V366" s="78">
        <v>7</v>
      </c>
      <c r="W366" s="78"/>
      <c r="X366" s="84" t="s">
        <v>1512</v>
      </c>
      <c r="Y366" s="85" t="s">
        <v>138</v>
      </c>
      <c r="Z366" s="85" t="s">
        <v>99</v>
      </c>
      <c r="AA366" s="85" t="s">
        <v>193</v>
      </c>
    </row>
    <row r="367" spans="1:27" ht="56.25">
      <c r="A367" s="299">
        <v>356</v>
      </c>
      <c r="B367" s="283" t="s">
        <v>372</v>
      </c>
      <c r="C367" s="83" t="s">
        <v>97</v>
      </c>
      <c r="D367" s="187" t="s">
        <v>1513</v>
      </c>
      <c r="E367" s="83" t="s">
        <v>153</v>
      </c>
      <c r="F367" s="188">
        <v>44612.34375</v>
      </c>
      <c r="G367" s="188">
        <v>44612.420138888891</v>
      </c>
      <c r="H367" s="83" t="s">
        <v>94</v>
      </c>
      <c r="I367" s="90">
        <v>1.8333333333721384</v>
      </c>
      <c r="J367" s="91" t="s">
        <v>1514</v>
      </c>
      <c r="K367" s="91"/>
      <c r="L367" s="91"/>
      <c r="M367" s="83">
        <v>2</v>
      </c>
      <c r="N367" s="83">
        <v>0</v>
      </c>
      <c r="O367" s="83">
        <v>0</v>
      </c>
      <c r="P367" s="83">
        <v>2</v>
      </c>
      <c r="Q367" s="83">
        <v>0</v>
      </c>
      <c r="R367" s="83">
        <v>0</v>
      </c>
      <c r="S367" s="83">
        <v>0</v>
      </c>
      <c r="T367" s="83">
        <v>2</v>
      </c>
      <c r="U367" s="83">
        <v>0</v>
      </c>
      <c r="V367" s="83">
        <v>2</v>
      </c>
      <c r="W367" s="83"/>
      <c r="X367" s="184" t="s">
        <v>1515</v>
      </c>
      <c r="Y367" s="185" t="s">
        <v>138</v>
      </c>
      <c r="Z367" s="185" t="s">
        <v>99</v>
      </c>
      <c r="AA367" s="85" t="s">
        <v>193</v>
      </c>
    </row>
    <row r="368" spans="1:27" ht="56.25">
      <c r="A368" s="299">
        <v>357</v>
      </c>
      <c r="B368" s="283" t="s">
        <v>372</v>
      </c>
      <c r="C368" s="83" t="s">
        <v>97</v>
      </c>
      <c r="D368" s="187" t="s">
        <v>1516</v>
      </c>
      <c r="E368" s="83" t="s">
        <v>153</v>
      </c>
      <c r="F368" s="188">
        <v>44612.503472222219</v>
      </c>
      <c r="G368" s="188">
        <v>44612.534722222219</v>
      </c>
      <c r="H368" s="83" t="s">
        <v>94</v>
      </c>
      <c r="I368" s="90">
        <v>0.75</v>
      </c>
      <c r="J368" s="91" t="s">
        <v>1517</v>
      </c>
      <c r="K368" s="91"/>
      <c r="L368" s="91"/>
      <c r="M368" s="83">
        <v>2</v>
      </c>
      <c r="N368" s="83">
        <v>0</v>
      </c>
      <c r="O368" s="83">
        <v>0</v>
      </c>
      <c r="P368" s="83">
        <v>2</v>
      </c>
      <c r="Q368" s="83">
        <v>0</v>
      </c>
      <c r="R368" s="83">
        <v>0</v>
      </c>
      <c r="S368" s="83">
        <v>0</v>
      </c>
      <c r="T368" s="83">
        <v>2</v>
      </c>
      <c r="U368" s="83">
        <v>0</v>
      </c>
      <c r="V368" s="83">
        <v>2</v>
      </c>
      <c r="W368" s="83"/>
      <c r="X368" s="184" t="s">
        <v>1518</v>
      </c>
      <c r="Y368" s="185" t="s">
        <v>138</v>
      </c>
      <c r="Z368" s="185" t="s">
        <v>99</v>
      </c>
      <c r="AA368" s="85" t="s">
        <v>193</v>
      </c>
    </row>
    <row r="369" spans="1:27" ht="75">
      <c r="A369" s="299">
        <v>358</v>
      </c>
      <c r="B369" s="284" t="s">
        <v>115</v>
      </c>
      <c r="C369" s="78" t="s">
        <v>97</v>
      </c>
      <c r="D369" s="79" t="s">
        <v>1519</v>
      </c>
      <c r="E369" s="78" t="s">
        <v>153</v>
      </c>
      <c r="F369" s="80">
        <v>44610.368055555555</v>
      </c>
      <c r="G369" s="80">
        <v>44610.375</v>
      </c>
      <c r="H369" s="78" t="s">
        <v>106</v>
      </c>
      <c r="I369" s="90">
        <v>0.16666666668606922</v>
      </c>
      <c r="J369" s="91" t="s">
        <v>640</v>
      </c>
      <c r="K369" s="91"/>
      <c r="L369" s="91"/>
      <c r="M369" s="78">
        <v>148</v>
      </c>
      <c r="N369" s="78">
        <v>0</v>
      </c>
      <c r="O369" s="78">
        <v>0</v>
      </c>
      <c r="P369" s="78">
        <v>148</v>
      </c>
      <c r="Q369" s="78">
        <v>0</v>
      </c>
      <c r="R369" s="78">
        <v>0</v>
      </c>
      <c r="S369" s="78">
        <v>0</v>
      </c>
      <c r="T369" s="78">
        <v>148</v>
      </c>
      <c r="U369" s="78">
        <v>0</v>
      </c>
      <c r="V369" s="78">
        <v>30</v>
      </c>
      <c r="W369" s="78"/>
      <c r="X369" s="84" t="s">
        <v>1520</v>
      </c>
      <c r="Y369" s="85"/>
      <c r="Z369" s="85"/>
      <c r="AA369" s="85" t="s">
        <v>148</v>
      </c>
    </row>
    <row r="370" spans="1:27" ht="93.75">
      <c r="A370" s="299">
        <v>359</v>
      </c>
      <c r="B370" s="284" t="s">
        <v>448</v>
      </c>
      <c r="C370" s="78" t="s">
        <v>97</v>
      </c>
      <c r="D370" s="79" t="s">
        <v>1521</v>
      </c>
      <c r="E370" s="78" t="s">
        <v>153</v>
      </c>
      <c r="F370" s="80">
        <v>44610.34375</v>
      </c>
      <c r="G370" s="80">
        <v>44610.399305555555</v>
      </c>
      <c r="H370" s="78" t="s">
        <v>94</v>
      </c>
      <c r="I370" s="90">
        <v>1.3333333333139308</v>
      </c>
      <c r="J370" s="91" t="s">
        <v>1522</v>
      </c>
      <c r="K370" s="91"/>
      <c r="L370" s="91"/>
      <c r="M370" s="78">
        <v>2</v>
      </c>
      <c r="N370" s="78">
        <v>0</v>
      </c>
      <c r="O370" s="78">
        <v>0</v>
      </c>
      <c r="P370" s="78">
        <v>2</v>
      </c>
      <c r="Q370" s="78">
        <v>0</v>
      </c>
      <c r="R370" s="78">
        <v>0</v>
      </c>
      <c r="S370" s="78">
        <v>0</v>
      </c>
      <c r="T370" s="78">
        <v>2</v>
      </c>
      <c r="U370" s="78">
        <v>0</v>
      </c>
      <c r="V370" s="78">
        <v>5</v>
      </c>
      <c r="W370" s="78"/>
      <c r="X370" s="84" t="s">
        <v>1523</v>
      </c>
      <c r="Y370" s="85" t="s">
        <v>102</v>
      </c>
      <c r="Z370" s="85" t="s">
        <v>99</v>
      </c>
      <c r="AA370" s="85" t="s">
        <v>148</v>
      </c>
    </row>
    <row r="371" spans="1:27" ht="93.75">
      <c r="A371" s="299">
        <v>360</v>
      </c>
      <c r="B371" s="284" t="s">
        <v>448</v>
      </c>
      <c r="C371" s="78" t="s">
        <v>97</v>
      </c>
      <c r="D371" s="79" t="s">
        <v>1524</v>
      </c>
      <c r="E371" s="78" t="s">
        <v>153</v>
      </c>
      <c r="F371" s="80">
        <v>44610.375</v>
      </c>
      <c r="G371" s="80">
        <v>44610.445833333331</v>
      </c>
      <c r="H371" s="78" t="s">
        <v>94</v>
      </c>
      <c r="I371" s="90">
        <v>1.6999999999534339</v>
      </c>
      <c r="J371" s="91" t="s">
        <v>1525</v>
      </c>
      <c r="K371" s="91"/>
      <c r="L371" s="91"/>
      <c r="M371" s="78">
        <v>2</v>
      </c>
      <c r="N371" s="78">
        <v>0</v>
      </c>
      <c r="O371" s="78">
        <v>0</v>
      </c>
      <c r="P371" s="78">
        <v>2</v>
      </c>
      <c r="Q371" s="78">
        <v>0</v>
      </c>
      <c r="R371" s="78">
        <v>0</v>
      </c>
      <c r="S371" s="78">
        <v>0</v>
      </c>
      <c r="T371" s="78">
        <v>2</v>
      </c>
      <c r="U371" s="78">
        <v>0</v>
      </c>
      <c r="V371" s="78">
        <v>15</v>
      </c>
      <c r="W371" s="78"/>
      <c r="X371" s="84" t="s">
        <v>1526</v>
      </c>
      <c r="Y371" s="85" t="s">
        <v>102</v>
      </c>
      <c r="Z371" s="85" t="s">
        <v>99</v>
      </c>
      <c r="AA371" s="85" t="s">
        <v>148</v>
      </c>
    </row>
    <row r="372" spans="1:27" ht="93.75">
      <c r="A372" s="299">
        <v>361</v>
      </c>
      <c r="B372" s="284" t="s">
        <v>448</v>
      </c>
      <c r="C372" s="78" t="s">
        <v>97</v>
      </c>
      <c r="D372" s="79" t="s">
        <v>1527</v>
      </c>
      <c r="E372" s="78" t="s">
        <v>153</v>
      </c>
      <c r="F372" s="80">
        <v>44610.564583333333</v>
      </c>
      <c r="G372" s="80">
        <v>44610.597222222219</v>
      </c>
      <c r="H372" s="78" t="s">
        <v>94</v>
      </c>
      <c r="I372" s="90">
        <v>0.78333333326736465</v>
      </c>
      <c r="J372" s="91" t="s">
        <v>1525</v>
      </c>
      <c r="K372" s="91"/>
      <c r="L372" s="91"/>
      <c r="M372" s="78">
        <v>2</v>
      </c>
      <c r="N372" s="78">
        <v>0</v>
      </c>
      <c r="O372" s="78">
        <v>0</v>
      </c>
      <c r="P372" s="78">
        <v>2</v>
      </c>
      <c r="Q372" s="78">
        <v>0</v>
      </c>
      <c r="R372" s="78">
        <v>0</v>
      </c>
      <c r="S372" s="78">
        <v>0</v>
      </c>
      <c r="T372" s="78">
        <v>2</v>
      </c>
      <c r="U372" s="78">
        <v>0</v>
      </c>
      <c r="V372" s="78">
        <v>15</v>
      </c>
      <c r="W372" s="78"/>
      <c r="X372" s="84" t="s">
        <v>1528</v>
      </c>
      <c r="Y372" s="85" t="s">
        <v>102</v>
      </c>
      <c r="Z372" s="85" t="s">
        <v>99</v>
      </c>
      <c r="AA372" s="85" t="s">
        <v>148</v>
      </c>
    </row>
    <row r="373" spans="1:27" ht="93.75">
      <c r="A373" s="299">
        <v>362</v>
      </c>
      <c r="B373" s="284" t="s">
        <v>448</v>
      </c>
      <c r="C373" s="78" t="s">
        <v>97</v>
      </c>
      <c r="D373" s="79" t="s">
        <v>1529</v>
      </c>
      <c r="E373" s="78" t="s">
        <v>153</v>
      </c>
      <c r="F373" s="80">
        <v>44610.675000000003</v>
      </c>
      <c r="G373" s="80">
        <v>44610.739583333336</v>
      </c>
      <c r="H373" s="78" t="s">
        <v>94</v>
      </c>
      <c r="I373" s="90">
        <v>1.5499999999883585</v>
      </c>
      <c r="J373" s="91" t="s">
        <v>1525</v>
      </c>
      <c r="K373" s="91"/>
      <c r="L373" s="91"/>
      <c r="M373" s="78">
        <v>2</v>
      </c>
      <c r="N373" s="78">
        <v>0</v>
      </c>
      <c r="O373" s="78">
        <v>0</v>
      </c>
      <c r="P373" s="78">
        <v>2</v>
      </c>
      <c r="Q373" s="78">
        <v>0</v>
      </c>
      <c r="R373" s="78">
        <v>0</v>
      </c>
      <c r="S373" s="78">
        <v>0</v>
      </c>
      <c r="T373" s="78">
        <v>2</v>
      </c>
      <c r="U373" s="78">
        <v>0</v>
      </c>
      <c r="V373" s="85">
        <v>15</v>
      </c>
      <c r="W373" s="78"/>
      <c r="X373" s="84" t="s">
        <v>1530</v>
      </c>
      <c r="Y373" s="85" t="s">
        <v>102</v>
      </c>
      <c r="Z373" s="85" t="s">
        <v>99</v>
      </c>
      <c r="AA373" s="85" t="s">
        <v>148</v>
      </c>
    </row>
    <row r="374" spans="1:27" ht="93.75">
      <c r="A374" s="299">
        <v>363</v>
      </c>
      <c r="B374" s="287" t="s">
        <v>448</v>
      </c>
      <c r="C374" s="100" t="s">
        <v>113</v>
      </c>
      <c r="D374" s="101" t="s">
        <v>1531</v>
      </c>
      <c r="E374" s="100" t="s">
        <v>152</v>
      </c>
      <c r="F374" s="102">
        <v>44610.673611111109</v>
      </c>
      <c r="G374" s="102">
        <v>44610.763888888891</v>
      </c>
      <c r="H374" s="78" t="s">
        <v>94</v>
      </c>
      <c r="I374" s="90">
        <v>2.1666666667442769</v>
      </c>
      <c r="J374" s="91" t="s">
        <v>1532</v>
      </c>
      <c r="K374" s="91"/>
      <c r="L374" s="91"/>
      <c r="M374" s="100">
        <v>20</v>
      </c>
      <c r="N374" s="100">
        <v>0</v>
      </c>
      <c r="O374" s="100">
        <v>0</v>
      </c>
      <c r="P374" s="100">
        <v>20</v>
      </c>
      <c r="Q374" s="100">
        <v>0</v>
      </c>
      <c r="R374" s="100">
        <v>0</v>
      </c>
      <c r="S374" s="100">
        <v>0</v>
      </c>
      <c r="T374" s="100">
        <v>20</v>
      </c>
      <c r="U374" s="100">
        <v>0</v>
      </c>
      <c r="V374" s="100">
        <v>15</v>
      </c>
      <c r="W374" s="100"/>
      <c r="X374" s="103" t="s">
        <v>1533</v>
      </c>
      <c r="Y374" s="104" t="s">
        <v>138</v>
      </c>
      <c r="Z374" s="104" t="s">
        <v>99</v>
      </c>
      <c r="AA374" s="85" t="s">
        <v>193</v>
      </c>
    </row>
    <row r="375" spans="1:27" ht="93.75">
      <c r="A375" s="299">
        <v>364</v>
      </c>
      <c r="B375" s="284" t="s">
        <v>448</v>
      </c>
      <c r="C375" s="78" t="s">
        <v>97</v>
      </c>
      <c r="D375" s="79" t="s">
        <v>1534</v>
      </c>
      <c r="E375" s="78" t="s">
        <v>153</v>
      </c>
      <c r="F375" s="80">
        <v>44610.888888888891</v>
      </c>
      <c r="G375" s="80">
        <v>44610.930555555555</v>
      </c>
      <c r="H375" s="78" t="s">
        <v>94</v>
      </c>
      <c r="I375" s="90">
        <v>0.99999999994179234</v>
      </c>
      <c r="J375" s="91" t="s">
        <v>1522</v>
      </c>
      <c r="K375" s="91"/>
      <c r="L375" s="91"/>
      <c r="M375" s="78">
        <v>8</v>
      </c>
      <c r="N375" s="78">
        <v>0</v>
      </c>
      <c r="O375" s="78">
        <v>0</v>
      </c>
      <c r="P375" s="78">
        <v>8</v>
      </c>
      <c r="Q375" s="78">
        <v>0</v>
      </c>
      <c r="R375" s="78">
        <v>0</v>
      </c>
      <c r="S375" s="78">
        <v>0</v>
      </c>
      <c r="T375" s="78">
        <v>8</v>
      </c>
      <c r="U375" s="78">
        <v>0</v>
      </c>
      <c r="V375" s="78">
        <v>45</v>
      </c>
      <c r="W375" s="78"/>
      <c r="X375" s="84" t="s">
        <v>1535</v>
      </c>
      <c r="Y375" s="85" t="s">
        <v>102</v>
      </c>
      <c r="Z375" s="85" t="s">
        <v>99</v>
      </c>
      <c r="AA375" s="85" t="s">
        <v>148</v>
      </c>
    </row>
    <row r="376" spans="1:27" ht="93.75">
      <c r="A376" s="299">
        <v>365</v>
      </c>
      <c r="B376" s="284" t="s">
        <v>448</v>
      </c>
      <c r="C376" s="78" t="s">
        <v>97</v>
      </c>
      <c r="D376" s="79" t="s">
        <v>1536</v>
      </c>
      <c r="E376" s="78" t="s">
        <v>153</v>
      </c>
      <c r="F376" s="80">
        <v>44611.451388888891</v>
      </c>
      <c r="G376" s="80">
        <v>44611.461805555555</v>
      </c>
      <c r="H376" s="78" t="s">
        <v>94</v>
      </c>
      <c r="I376" s="90">
        <v>0.24999999994179234</v>
      </c>
      <c r="J376" s="91" t="s">
        <v>1522</v>
      </c>
      <c r="K376" s="91"/>
      <c r="L376" s="91"/>
      <c r="M376" s="78">
        <v>8</v>
      </c>
      <c r="N376" s="78">
        <v>0</v>
      </c>
      <c r="O376" s="78">
        <v>0</v>
      </c>
      <c r="P376" s="78">
        <v>8</v>
      </c>
      <c r="Q376" s="78">
        <v>0</v>
      </c>
      <c r="R376" s="78">
        <v>0</v>
      </c>
      <c r="S376" s="78">
        <v>0</v>
      </c>
      <c r="T376" s="78">
        <v>8</v>
      </c>
      <c r="U376" s="78">
        <v>0</v>
      </c>
      <c r="V376" s="78">
        <v>45</v>
      </c>
      <c r="W376" s="78"/>
      <c r="X376" s="84" t="s">
        <v>1537</v>
      </c>
      <c r="Y376" s="85" t="s">
        <v>102</v>
      </c>
      <c r="Z376" s="85" t="s">
        <v>99</v>
      </c>
      <c r="AA376" s="85" t="s">
        <v>148</v>
      </c>
    </row>
    <row r="377" spans="1:27" ht="93.75">
      <c r="A377" s="299">
        <v>366</v>
      </c>
      <c r="B377" s="284" t="s">
        <v>448</v>
      </c>
      <c r="C377" s="78" t="s">
        <v>97</v>
      </c>
      <c r="D377" s="79" t="s">
        <v>1538</v>
      </c>
      <c r="E377" s="78" t="s">
        <v>153</v>
      </c>
      <c r="F377" s="80">
        <v>44611.375</v>
      </c>
      <c r="G377" s="80">
        <v>44611.498611111114</v>
      </c>
      <c r="H377" s="78" t="s">
        <v>106</v>
      </c>
      <c r="I377" s="90">
        <v>2.9666666667326353</v>
      </c>
      <c r="J377" s="91" t="s">
        <v>1539</v>
      </c>
      <c r="K377" s="91"/>
      <c r="L377" s="91"/>
      <c r="M377" s="78">
        <v>6</v>
      </c>
      <c r="N377" s="78">
        <v>0</v>
      </c>
      <c r="O377" s="78">
        <v>0</v>
      </c>
      <c r="P377" s="78">
        <v>6</v>
      </c>
      <c r="Q377" s="78">
        <v>0</v>
      </c>
      <c r="R377" s="78">
        <v>0</v>
      </c>
      <c r="S377" s="78">
        <v>0</v>
      </c>
      <c r="T377" s="78">
        <v>6</v>
      </c>
      <c r="U377" s="78">
        <v>0</v>
      </c>
      <c r="V377" s="78">
        <v>20</v>
      </c>
      <c r="W377" s="78"/>
      <c r="X377" s="84" t="s">
        <v>1540</v>
      </c>
      <c r="Y377" s="85"/>
      <c r="Z377" s="85"/>
      <c r="AA377" s="85" t="s">
        <v>148</v>
      </c>
    </row>
    <row r="378" spans="1:27" ht="93.75">
      <c r="A378" s="299">
        <v>367</v>
      </c>
      <c r="B378" s="284" t="s">
        <v>448</v>
      </c>
      <c r="C378" s="78" t="s">
        <v>97</v>
      </c>
      <c r="D378" s="79" t="s">
        <v>1541</v>
      </c>
      <c r="E378" s="78" t="s">
        <v>153</v>
      </c>
      <c r="F378" s="80">
        <v>44611.579861111109</v>
      </c>
      <c r="G378" s="80">
        <v>44611.621527777781</v>
      </c>
      <c r="H378" s="78" t="s">
        <v>94</v>
      </c>
      <c r="I378" s="90">
        <v>1.0000000001164153</v>
      </c>
      <c r="J378" s="91" t="s">
        <v>1525</v>
      </c>
      <c r="K378" s="91"/>
      <c r="L378" s="91"/>
      <c r="M378" s="78">
        <v>10</v>
      </c>
      <c r="N378" s="78">
        <v>0</v>
      </c>
      <c r="O378" s="78">
        <v>0</v>
      </c>
      <c r="P378" s="78">
        <v>10</v>
      </c>
      <c r="Q378" s="78">
        <v>0</v>
      </c>
      <c r="R378" s="78">
        <v>0</v>
      </c>
      <c r="S378" s="78">
        <v>0</v>
      </c>
      <c r="T378" s="78">
        <v>10</v>
      </c>
      <c r="U378" s="78">
        <v>0</v>
      </c>
      <c r="V378" s="78">
        <v>65</v>
      </c>
      <c r="W378" s="78"/>
      <c r="X378" s="84" t="s">
        <v>1542</v>
      </c>
      <c r="Y378" s="85" t="s">
        <v>102</v>
      </c>
      <c r="Z378" s="85" t="s">
        <v>99</v>
      </c>
      <c r="AA378" s="85" t="s">
        <v>148</v>
      </c>
    </row>
    <row r="379" spans="1:27" ht="93.75">
      <c r="A379" s="299">
        <v>368</v>
      </c>
      <c r="B379" s="284" t="s">
        <v>448</v>
      </c>
      <c r="C379" s="78" t="s">
        <v>97</v>
      </c>
      <c r="D379" s="79" t="s">
        <v>1543</v>
      </c>
      <c r="E379" s="78" t="s">
        <v>152</v>
      </c>
      <c r="F379" s="80">
        <v>44612.100694444445</v>
      </c>
      <c r="G379" s="80">
        <v>44612.135416666664</v>
      </c>
      <c r="H379" s="78" t="s">
        <v>94</v>
      </c>
      <c r="I379" s="90">
        <v>0.83333333325572312</v>
      </c>
      <c r="J379" s="91" t="s">
        <v>1544</v>
      </c>
      <c r="K379" s="91"/>
      <c r="L379" s="91" t="s">
        <v>1545</v>
      </c>
      <c r="M379" s="78">
        <v>182</v>
      </c>
      <c r="N379" s="78">
        <v>0</v>
      </c>
      <c r="O379" s="78">
        <v>4</v>
      </c>
      <c r="P379" s="78">
        <v>178</v>
      </c>
      <c r="Q379" s="78">
        <v>0</v>
      </c>
      <c r="R379" s="78">
        <v>0</v>
      </c>
      <c r="S379" s="78">
        <v>8</v>
      </c>
      <c r="T379" s="78">
        <v>174</v>
      </c>
      <c r="U379" s="78">
        <v>0</v>
      </c>
      <c r="V379" s="78">
        <v>435</v>
      </c>
      <c r="W379" s="78"/>
      <c r="X379" s="84" t="s">
        <v>1546</v>
      </c>
      <c r="Y379" s="85" t="s">
        <v>118</v>
      </c>
      <c r="Z379" s="85" t="s">
        <v>103</v>
      </c>
      <c r="AA379" s="85" t="s">
        <v>148</v>
      </c>
    </row>
    <row r="380" spans="1:27" ht="93.75">
      <c r="A380" s="299">
        <v>369</v>
      </c>
      <c r="B380" s="284" t="s">
        <v>448</v>
      </c>
      <c r="C380" s="78" t="s">
        <v>97</v>
      </c>
      <c r="D380" s="79" t="s">
        <v>1547</v>
      </c>
      <c r="E380" s="78" t="s">
        <v>153</v>
      </c>
      <c r="F380" s="80">
        <v>44612.774305555555</v>
      </c>
      <c r="G380" s="80">
        <v>44612.8125</v>
      </c>
      <c r="H380" s="78" t="s">
        <v>94</v>
      </c>
      <c r="I380" s="90">
        <v>0.91666666668606922</v>
      </c>
      <c r="J380" s="91" t="s">
        <v>1204</v>
      </c>
      <c r="K380" s="91"/>
      <c r="L380" s="91"/>
      <c r="M380" s="78">
        <v>6</v>
      </c>
      <c r="N380" s="78">
        <v>0</v>
      </c>
      <c r="O380" s="78">
        <v>0</v>
      </c>
      <c r="P380" s="78">
        <v>6</v>
      </c>
      <c r="Q380" s="78">
        <v>0</v>
      </c>
      <c r="R380" s="78">
        <v>0</v>
      </c>
      <c r="S380" s="78">
        <v>0</v>
      </c>
      <c r="T380" s="78">
        <v>6</v>
      </c>
      <c r="U380" s="78">
        <v>0</v>
      </c>
      <c r="V380" s="78">
        <v>15</v>
      </c>
      <c r="W380" s="78"/>
      <c r="X380" s="84" t="s">
        <v>1548</v>
      </c>
      <c r="Y380" s="85" t="s">
        <v>102</v>
      </c>
      <c r="Z380" s="85" t="s">
        <v>99</v>
      </c>
      <c r="AA380" s="85" t="s">
        <v>148</v>
      </c>
    </row>
    <row r="381" spans="1:27" ht="93.75">
      <c r="A381" s="299">
        <v>370</v>
      </c>
      <c r="B381" s="284" t="s">
        <v>448</v>
      </c>
      <c r="C381" s="78" t="s">
        <v>97</v>
      </c>
      <c r="D381" s="79" t="s">
        <v>1549</v>
      </c>
      <c r="E381" s="78" t="s">
        <v>153</v>
      </c>
      <c r="F381" s="80">
        <v>44612.5</v>
      </c>
      <c r="G381" s="80">
        <v>44612.583333333336</v>
      </c>
      <c r="H381" s="78" t="s">
        <v>94</v>
      </c>
      <c r="I381" s="90">
        <v>2.0000000000582077</v>
      </c>
      <c r="J381" s="91" t="s">
        <v>1550</v>
      </c>
      <c r="K381" s="91"/>
      <c r="L381" s="91"/>
      <c r="M381" s="78">
        <v>8</v>
      </c>
      <c r="N381" s="78">
        <v>0</v>
      </c>
      <c r="O381" s="78">
        <v>0</v>
      </c>
      <c r="P381" s="78">
        <v>8</v>
      </c>
      <c r="Q381" s="78">
        <v>0</v>
      </c>
      <c r="R381" s="78">
        <v>0</v>
      </c>
      <c r="S381" s="78">
        <v>0</v>
      </c>
      <c r="T381" s="78">
        <v>8</v>
      </c>
      <c r="U381" s="78">
        <v>0</v>
      </c>
      <c r="V381" s="78">
        <v>60</v>
      </c>
      <c r="W381" s="78"/>
      <c r="X381" s="84" t="s">
        <v>1551</v>
      </c>
      <c r="Y381" s="85" t="s">
        <v>102</v>
      </c>
      <c r="Z381" s="85" t="s">
        <v>99</v>
      </c>
      <c r="AA381" s="85" t="s">
        <v>148</v>
      </c>
    </row>
    <row r="382" spans="1:27" ht="93.75">
      <c r="A382" s="299">
        <v>371</v>
      </c>
      <c r="B382" s="284" t="s">
        <v>448</v>
      </c>
      <c r="C382" s="78" t="s">
        <v>97</v>
      </c>
      <c r="D382" s="79" t="s">
        <v>1552</v>
      </c>
      <c r="E382" s="78" t="s">
        <v>153</v>
      </c>
      <c r="F382" s="80">
        <v>44612.590277777781</v>
      </c>
      <c r="G382" s="80">
        <v>44612.611111111109</v>
      </c>
      <c r="H382" s="78" t="s">
        <v>94</v>
      </c>
      <c r="I382" s="90">
        <v>0.49999999988358468</v>
      </c>
      <c r="J382" s="91" t="s">
        <v>1539</v>
      </c>
      <c r="K382" s="91"/>
      <c r="L382" s="91"/>
      <c r="M382" s="78">
        <v>6</v>
      </c>
      <c r="N382" s="78">
        <v>0</v>
      </c>
      <c r="O382" s="78">
        <v>0</v>
      </c>
      <c r="P382" s="78">
        <v>6</v>
      </c>
      <c r="Q382" s="78">
        <v>0</v>
      </c>
      <c r="R382" s="78">
        <v>0</v>
      </c>
      <c r="S382" s="78">
        <v>0</v>
      </c>
      <c r="T382" s="78">
        <v>6</v>
      </c>
      <c r="U382" s="78">
        <v>0</v>
      </c>
      <c r="V382" s="78">
        <v>40</v>
      </c>
      <c r="W382" s="78"/>
      <c r="X382" s="84" t="s">
        <v>1553</v>
      </c>
      <c r="Y382" s="85" t="s">
        <v>102</v>
      </c>
      <c r="Z382" s="85" t="s">
        <v>99</v>
      </c>
      <c r="AA382" s="85" t="s">
        <v>148</v>
      </c>
    </row>
    <row r="383" spans="1:27" ht="150">
      <c r="A383" s="299">
        <v>372</v>
      </c>
      <c r="B383" s="284" t="s">
        <v>248</v>
      </c>
      <c r="C383" s="78" t="s">
        <v>93</v>
      </c>
      <c r="D383" s="79" t="s">
        <v>1554</v>
      </c>
      <c r="E383" s="78" t="s">
        <v>154</v>
      </c>
      <c r="F383" s="80">
        <v>44610.430555555555</v>
      </c>
      <c r="G383" s="80">
        <v>44610.434027777781</v>
      </c>
      <c r="H383" s="78" t="s">
        <v>94</v>
      </c>
      <c r="I383" s="90">
        <v>8.3333333430346102E-2</v>
      </c>
      <c r="J383" s="91" t="s">
        <v>1555</v>
      </c>
      <c r="K383" s="91"/>
      <c r="L383" s="91" t="s">
        <v>1556</v>
      </c>
      <c r="M383" s="78">
        <v>116</v>
      </c>
      <c r="N383" s="78">
        <v>0</v>
      </c>
      <c r="O383" s="78">
        <v>8</v>
      </c>
      <c r="P383" s="78">
        <v>108</v>
      </c>
      <c r="Q383" s="78">
        <v>0</v>
      </c>
      <c r="R383" s="78">
        <v>0</v>
      </c>
      <c r="S383" s="78">
        <v>0</v>
      </c>
      <c r="T383" s="78">
        <v>116</v>
      </c>
      <c r="U383" s="78">
        <v>0</v>
      </c>
      <c r="V383" s="78">
        <v>200</v>
      </c>
      <c r="W383" s="78"/>
      <c r="X383" s="84" t="s">
        <v>1557</v>
      </c>
      <c r="Y383" s="85" t="s">
        <v>122</v>
      </c>
      <c r="Z383" s="85" t="s">
        <v>120</v>
      </c>
      <c r="AA383" s="85" t="s">
        <v>193</v>
      </c>
    </row>
    <row r="384" spans="1:27" ht="37.5">
      <c r="A384" s="299">
        <v>373</v>
      </c>
      <c r="B384" s="284" t="s">
        <v>248</v>
      </c>
      <c r="C384" s="78" t="s">
        <v>113</v>
      </c>
      <c r="D384" s="79" t="s">
        <v>1558</v>
      </c>
      <c r="E384" s="78" t="s">
        <v>154</v>
      </c>
      <c r="F384" s="80">
        <v>44613.541666666664</v>
      </c>
      <c r="G384" s="80">
        <v>44613.666666666664</v>
      </c>
      <c r="H384" s="78" t="s">
        <v>106</v>
      </c>
      <c r="I384" s="90">
        <v>3</v>
      </c>
      <c r="J384" s="91" t="s">
        <v>1559</v>
      </c>
      <c r="K384" s="91"/>
      <c r="L384" s="91" t="s">
        <v>1560</v>
      </c>
      <c r="M384" s="78">
        <v>34</v>
      </c>
      <c r="N384" s="78">
        <v>0</v>
      </c>
      <c r="O384" s="78">
        <v>2</v>
      </c>
      <c r="P384" s="78">
        <v>32</v>
      </c>
      <c r="Q384" s="78">
        <v>0</v>
      </c>
      <c r="R384" s="78">
        <v>0</v>
      </c>
      <c r="S384" s="78">
        <v>0</v>
      </c>
      <c r="T384" s="78">
        <v>34</v>
      </c>
      <c r="U384" s="78">
        <v>0</v>
      </c>
      <c r="V384" s="78">
        <v>125</v>
      </c>
      <c r="W384" s="78"/>
      <c r="X384" s="84"/>
      <c r="Y384" s="85"/>
      <c r="Z384" s="85"/>
      <c r="AA384" s="85" t="s">
        <v>148</v>
      </c>
    </row>
    <row r="385" spans="1:27" ht="112.5">
      <c r="A385" s="299">
        <v>374</v>
      </c>
      <c r="B385" s="284" t="s">
        <v>248</v>
      </c>
      <c r="C385" s="78" t="s">
        <v>97</v>
      </c>
      <c r="D385" s="79" t="s">
        <v>1561</v>
      </c>
      <c r="E385" s="78" t="s">
        <v>108</v>
      </c>
      <c r="F385" s="80">
        <v>44611.100694444445</v>
      </c>
      <c r="G385" s="80">
        <v>44611.479166666664</v>
      </c>
      <c r="H385" s="78" t="s">
        <v>94</v>
      </c>
      <c r="I385" s="90">
        <v>9.0833333332557231</v>
      </c>
      <c r="J385" s="91" t="s">
        <v>1562</v>
      </c>
      <c r="K385" s="91"/>
      <c r="L385" s="91"/>
      <c r="M385" s="78">
        <v>4</v>
      </c>
      <c r="N385" s="78">
        <v>0</v>
      </c>
      <c r="O385" s="78">
        <v>0</v>
      </c>
      <c r="P385" s="78">
        <v>4</v>
      </c>
      <c r="Q385" s="78">
        <v>0</v>
      </c>
      <c r="R385" s="78">
        <v>0</v>
      </c>
      <c r="S385" s="78">
        <v>0</v>
      </c>
      <c r="T385" s="78">
        <v>4</v>
      </c>
      <c r="U385" s="78">
        <v>0</v>
      </c>
      <c r="V385" s="78">
        <v>4</v>
      </c>
      <c r="W385" s="78"/>
      <c r="X385" s="84" t="s">
        <v>1563</v>
      </c>
      <c r="Y385" s="85" t="s">
        <v>109</v>
      </c>
      <c r="Z385" s="85" t="s">
        <v>99</v>
      </c>
      <c r="AA385" s="85" t="s">
        <v>148</v>
      </c>
    </row>
    <row r="386" spans="1:27" ht="75">
      <c r="A386" s="299">
        <v>375</v>
      </c>
      <c r="B386" s="284" t="s">
        <v>370</v>
      </c>
      <c r="C386" s="78" t="s">
        <v>97</v>
      </c>
      <c r="D386" s="79" t="s">
        <v>1564</v>
      </c>
      <c r="E386" s="78" t="s">
        <v>153</v>
      </c>
      <c r="F386" s="80">
        <v>44610.291666666664</v>
      </c>
      <c r="G386" s="80">
        <v>44610.409722222219</v>
      </c>
      <c r="H386" s="78" t="s">
        <v>94</v>
      </c>
      <c r="I386" s="90">
        <v>2.8333333333139308</v>
      </c>
      <c r="J386" s="91" t="s">
        <v>1565</v>
      </c>
      <c r="K386" s="91"/>
      <c r="L386" s="91"/>
      <c r="M386" s="78">
        <v>2</v>
      </c>
      <c r="N386" s="78">
        <v>0</v>
      </c>
      <c r="O386" s="78">
        <v>0</v>
      </c>
      <c r="P386" s="78">
        <v>2</v>
      </c>
      <c r="Q386" s="78">
        <v>0</v>
      </c>
      <c r="R386" s="78">
        <v>0</v>
      </c>
      <c r="S386" s="78">
        <v>0</v>
      </c>
      <c r="T386" s="78">
        <v>2</v>
      </c>
      <c r="U386" s="78">
        <v>0</v>
      </c>
      <c r="V386" s="78">
        <v>11</v>
      </c>
      <c r="W386" s="78"/>
      <c r="X386" s="84" t="s">
        <v>1566</v>
      </c>
      <c r="Y386" s="85" t="s">
        <v>118</v>
      </c>
      <c r="Z386" s="85" t="s">
        <v>120</v>
      </c>
      <c r="AA386" s="85" t="s">
        <v>148</v>
      </c>
    </row>
    <row r="387" spans="1:27" ht="75">
      <c r="A387" s="299">
        <v>376</v>
      </c>
      <c r="B387" s="283" t="s">
        <v>370</v>
      </c>
      <c r="C387" s="83" t="s">
        <v>97</v>
      </c>
      <c r="D387" s="187" t="s">
        <v>1567</v>
      </c>
      <c r="E387" s="83" t="s">
        <v>153</v>
      </c>
      <c r="F387" s="188">
        <v>44610.5625</v>
      </c>
      <c r="G387" s="188">
        <v>44610.59375</v>
      </c>
      <c r="H387" s="83" t="s">
        <v>94</v>
      </c>
      <c r="I387" s="90">
        <v>0.75</v>
      </c>
      <c r="J387" s="91" t="s">
        <v>1568</v>
      </c>
      <c r="K387" s="91"/>
      <c r="L387" s="91"/>
      <c r="M387" s="83">
        <v>2</v>
      </c>
      <c r="N387" s="83">
        <v>0</v>
      </c>
      <c r="O387" s="83">
        <v>0</v>
      </c>
      <c r="P387" s="83">
        <v>2</v>
      </c>
      <c r="Q387" s="83">
        <v>0</v>
      </c>
      <c r="R387" s="83">
        <v>0</v>
      </c>
      <c r="S387" s="83">
        <v>0</v>
      </c>
      <c r="T387" s="83">
        <v>2</v>
      </c>
      <c r="U387" s="83">
        <v>0</v>
      </c>
      <c r="V387" s="83">
        <v>2.5</v>
      </c>
      <c r="W387" s="83"/>
      <c r="X387" s="184" t="s">
        <v>1569</v>
      </c>
      <c r="Y387" s="85" t="s">
        <v>118</v>
      </c>
      <c r="Z387" s="85" t="s">
        <v>120</v>
      </c>
      <c r="AA387" s="85" t="s">
        <v>148</v>
      </c>
    </row>
    <row r="388" spans="1:27" ht="75">
      <c r="A388" s="299">
        <v>377</v>
      </c>
      <c r="B388" s="283" t="s">
        <v>370</v>
      </c>
      <c r="C388" s="83" t="s">
        <v>97</v>
      </c>
      <c r="D388" s="187" t="s">
        <v>1570</v>
      </c>
      <c r="E388" s="83" t="s">
        <v>153</v>
      </c>
      <c r="F388" s="188">
        <v>44610.680555555555</v>
      </c>
      <c r="G388" s="188">
        <v>44610.798611111109</v>
      </c>
      <c r="H388" s="83" t="s">
        <v>94</v>
      </c>
      <c r="I388" s="90">
        <v>2.8333333333139308</v>
      </c>
      <c r="J388" s="91" t="s">
        <v>960</v>
      </c>
      <c r="K388" s="91"/>
      <c r="L388" s="91"/>
      <c r="M388" s="83">
        <v>2</v>
      </c>
      <c r="N388" s="83">
        <v>0</v>
      </c>
      <c r="O388" s="83">
        <v>0</v>
      </c>
      <c r="P388" s="83">
        <v>2</v>
      </c>
      <c r="Q388" s="83">
        <v>0</v>
      </c>
      <c r="R388" s="83">
        <v>0</v>
      </c>
      <c r="S388" s="83">
        <v>0</v>
      </c>
      <c r="T388" s="83">
        <v>2</v>
      </c>
      <c r="U388" s="83">
        <v>0</v>
      </c>
      <c r="V388" s="83">
        <v>11</v>
      </c>
      <c r="W388" s="83"/>
      <c r="X388" s="184" t="s">
        <v>1571</v>
      </c>
      <c r="Y388" s="185" t="s">
        <v>118</v>
      </c>
      <c r="Z388" s="185" t="s">
        <v>120</v>
      </c>
      <c r="AA388" s="85" t="s">
        <v>148</v>
      </c>
    </row>
    <row r="389" spans="1:27" ht="75">
      <c r="A389" s="299">
        <v>378</v>
      </c>
      <c r="B389" s="287" t="s">
        <v>370</v>
      </c>
      <c r="C389" s="100" t="s">
        <v>97</v>
      </c>
      <c r="D389" s="101" t="s">
        <v>1572</v>
      </c>
      <c r="E389" s="100" t="s">
        <v>153</v>
      </c>
      <c r="F389" s="102">
        <v>44612.166666666664</v>
      </c>
      <c r="G389" s="102">
        <v>44612.388888888891</v>
      </c>
      <c r="H389" s="78" t="s">
        <v>94</v>
      </c>
      <c r="I389" s="90">
        <v>5.3333333334303461</v>
      </c>
      <c r="J389" s="91" t="s">
        <v>1573</v>
      </c>
      <c r="K389" s="91"/>
      <c r="L389" s="91"/>
      <c r="M389" s="100">
        <v>2</v>
      </c>
      <c r="N389" s="100">
        <v>0</v>
      </c>
      <c r="O389" s="100">
        <v>0</v>
      </c>
      <c r="P389" s="100">
        <v>2</v>
      </c>
      <c r="Q389" s="100">
        <v>0</v>
      </c>
      <c r="R389" s="100">
        <v>0</v>
      </c>
      <c r="S389" s="100">
        <v>0</v>
      </c>
      <c r="T389" s="100">
        <v>2</v>
      </c>
      <c r="U389" s="100">
        <v>0</v>
      </c>
      <c r="V389" s="100">
        <v>11</v>
      </c>
      <c r="W389" s="100"/>
      <c r="X389" s="103" t="s">
        <v>1574</v>
      </c>
      <c r="Y389" s="104" t="s">
        <v>118</v>
      </c>
      <c r="Z389" s="104" t="s">
        <v>120</v>
      </c>
      <c r="AA389" s="85" t="s">
        <v>148</v>
      </c>
    </row>
    <row r="390" spans="1:27" ht="75">
      <c r="A390" s="299">
        <v>379</v>
      </c>
      <c r="B390" s="287" t="s">
        <v>370</v>
      </c>
      <c r="C390" s="100" t="s">
        <v>97</v>
      </c>
      <c r="D390" s="101" t="s">
        <v>1575</v>
      </c>
      <c r="E390" s="100" t="s">
        <v>153</v>
      </c>
      <c r="F390" s="102">
        <v>44612.354166666664</v>
      </c>
      <c r="G390" s="102">
        <v>44612.409722222219</v>
      </c>
      <c r="H390" s="78" t="s">
        <v>94</v>
      </c>
      <c r="I390" s="90">
        <v>1.3333333333139308</v>
      </c>
      <c r="J390" s="91" t="s">
        <v>1576</v>
      </c>
      <c r="K390" s="91"/>
      <c r="L390" s="91"/>
      <c r="M390" s="100">
        <v>2</v>
      </c>
      <c r="N390" s="100">
        <v>0</v>
      </c>
      <c r="O390" s="100">
        <v>0</v>
      </c>
      <c r="P390" s="100">
        <v>2</v>
      </c>
      <c r="Q390" s="100">
        <v>0</v>
      </c>
      <c r="R390" s="100">
        <v>0</v>
      </c>
      <c r="S390" s="100">
        <v>0</v>
      </c>
      <c r="T390" s="100">
        <v>2</v>
      </c>
      <c r="U390" s="100">
        <v>0</v>
      </c>
      <c r="V390" s="100">
        <v>2.5</v>
      </c>
      <c r="W390" s="100"/>
      <c r="X390" s="103" t="s">
        <v>1577</v>
      </c>
      <c r="Y390" s="104" t="s">
        <v>118</v>
      </c>
      <c r="Z390" s="104" t="s">
        <v>120</v>
      </c>
      <c r="AA390" s="85" t="s">
        <v>148</v>
      </c>
    </row>
    <row r="391" spans="1:27" ht="75">
      <c r="A391" s="299">
        <v>380</v>
      </c>
      <c r="B391" s="286" t="s">
        <v>370</v>
      </c>
      <c r="C391" s="93" t="s">
        <v>97</v>
      </c>
      <c r="D391" s="94" t="s">
        <v>1578</v>
      </c>
      <c r="E391" s="93" t="s">
        <v>153</v>
      </c>
      <c r="F391" s="102">
        <v>44612.430555555555</v>
      </c>
      <c r="G391" s="102">
        <v>44612.479166666664</v>
      </c>
      <c r="H391" s="96" t="s">
        <v>94</v>
      </c>
      <c r="I391" s="90">
        <v>1.1666666666278616</v>
      </c>
      <c r="J391" s="91" t="s">
        <v>1579</v>
      </c>
      <c r="K391" s="91"/>
      <c r="L391" s="91"/>
      <c r="M391" s="96">
        <v>2</v>
      </c>
      <c r="N391" s="96">
        <v>0</v>
      </c>
      <c r="O391" s="96">
        <v>0</v>
      </c>
      <c r="P391" s="96">
        <v>2</v>
      </c>
      <c r="Q391" s="96">
        <v>0</v>
      </c>
      <c r="R391" s="96">
        <v>0</v>
      </c>
      <c r="S391" s="96">
        <v>0</v>
      </c>
      <c r="T391" s="96">
        <v>2</v>
      </c>
      <c r="U391" s="96">
        <v>0</v>
      </c>
      <c r="V391" s="96">
        <v>11</v>
      </c>
      <c r="W391" s="195"/>
      <c r="X391" s="97" t="s">
        <v>1580</v>
      </c>
      <c r="Y391" s="98" t="s">
        <v>118</v>
      </c>
      <c r="Z391" s="98" t="s">
        <v>120</v>
      </c>
      <c r="AA391" s="85" t="s">
        <v>148</v>
      </c>
    </row>
    <row r="392" spans="1:27" ht="75">
      <c r="A392" s="299">
        <v>381</v>
      </c>
      <c r="B392" s="284" t="s">
        <v>370</v>
      </c>
      <c r="C392" s="78" t="s">
        <v>97</v>
      </c>
      <c r="D392" s="79" t="s">
        <v>1581</v>
      </c>
      <c r="E392" s="78" t="s">
        <v>153</v>
      </c>
      <c r="F392" s="80">
        <v>44612.701388888891</v>
      </c>
      <c r="G392" s="80">
        <v>44613.416666666664</v>
      </c>
      <c r="H392" s="78" t="s">
        <v>94</v>
      </c>
      <c r="I392" s="90">
        <v>17.166666666569654</v>
      </c>
      <c r="J392" s="91" t="s">
        <v>1582</v>
      </c>
      <c r="K392" s="91"/>
      <c r="L392" s="91"/>
      <c r="M392" s="78">
        <v>2</v>
      </c>
      <c r="N392" s="78">
        <v>0</v>
      </c>
      <c r="O392" s="78">
        <v>0</v>
      </c>
      <c r="P392" s="78">
        <v>2</v>
      </c>
      <c r="Q392" s="78">
        <v>0</v>
      </c>
      <c r="R392" s="78">
        <v>0</v>
      </c>
      <c r="S392" s="78">
        <v>0</v>
      </c>
      <c r="T392" s="78">
        <v>2</v>
      </c>
      <c r="U392" s="78">
        <v>0</v>
      </c>
      <c r="V392" s="78">
        <v>18</v>
      </c>
      <c r="W392" s="78"/>
      <c r="X392" s="84" t="s">
        <v>1583</v>
      </c>
      <c r="Y392" s="85" t="s">
        <v>118</v>
      </c>
      <c r="Z392" s="85" t="s">
        <v>120</v>
      </c>
      <c r="AA392" s="85" t="s">
        <v>148</v>
      </c>
    </row>
    <row r="393" spans="1:27" ht="75">
      <c r="A393" s="299">
        <v>382</v>
      </c>
      <c r="B393" s="284" t="s">
        <v>370</v>
      </c>
      <c r="C393" s="78" t="s">
        <v>97</v>
      </c>
      <c r="D393" s="79" t="s">
        <v>1584</v>
      </c>
      <c r="E393" s="78" t="s">
        <v>153</v>
      </c>
      <c r="F393" s="80">
        <v>44612.708333333336</v>
      </c>
      <c r="G393" s="80">
        <v>44613.416666666664</v>
      </c>
      <c r="H393" s="78" t="s">
        <v>94</v>
      </c>
      <c r="I393" s="90">
        <v>16.999999999883585</v>
      </c>
      <c r="J393" s="91" t="s">
        <v>960</v>
      </c>
      <c r="K393" s="91"/>
      <c r="L393" s="91"/>
      <c r="M393" s="78">
        <v>2</v>
      </c>
      <c r="N393" s="78">
        <v>0</v>
      </c>
      <c r="O393" s="78">
        <v>0</v>
      </c>
      <c r="P393" s="78">
        <v>2</v>
      </c>
      <c r="Q393" s="78">
        <v>0</v>
      </c>
      <c r="R393" s="78">
        <v>0</v>
      </c>
      <c r="S393" s="78">
        <v>0</v>
      </c>
      <c r="T393" s="78">
        <v>2</v>
      </c>
      <c r="U393" s="78">
        <v>0</v>
      </c>
      <c r="V393" s="78">
        <v>10</v>
      </c>
      <c r="W393" s="78"/>
      <c r="X393" s="84" t="s">
        <v>1585</v>
      </c>
      <c r="Y393" s="85" t="s">
        <v>118</v>
      </c>
      <c r="Z393" s="85" t="s">
        <v>120</v>
      </c>
      <c r="AA393" s="85" t="s">
        <v>148</v>
      </c>
    </row>
    <row r="394" spans="1:27" ht="93.75">
      <c r="A394" s="299">
        <v>383</v>
      </c>
      <c r="B394" s="284" t="s">
        <v>268</v>
      </c>
      <c r="C394" s="78" t="s">
        <v>97</v>
      </c>
      <c r="D394" s="79" t="s">
        <v>1586</v>
      </c>
      <c r="E394" s="78" t="s">
        <v>108</v>
      </c>
      <c r="F394" s="80">
        <v>44610.427083333336</v>
      </c>
      <c r="G394" s="80">
        <v>44610.472222222219</v>
      </c>
      <c r="H394" s="78" t="s">
        <v>94</v>
      </c>
      <c r="I394" s="90">
        <v>1.0833333331975155</v>
      </c>
      <c r="J394" s="91" t="s">
        <v>1587</v>
      </c>
      <c r="K394" s="91"/>
      <c r="L394" s="91"/>
      <c r="M394" s="78">
        <v>2</v>
      </c>
      <c r="N394" s="78">
        <v>0</v>
      </c>
      <c r="O394" s="78">
        <v>0</v>
      </c>
      <c r="P394" s="78">
        <v>2</v>
      </c>
      <c r="Q394" s="78">
        <v>0</v>
      </c>
      <c r="R394" s="78">
        <v>0</v>
      </c>
      <c r="S394" s="78">
        <v>0</v>
      </c>
      <c r="T394" s="78">
        <v>2</v>
      </c>
      <c r="U394" s="78">
        <v>0</v>
      </c>
      <c r="V394" s="78">
        <v>0.8</v>
      </c>
      <c r="W394" s="78"/>
      <c r="X394" s="84" t="s">
        <v>1588</v>
      </c>
      <c r="Y394" s="85" t="s">
        <v>1491</v>
      </c>
      <c r="Z394" s="85" t="s">
        <v>99</v>
      </c>
      <c r="AA394" s="85" t="s">
        <v>148</v>
      </c>
    </row>
    <row r="395" spans="1:27" ht="93.75">
      <c r="A395" s="299">
        <v>384</v>
      </c>
      <c r="B395" s="284" t="s">
        <v>268</v>
      </c>
      <c r="C395" s="78" t="s">
        <v>97</v>
      </c>
      <c r="D395" s="79" t="s">
        <v>1589</v>
      </c>
      <c r="E395" s="78" t="s">
        <v>153</v>
      </c>
      <c r="F395" s="80">
        <v>44612.694444444445</v>
      </c>
      <c r="G395" s="80">
        <v>44612.75</v>
      </c>
      <c r="H395" s="78" t="s">
        <v>94</v>
      </c>
      <c r="I395" s="90">
        <v>1.3333333333139308</v>
      </c>
      <c r="J395" s="91" t="s">
        <v>1590</v>
      </c>
      <c r="K395" s="91"/>
      <c r="L395" s="91"/>
      <c r="M395" s="78">
        <v>2</v>
      </c>
      <c r="N395" s="78">
        <v>0</v>
      </c>
      <c r="O395" s="78">
        <v>0</v>
      </c>
      <c r="P395" s="78">
        <v>2</v>
      </c>
      <c r="Q395" s="78">
        <v>0</v>
      </c>
      <c r="R395" s="78">
        <v>0</v>
      </c>
      <c r="S395" s="78">
        <v>0</v>
      </c>
      <c r="T395" s="78">
        <v>2</v>
      </c>
      <c r="U395" s="78">
        <v>0</v>
      </c>
      <c r="V395" s="78">
        <v>3</v>
      </c>
      <c r="W395" s="78"/>
      <c r="X395" s="84" t="s">
        <v>1591</v>
      </c>
      <c r="Y395" s="85" t="s">
        <v>1491</v>
      </c>
      <c r="Z395" s="85" t="s">
        <v>99</v>
      </c>
      <c r="AA395" s="85" t="s">
        <v>148</v>
      </c>
    </row>
    <row r="396" spans="1:27" ht="75">
      <c r="A396" s="299">
        <v>385</v>
      </c>
      <c r="B396" s="283" t="s">
        <v>262</v>
      </c>
      <c r="C396" s="83" t="s">
        <v>97</v>
      </c>
      <c r="D396" s="187" t="s">
        <v>549</v>
      </c>
      <c r="E396" s="83" t="s">
        <v>153</v>
      </c>
      <c r="F396" s="188">
        <v>44612.6875</v>
      </c>
      <c r="G396" s="188">
        <v>44612.715277777781</v>
      </c>
      <c r="H396" s="83" t="s">
        <v>94</v>
      </c>
      <c r="I396" s="90">
        <v>0.66666666674427688</v>
      </c>
      <c r="J396" s="91" t="s">
        <v>1592</v>
      </c>
      <c r="K396" s="91"/>
      <c r="L396" s="91"/>
      <c r="M396" s="83">
        <v>2</v>
      </c>
      <c r="N396" s="83">
        <v>0</v>
      </c>
      <c r="O396" s="83">
        <v>0</v>
      </c>
      <c r="P396" s="83">
        <v>2</v>
      </c>
      <c r="Q396" s="83">
        <v>0</v>
      </c>
      <c r="R396" s="83">
        <v>0</v>
      </c>
      <c r="S396" s="83">
        <v>0</v>
      </c>
      <c r="T396" s="83">
        <v>2</v>
      </c>
      <c r="U396" s="83">
        <v>0</v>
      </c>
      <c r="V396" s="83">
        <v>7</v>
      </c>
      <c r="W396" s="83"/>
      <c r="X396" s="184" t="s">
        <v>1593</v>
      </c>
      <c r="Y396" s="185" t="s">
        <v>130</v>
      </c>
      <c r="Z396" s="185" t="s">
        <v>99</v>
      </c>
      <c r="AA396" s="85" t="s">
        <v>148</v>
      </c>
    </row>
    <row r="397" spans="1:27" ht="93.75">
      <c r="A397" s="299">
        <v>386</v>
      </c>
      <c r="B397" s="287" t="s">
        <v>261</v>
      </c>
      <c r="C397" s="100" t="s">
        <v>97</v>
      </c>
      <c r="D397" s="101" t="s">
        <v>1594</v>
      </c>
      <c r="E397" s="100" t="s">
        <v>152</v>
      </c>
      <c r="F397" s="102">
        <v>44610.392361111109</v>
      </c>
      <c r="G397" s="95">
        <v>44610.708333333336</v>
      </c>
      <c r="H397" s="78" t="s">
        <v>94</v>
      </c>
      <c r="I397" s="90">
        <v>7.5833333334303461</v>
      </c>
      <c r="J397" s="91" t="s">
        <v>1595</v>
      </c>
      <c r="K397" s="91"/>
      <c r="L397" s="91"/>
      <c r="M397" s="100">
        <v>226</v>
      </c>
      <c r="N397" s="100">
        <v>0</v>
      </c>
      <c r="O397" s="100">
        <v>0</v>
      </c>
      <c r="P397" s="100">
        <v>226</v>
      </c>
      <c r="Q397" s="100">
        <v>0</v>
      </c>
      <c r="R397" s="100">
        <v>0</v>
      </c>
      <c r="S397" s="100">
        <v>0</v>
      </c>
      <c r="T397" s="100">
        <v>226</v>
      </c>
      <c r="U397" s="100">
        <v>0</v>
      </c>
      <c r="V397" s="93" t="s">
        <v>1596</v>
      </c>
      <c r="W397" s="100"/>
      <c r="X397" s="97" t="s">
        <v>1597</v>
      </c>
      <c r="Y397" s="98" t="s">
        <v>126</v>
      </c>
      <c r="Z397" s="98" t="s">
        <v>99</v>
      </c>
      <c r="AA397" s="85" t="s">
        <v>148</v>
      </c>
    </row>
    <row r="398" spans="1:27" ht="93.75">
      <c r="A398" s="299">
        <v>387</v>
      </c>
      <c r="B398" s="287" t="s">
        <v>261</v>
      </c>
      <c r="C398" s="100" t="s">
        <v>97</v>
      </c>
      <c r="D398" s="101" t="s">
        <v>407</v>
      </c>
      <c r="E398" s="100" t="s">
        <v>152</v>
      </c>
      <c r="F398" s="102">
        <v>44610.395833333336</v>
      </c>
      <c r="G398" s="95">
        <v>44610.614583333336</v>
      </c>
      <c r="H398" s="78" t="s">
        <v>94</v>
      </c>
      <c r="I398" s="90">
        <v>5.25</v>
      </c>
      <c r="J398" s="91" t="s">
        <v>628</v>
      </c>
      <c r="K398" s="91"/>
      <c r="L398" s="91"/>
      <c r="M398" s="100">
        <v>522</v>
      </c>
      <c r="N398" s="100">
        <v>0</v>
      </c>
      <c r="O398" s="100">
        <v>0</v>
      </c>
      <c r="P398" s="100">
        <v>522</v>
      </c>
      <c r="Q398" s="100">
        <v>0</v>
      </c>
      <c r="R398" s="100">
        <v>0</v>
      </c>
      <c r="S398" s="100">
        <v>0</v>
      </c>
      <c r="T398" s="100">
        <v>522</v>
      </c>
      <c r="U398" s="100">
        <v>0</v>
      </c>
      <c r="V398" s="93">
        <v>231</v>
      </c>
      <c r="W398" s="100"/>
      <c r="X398" s="97" t="s">
        <v>1598</v>
      </c>
      <c r="Y398" s="205" t="s">
        <v>126</v>
      </c>
      <c r="Z398" s="205" t="s">
        <v>99</v>
      </c>
      <c r="AA398" s="85" t="s">
        <v>148</v>
      </c>
    </row>
    <row r="399" spans="1:27" ht="225">
      <c r="A399" s="299">
        <v>388</v>
      </c>
      <c r="B399" s="287" t="s">
        <v>261</v>
      </c>
      <c r="C399" s="100" t="s">
        <v>97</v>
      </c>
      <c r="D399" s="101" t="s">
        <v>1599</v>
      </c>
      <c r="E399" s="100" t="s">
        <v>152</v>
      </c>
      <c r="F399" s="102">
        <v>44611.395833333336</v>
      </c>
      <c r="G399" s="95">
        <v>44611.743055555555</v>
      </c>
      <c r="H399" s="78" t="s">
        <v>94</v>
      </c>
      <c r="I399" s="90">
        <v>8.3333333332557231</v>
      </c>
      <c r="J399" s="91" t="s">
        <v>1600</v>
      </c>
      <c r="K399" s="91"/>
      <c r="L399" s="91"/>
      <c r="M399" s="100">
        <v>3</v>
      </c>
      <c r="N399" s="100">
        <v>0</v>
      </c>
      <c r="O399" s="100">
        <v>0</v>
      </c>
      <c r="P399" s="100">
        <v>2</v>
      </c>
      <c r="Q399" s="100">
        <v>0</v>
      </c>
      <c r="R399" s="100">
        <v>0</v>
      </c>
      <c r="S399" s="100">
        <v>0</v>
      </c>
      <c r="T399" s="100">
        <v>2</v>
      </c>
      <c r="U399" s="100">
        <v>1</v>
      </c>
      <c r="V399" s="93">
        <v>2</v>
      </c>
      <c r="W399" s="100" t="s">
        <v>1384</v>
      </c>
      <c r="X399" s="97" t="s">
        <v>1601</v>
      </c>
      <c r="Y399" s="205" t="s">
        <v>130</v>
      </c>
      <c r="Z399" s="205" t="s">
        <v>99</v>
      </c>
      <c r="AA399" s="85" t="s">
        <v>148</v>
      </c>
    </row>
    <row r="400" spans="1:27" ht="225">
      <c r="A400" s="299">
        <v>389</v>
      </c>
      <c r="B400" s="287" t="s">
        <v>261</v>
      </c>
      <c r="C400" s="100" t="s">
        <v>97</v>
      </c>
      <c r="D400" s="101" t="s">
        <v>401</v>
      </c>
      <c r="E400" s="100" t="s">
        <v>152</v>
      </c>
      <c r="F400" s="102">
        <v>44611.6875</v>
      </c>
      <c r="G400" s="95">
        <v>44611.883333333331</v>
      </c>
      <c r="H400" s="78" t="s">
        <v>94</v>
      </c>
      <c r="I400" s="90">
        <v>4.6999999999534339</v>
      </c>
      <c r="J400" s="91" t="s">
        <v>402</v>
      </c>
      <c r="K400" s="91"/>
      <c r="L400" s="91"/>
      <c r="M400" s="100">
        <v>69</v>
      </c>
      <c r="N400" s="100">
        <v>0</v>
      </c>
      <c r="O400" s="100">
        <v>0</v>
      </c>
      <c r="P400" s="100">
        <v>68</v>
      </c>
      <c r="Q400" s="100">
        <v>0</v>
      </c>
      <c r="R400" s="100">
        <v>0</v>
      </c>
      <c r="S400" s="100">
        <v>0</v>
      </c>
      <c r="T400" s="100">
        <v>68</v>
      </c>
      <c r="U400" s="100">
        <v>1</v>
      </c>
      <c r="V400" s="93" t="s">
        <v>139</v>
      </c>
      <c r="W400" s="100" t="s">
        <v>1384</v>
      </c>
      <c r="X400" s="97" t="s">
        <v>1602</v>
      </c>
      <c r="Y400" s="205" t="s">
        <v>130</v>
      </c>
      <c r="Z400" s="205" t="s">
        <v>99</v>
      </c>
      <c r="AA400" s="85" t="s">
        <v>148</v>
      </c>
    </row>
    <row r="401" spans="1:27" ht="75">
      <c r="A401" s="299">
        <v>390</v>
      </c>
      <c r="B401" s="287" t="s">
        <v>261</v>
      </c>
      <c r="C401" s="100" t="s">
        <v>97</v>
      </c>
      <c r="D401" s="101" t="s">
        <v>1603</v>
      </c>
      <c r="E401" s="100" t="s">
        <v>108</v>
      </c>
      <c r="F401" s="102">
        <v>44611.875</v>
      </c>
      <c r="G401" s="95">
        <v>44611.899305555555</v>
      </c>
      <c r="H401" s="78" t="s">
        <v>94</v>
      </c>
      <c r="I401" s="90">
        <v>0.58333333331393078</v>
      </c>
      <c r="J401" s="91" t="s">
        <v>1604</v>
      </c>
      <c r="K401" s="91"/>
      <c r="L401" s="91"/>
      <c r="M401" s="100">
        <v>92</v>
      </c>
      <c r="N401" s="100">
        <v>0</v>
      </c>
      <c r="O401" s="100">
        <v>0</v>
      </c>
      <c r="P401" s="100">
        <v>92</v>
      </c>
      <c r="Q401" s="100">
        <v>0</v>
      </c>
      <c r="R401" s="100">
        <v>0</v>
      </c>
      <c r="S401" s="100">
        <v>0</v>
      </c>
      <c r="T401" s="100">
        <v>92</v>
      </c>
      <c r="U401" s="100">
        <v>0</v>
      </c>
      <c r="V401" s="93" t="s">
        <v>1605</v>
      </c>
      <c r="W401" s="100"/>
      <c r="X401" s="97" t="s">
        <v>1606</v>
      </c>
      <c r="Y401" s="205" t="s">
        <v>118</v>
      </c>
      <c r="Z401" s="205" t="s">
        <v>99</v>
      </c>
      <c r="AA401" s="85" t="s">
        <v>148</v>
      </c>
    </row>
    <row r="402" spans="1:27" ht="75">
      <c r="A402" s="299">
        <v>391</v>
      </c>
      <c r="B402" s="284" t="s">
        <v>261</v>
      </c>
      <c r="C402" s="78" t="s">
        <v>97</v>
      </c>
      <c r="D402" s="79" t="s">
        <v>1607</v>
      </c>
      <c r="E402" s="78" t="s">
        <v>108</v>
      </c>
      <c r="F402" s="80">
        <v>44612.4375</v>
      </c>
      <c r="G402" s="80">
        <v>44612.489583333336</v>
      </c>
      <c r="H402" s="78" t="s">
        <v>94</v>
      </c>
      <c r="I402" s="90">
        <v>1.2500000000582077</v>
      </c>
      <c r="J402" s="91" t="s">
        <v>1608</v>
      </c>
      <c r="K402" s="91"/>
      <c r="L402" s="91"/>
      <c r="M402" s="78">
        <v>68</v>
      </c>
      <c r="N402" s="78">
        <v>0</v>
      </c>
      <c r="O402" s="78">
        <v>0</v>
      </c>
      <c r="P402" s="78">
        <v>68</v>
      </c>
      <c r="Q402" s="78">
        <v>0</v>
      </c>
      <c r="R402" s="78">
        <v>0</v>
      </c>
      <c r="S402" s="78">
        <v>0</v>
      </c>
      <c r="T402" s="78">
        <v>68</v>
      </c>
      <c r="U402" s="78">
        <v>0</v>
      </c>
      <c r="V402" s="78" t="s">
        <v>86</v>
      </c>
      <c r="W402" s="78"/>
      <c r="X402" s="84" t="s">
        <v>1609</v>
      </c>
      <c r="Y402" s="85" t="s">
        <v>118</v>
      </c>
      <c r="Z402" s="85" t="s">
        <v>99</v>
      </c>
      <c r="AA402" s="85" t="s">
        <v>148</v>
      </c>
    </row>
    <row r="403" spans="1:27" ht="75">
      <c r="A403" s="299">
        <v>392</v>
      </c>
      <c r="B403" s="284" t="s">
        <v>261</v>
      </c>
      <c r="C403" s="78" t="s">
        <v>97</v>
      </c>
      <c r="D403" s="79" t="s">
        <v>1610</v>
      </c>
      <c r="E403" s="78" t="s">
        <v>108</v>
      </c>
      <c r="F403" s="80">
        <v>44612.5625</v>
      </c>
      <c r="G403" s="80">
        <v>44612.621527777781</v>
      </c>
      <c r="H403" s="78" t="s">
        <v>94</v>
      </c>
      <c r="I403" s="90">
        <v>1.4166666667442769</v>
      </c>
      <c r="J403" s="91" t="s">
        <v>1611</v>
      </c>
      <c r="K403" s="91"/>
      <c r="L403" s="91"/>
      <c r="M403" s="78">
        <v>64</v>
      </c>
      <c r="N403" s="78">
        <v>0</v>
      </c>
      <c r="O403" s="78">
        <v>0</v>
      </c>
      <c r="P403" s="78">
        <v>64</v>
      </c>
      <c r="Q403" s="78">
        <v>0</v>
      </c>
      <c r="R403" s="78">
        <v>0</v>
      </c>
      <c r="S403" s="78">
        <v>0</v>
      </c>
      <c r="T403" s="78">
        <v>64</v>
      </c>
      <c r="U403" s="78">
        <v>0</v>
      </c>
      <c r="V403" s="78" t="s">
        <v>89</v>
      </c>
      <c r="W403" s="78"/>
      <c r="X403" s="84" t="s">
        <v>1612</v>
      </c>
      <c r="Y403" s="85" t="s">
        <v>118</v>
      </c>
      <c r="Z403" s="85" t="s">
        <v>99</v>
      </c>
      <c r="AA403" s="85" t="s">
        <v>148</v>
      </c>
    </row>
    <row r="404" spans="1:27" ht="75">
      <c r="A404" s="299">
        <v>393</v>
      </c>
      <c r="B404" s="284" t="s">
        <v>261</v>
      </c>
      <c r="C404" s="78" t="s">
        <v>97</v>
      </c>
      <c r="D404" s="79" t="s">
        <v>1613</v>
      </c>
      <c r="E404" s="78" t="s">
        <v>108</v>
      </c>
      <c r="F404" s="80">
        <v>44612.569444444445</v>
      </c>
      <c r="G404" s="80">
        <v>44612.756944444445</v>
      </c>
      <c r="H404" s="78" t="s">
        <v>94</v>
      </c>
      <c r="I404" s="90">
        <v>4.5</v>
      </c>
      <c r="J404" s="91" t="s">
        <v>1614</v>
      </c>
      <c r="K404" s="91"/>
      <c r="L404" s="91"/>
      <c r="M404" s="78">
        <v>32</v>
      </c>
      <c r="N404" s="78">
        <v>0</v>
      </c>
      <c r="O404" s="78">
        <v>0</v>
      </c>
      <c r="P404" s="78">
        <v>32</v>
      </c>
      <c r="Q404" s="78">
        <v>0</v>
      </c>
      <c r="R404" s="78">
        <v>0</v>
      </c>
      <c r="S404" s="78">
        <v>0</v>
      </c>
      <c r="T404" s="78">
        <v>32</v>
      </c>
      <c r="U404" s="78">
        <v>0</v>
      </c>
      <c r="V404" s="78" t="s">
        <v>430</v>
      </c>
      <c r="W404" s="78"/>
      <c r="X404" s="84" t="s">
        <v>1615</v>
      </c>
      <c r="Y404" s="85" t="s">
        <v>118</v>
      </c>
      <c r="Z404" s="85" t="s">
        <v>99</v>
      </c>
      <c r="AA404" s="85" t="s">
        <v>148</v>
      </c>
    </row>
    <row r="405" spans="1:27" ht="93.75">
      <c r="A405" s="299">
        <v>394</v>
      </c>
      <c r="B405" s="284" t="s">
        <v>277</v>
      </c>
      <c r="C405" s="78" t="s">
        <v>97</v>
      </c>
      <c r="D405" s="79" t="s">
        <v>1616</v>
      </c>
      <c r="E405" s="78" t="s">
        <v>153</v>
      </c>
      <c r="F405" s="80">
        <v>44613.453472222223</v>
      </c>
      <c r="G405" s="80">
        <v>44613.495138888888</v>
      </c>
      <c r="H405" s="78" t="s">
        <v>94</v>
      </c>
      <c r="I405" s="90">
        <v>0.99999999994179234</v>
      </c>
      <c r="J405" s="91" t="s">
        <v>1539</v>
      </c>
      <c r="K405" s="91"/>
      <c r="L405" s="91"/>
      <c r="M405" s="78">
        <v>6</v>
      </c>
      <c r="N405" s="78">
        <v>0</v>
      </c>
      <c r="O405" s="78">
        <v>0</v>
      </c>
      <c r="P405" s="78">
        <v>6</v>
      </c>
      <c r="Q405" s="78">
        <v>0</v>
      </c>
      <c r="R405" s="78">
        <v>0</v>
      </c>
      <c r="S405" s="78">
        <v>0</v>
      </c>
      <c r="T405" s="78">
        <v>6</v>
      </c>
      <c r="U405" s="78">
        <v>0</v>
      </c>
      <c r="V405" s="78">
        <v>40</v>
      </c>
      <c r="W405" s="78"/>
      <c r="X405" s="84" t="s">
        <v>1617</v>
      </c>
      <c r="Y405" s="85" t="s">
        <v>102</v>
      </c>
      <c r="Z405" s="85" t="s">
        <v>99</v>
      </c>
      <c r="AA405" s="85" t="s">
        <v>148</v>
      </c>
    </row>
    <row r="406" spans="1:27" ht="93.75">
      <c r="A406" s="299">
        <v>395</v>
      </c>
      <c r="B406" s="284" t="s">
        <v>277</v>
      </c>
      <c r="C406" s="78" t="s">
        <v>97</v>
      </c>
      <c r="D406" s="79" t="s">
        <v>1618</v>
      </c>
      <c r="E406" s="78" t="s">
        <v>153</v>
      </c>
      <c r="F406" s="80">
        <v>44613.715277777781</v>
      </c>
      <c r="G406" s="80">
        <v>44613.722222222219</v>
      </c>
      <c r="H406" s="78" t="s">
        <v>94</v>
      </c>
      <c r="I406" s="90">
        <v>0.16666666651144624</v>
      </c>
      <c r="J406" s="91" t="s">
        <v>1539</v>
      </c>
      <c r="K406" s="91"/>
      <c r="L406" s="91"/>
      <c r="M406" s="78">
        <v>6</v>
      </c>
      <c r="N406" s="78">
        <v>0</v>
      </c>
      <c r="O406" s="78">
        <v>0</v>
      </c>
      <c r="P406" s="78">
        <v>6</v>
      </c>
      <c r="Q406" s="78">
        <v>0</v>
      </c>
      <c r="R406" s="78">
        <v>0</v>
      </c>
      <c r="S406" s="78">
        <v>0</v>
      </c>
      <c r="T406" s="78">
        <v>6</v>
      </c>
      <c r="U406" s="78">
        <v>0</v>
      </c>
      <c r="V406" s="78">
        <v>96</v>
      </c>
      <c r="W406" s="78"/>
      <c r="X406" s="84" t="s">
        <v>1619</v>
      </c>
      <c r="Y406" s="85" t="s">
        <v>102</v>
      </c>
      <c r="Z406" s="85" t="s">
        <v>99</v>
      </c>
      <c r="AA406" s="85" t="s">
        <v>148</v>
      </c>
    </row>
    <row r="407" spans="1:27" ht="93.75">
      <c r="A407" s="299">
        <v>396</v>
      </c>
      <c r="B407" s="284" t="s">
        <v>277</v>
      </c>
      <c r="C407" s="78" t="s">
        <v>97</v>
      </c>
      <c r="D407" s="79" t="s">
        <v>1620</v>
      </c>
      <c r="E407" s="78" t="s">
        <v>153</v>
      </c>
      <c r="F407" s="80">
        <v>44613.75</v>
      </c>
      <c r="G407" s="80">
        <v>44613.934027777781</v>
      </c>
      <c r="H407" s="78" t="s">
        <v>94</v>
      </c>
      <c r="I407" s="90">
        <v>4.4166666667442769</v>
      </c>
      <c r="J407" s="91" t="s">
        <v>1621</v>
      </c>
      <c r="K407" s="91"/>
      <c r="L407" s="91"/>
      <c r="M407" s="78">
        <v>2</v>
      </c>
      <c r="N407" s="78">
        <v>0</v>
      </c>
      <c r="O407" s="78">
        <v>0</v>
      </c>
      <c r="P407" s="78">
        <v>2</v>
      </c>
      <c r="Q407" s="78">
        <v>0</v>
      </c>
      <c r="R407" s="78">
        <v>0</v>
      </c>
      <c r="S407" s="78">
        <v>0</v>
      </c>
      <c r="T407" s="78">
        <v>2</v>
      </c>
      <c r="U407" s="78">
        <v>0</v>
      </c>
      <c r="V407" s="78">
        <v>12</v>
      </c>
      <c r="W407" s="78"/>
      <c r="X407" s="84" t="s">
        <v>1622</v>
      </c>
      <c r="Y407" s="85" t="s">
        <v>102</v>
      </c>
      <c r="Z407" s="85" t="s">
        <v>99</v>
      </c>
      <c r="AA407" s="85" t="s">
        <v>148</v>
      </c>
    </row>
    <row r="408" spans="1:27" ht="56.25">
      <c r="A408" s="299">
        <v>397</v>
      </c>
      <c r="B408" s="284" t="s">
        <v>372</v>
      </c>
      <c r="C408" s="78" t="s">
        <v>93</v>
      </c>
      <c r="D408" s="79" t="s">
        <v>673</v>
      </c>
      <c r="E408" s="78" t="s">
        <v>153</v>
      </c>
      <c r="F408" s="80">
        <v>44613.5625</v>
      </c>
      <c r="G408" s="80">
        <v>44613.625</v>
      </c>
      <c r="H408" s="78" t="s">
        <v>94</v>
      </c>
      <c r="I408" s="90">
        <v>1.5</v>
      </c>
      <c r="J408" s="91" t="s">
        <v>674</v>
      </c>
      <c r="K408" s="91"/>
      <c r="L408" s="91"/>
      <c r="M408" s="78">
        <v>2</v>
      </c>
      <c r="N408" s="78">
        <v>0</v>
      </c>
      <c r="O408" s="78">
        <v>0</v>
      </c>
      <c r="P408" s="78">
        <v>2</v>
      </c>
      <c r="Q408" s="78">
        <v>0</v>
      </c>
      <c r="R408" s="78">
        <v>0</v>
      </c>
      <c r="S408" s="78">
        <v>0</v>
      </c>
      <c r="T408" s="78">
        <v>2</v>
      </c>
      <c r="U408" s="78">
        <v>0</v>
      </c>
      <c r="V408" s="78">
        <v>6</v>
      </c>
      <c r="W408" s="78"/>
      <c r="X408" s="84" t="s">
        <v>1623</v>
      </c>
      <c r="Y408" s="85" t="s">
        <v>95</v>
      </c>
      <c r="Z408" s="85" t="s">
        <v>103</v>
      </c>
      <c r="AA408" s="85" t="s">
        <v>148</v>
      </c>
    </row>
    <row r="409" spans="1:27" ht="75">
      <c r="A409" s="299">
        <v>398</v>
      </c>
      <c r="B409" s="284" t="s">
        <v>370</v>
      </c>
      <c r="C409" s="78" t="s">
        <v>97</v>
      </c>
      <c r="D409" s="79" t="s">
        <v>1624</v>
      </c>
      <c r="E409" s="78" t="s">
        <v>153</v>
      </c>
      <c r="F409" s="80">
        <v>44613.583333333336</v>
      </c>
      <c r="G409" s="80">
        <v>44613.625</v>
      </c>
      <c r="H409" s="78" t="s">
        <v>94</v>
      </c>
      <c r="I409" s="90">
        <v>0.99999999994179234</v>
      </c>
      <c r="J409" s="91" t="s">
        <v>1625</v>
      </c>
      <c r="K409" s="91"/>
      <c r="L409" s="91"/>
      <c r="M409" s="78">
        <v>2</v>
      </c>
      <c r="N409" s="78">
        <v>0</v>
      </c>
      <c r="O409" s="78">
        <v>0</v>
      </c>
      <c r="P409" s="78">
        <v>2</v>
      </c>
      <c r="Q409" s="78">
        <v>0</v>
      </c>
      <c r="R409" s="78">
        <v>0</v>
      </c>
      <c r="S409" s="78">
        <v>0</v>
      </c>
      <c r="T409" s="78">
        <v>2</v>
      </c>
      <c r="U409" s="78">
        <v>0</v>
      </c>
      <c r="V409" s="78">
        <v>10</v>
      </c>
      <c r="W409" s="78"/>
      <c r="X409" s="84" t="s">
        <v>1626</v>
      </c>
      <c r="Y409" s="85" t="s">
        <v>118</v>
      </c>
      <c r="Z409" s="85" t="s">
        <v>120</v>
      </c>
      <c r="AA409" s="85" t="s">
        <v>148</v>
      </c>
    </row>
    <row r="410" spans="1:27" ht="75">
      <c r="A410" s="299">
        <v>399</v>
      </c>
      <c r="B410" s="284" t="s">
        <v>370</v>
      </c>
      <c r="C410" s="78" t="s">
        <v>97</v>
      </c>
      <c r="D410" s="79" t="s">
        <v>1627</v>
      </c>
      <c r="E410" s="78" t="s">
        <v>153</v>
      </c>
      <c r="F410" s="80">
        <v>44613.763888888891</v>
      </c>
      <c r="G410" s="80">
        <v>44614.416666666664</v>
      </c>
      <c r="H410" s="78" t="s">
        <v>94</v>
      </c>
      <c r="I410" s="90">
        <v>15.666666666569654</v>
      </c>
      <c r="J410" s="91" t="s">
        <v>1628</v>
      </c>
      <c r="K410" s="91"/>
      <c r="L410" s="91"/>
      <c r="M410" s="78">
        <v>2</v>
      </c>
      <c r="N410" s="78">
        <v>0</v>
      </c>
      <c r="O410" s="78">
        <v>0</v>
      </c>
      <c r="P410" s="78">
        <v>2</v>
      </c>
      <c r="Q410" s="78">
        <v>0</v>
      </c>
      <c r="R410" s="78">
        <v>0</v>
      </c>
      <c r="S410" s="78">
        <v>0</v>
      </c>
      <c r="T410" s="78">
        <v>2</v>
      </c>
      <c r="U410" s="78">
        <v>0</v>
      </c>
      <c r="V410" s="78">
        <v>10</v>
      </c>
      <c r="W410" s="78"/>
      <c r="X410" s="84" t="s">
        <v>1629</v>
      </c>
      <c r="Y410" s="85" t="s">
        <v>118</v>
      </c>
      <c r="Z410" s="85" t="s">
        <v>120</v>
      </c>
      <c r="AA410" s="85" t="s">
        <v>148</v>
      </c>
    </row>
    <row r="411" spans="1:27" ht="75">
      <c r="A411" s="299">
        <v>400</v>
      </c>
      <c r="B411" s="287" t="s">
        <v>370</v>
      </c>
      <c r="C411" s="100" t="s">
        <v>97</v>
      </c>
      <c r="D411" s="101" t="s">
        <v>1630</v>
      </c>
      <c r="E411" s="100" t="s">
        <v>153</v>
      </c>
      <c r="F411" s="102">
        <v>44613.881944444445</v>
      </c>
      <c r="G411" s="95">
        <v>44614.416666666664</v>
      </c>
      <c r="H411" s="78" t="s">
        <v>94</v>
      </c>
      <c r="I411" s="90">
        <v>12.833333333255723</v>
      </c>
      <c r="J411" s="91" t="s">
        <v>960</v>
      </c>
      <c r="K411" s="91"/>
      <c r="L411" s="91"/>
      <c r="M411" s="100">
        <v>2</v>
      </c>
      <c r="N411" s="100">
        <v>0</v>
      </c>
      <c r="O411" s="100">
        <v>0</v>
      </c>
      <c r="P411" s="100">
        <v>2</v>
      </c>
      <c r="Q411" s="100">
        <v>0</v>
      </c>
      <c r="R411" s="100">
        <v>0</v>
      </c>
      <c r="S411" s="100">
        <v>0</v>
      </c>
      <c r="T411" s="100">
        <v>2</v>
      </c>
      <c r="U411" s="100">
        <v>0</v>
      </c>
      <c r="V411" s="93">
        <v>10</v>
      </c>
      <c r="W411" s="100"/>
      <c r="X411" s="97" t="s">
        <v>1631</v>
      </c>
      <c r="Y411" s="98" t="s">
        <v>118</v>
      </c>
      <c r="Z411" s="98" t="s">
        <v>120</v>
      </c>
      <c r="AA411" s="85" t="s">
        <v>148</v>
      </c>
    </row>
    <row r="412" spans="1:27" ht="75">
      <c r="A412" s="299">
        <v>401</v>
      </c>
      <c r="B412" s="284" t="s">
        <v>261</v>
      </c>
      <c r="C412" s="78" t="s">
        <v>97</v>
      </c>
      <c r="D412" s="192" t="s">
        <v>1632</v>
      </c>
      <c r="E412" s="78" t="s">
        <v>108</v>
      </c>
      <c r="F412" s="80">
        <v>44614.395833333336</v>
      </c>
      <c r="G412" s="80">
        <v>44614.5</v>
      </c>
      <c r="H412" s="78" t="s">
        <v>106</v>
      </c>
      <c r="I412" s="90">
        <v>2.4999999999417923</v>
      </c>
      <c r="J412" s="91" t="s">
        <v>1633</v>
      </c>
      <c r="K412" s="91"/>
      <c r="L412" s="91"/>
      <c r="M412" s="78">
        <v>100</v>
      </c>
      <c r="N412" s="78">
        <v>0</v>
      </c>
      <c r="O412" s="78">
        <v>0</v>
      </c>
      <c r="P412" s="78">
        <v>100</v>
      </c>
      <c r="Q412" s="78">
        <v>0</v>
      </c>
      <c r="R412" s="78">
        <v>0</v>
      </c>
      <c r="S412" s="78">
        <v>0</v>
      </c>
      <c r="T412" s="78">
        <v>100</v>
      </c>
      <c r="U412" s="78">
        <v>0</v>
      </c>
      <c r="V412" s="78" t="s">
        <v>92</v>
      </c>
      <c r="W412" s="78"/>
      <c r="X412" s="84" t="s">
        <v>1634</v>
      </c>
      <c r="Y412" s="85"/>
      <c r="Z412" s="85"/>
      <c r="AA412" s="85" t="s">
        <v>148</v>
      </c>
    </row>
    <row r="413" spans="1:27" ht="56.25">
      <c r="A413" s="299">
        <v>402</v>
      </c>
      <c r="B413" s="284" t="s">
        <v>265</v>
      </c>
      <c r="C413" s="78" t="s">
        <v>97</v>
      </c>
      <c r="D413" s="79" t="s">
        <v>1635</v>
      </c>
      <c r="E413" s="78" t="s">
        <v>153</v>
      </c>
      <c r="F413" s="80">
        <v>44613.90625</v>
      </c>
      <c r="G413" s="80">
        <v>44613.958333333336</v>
      </c>
      <c r="H413" s="78" t="s">
        <v>94</v>
      </c>
      <c r="I413" s="90">
        <v>1.2500000000582077</v>
      </c>
      <c r="J413" s="91" t="s">
        <v>1635</v>
      </c>
      <c r="K413" s="91"/>
      <c r="L413" s="91"/>
      <c r="M413" s="78">
        <v>2</v>
      </c>
      <c r="N413" s="78">
        <v>0</v>
      </c>
      <c r="O413" s="78">
        <v>0</v>
      </c>
      <c r="P413" s="78">
        <v>2</v>
      </c>
      <c r="Q413" s="78">
        <v>0</v>
      </c>
      <c r="R413" s="78">
        <v>0</v>
      </c>
      <c r="S413" s="78">
        <v>0</v>
      </c>
      <c r="T413" s="78">
        <v>2</v>
      </c>
      <c r="U413" s="78">
        <v>0</v>
      </c>
      <c r="V413" s="78">
        <v>5</v>
      </c>
      <c r="W413" s="78"/>
      <c r="X413" s="84" t="s">
        <v>1636</v>
      </c>
      <c r="Y413" s="85" t="s">
        <v>149</v>
      </c>
      <c r="Z413" s="85" t="s">
        <v>99</v>
      </c>
      <c r="AA413" s="85" t="s">
        <v>148</v>
      </c>
    </row>
    <row r="414" spans="1:27" ht="93.75">
      <c r="A414" s="299">
        <v>403</v>
      </c>
      <c r="B414" s="284" t="s">
        <v>268</v>
      </c>
      <c r="C414" s="78" t="s">
        <v>97</v>
      </c>
      <c r="D414" s="79" t="s">
        <v>1637</v>
      </c>
      <c r="E414" s="78" t="s">
        <v>108</v>
      </c>
      <c r="F414" s="80">
        <v>44610.4375</v>
      </c>
      <c r="G414" s="80">
        <v>44610.444444444445</v>
      </c>
      <c r="H414" s="78" t="s">
        <v>94</v>
      </c>
      <c r="I414" s="90">
        <v>0.16666666668606922</v>
      </c>
      <c r="J414" s="91" t="s">
        <v>1638</v>
      </c>
      <c r="K414" s="91"/>
      <c r="L414" s="91"/>
      <c r="M414" s="78">
        <v>2</v>
      </c>
      <c r="N414" s="78">
        <v>0</v>
      </c>
      <c r="O414" s="78">
        <v>0</v>
      </c>
      <c r="P414" s="78">
        <v>2</v>
      </c>
      <c r="Q414" s="78">
        <v>0</v>
      </c>
      <c r="R414" s="78">
        <v>0</v>
      </c>
      <c r="S414" s="78">
        <v>0</v>
      </c>
      <c r="T414" s="78">
        <v>2</v>
      </c>
      <c r="U414" s="78">
        <v>0</v>
      </c>
      <c r="V414" s="78">
        <v>0.8</v>
      </c>
      <c r="W414" s="78"/>
      <c r="X414" s="84" t="s">
        <v>1639</v>
      </c>
      <c r="Y414" s="85" t="s">
        <v>109</v>
      </c>
      <c r="Z414" s="85" t="s">
        <v>99</v>
      </c>
      <c r="AA414" s="85" t="s">
        <v>148</v>
      </c>
    </row>
    <row r="415" spans="1:27" ht="93.75">
      <c r="A415" s="299">
        <v>404</v>
      </c>
      <c r="B415" s="284" t="s">
        <v>268</v>
      </c>
      <c r="C415" s="78" t="s">
        <v>97</v>
      </c>
      <c r="D415" s="79" t="s">
        <v>1640</v>
      </c>
      <c r="E415" s="78" t="s">
        <v>108</v>
      </c>
      <c r="F415" s="80">
        <v>44610.552083333336</v>
      </c>
      <c r="G415" s="80">
        <v>44610.569444444445</v>
      </c>
      <c r="H415" s="78" t="s">
        <v>94</v>
      </c>
      <c r="I415" s="90">
        <v>0.41666666662786156</v>
      </c>
      <c r="J415" s="91" t="s">
        <v>1641</v>
      </c>
      <c r="K415" s="91"/>
      <c r="L415" s="91"/>
      <c r="M415" s="78">
        <v>2</v>
      </c>
      <c r="N415" s="78">
        <v>0</v>
      </c>
      <c r="O415" s="78">
        <v>0</v>
      </c>
      <c r="P415" s="78">
        <v>2</v>
      </c>
      <c r="Q415" s="78">
        <v>0</v>
      </c>
      <c r="R415" s="78">
        <v>0</v>
      </c>
      <c r="S415" s="78">
        <v>0</v>
      </c>
      <c r="T415" s="78">
        <v>2</v>
      </c>
      <c r="U415" s="78">
        <v>0</v>
      </c>
      <c r="V415" s="78">
        <v>0.8</v>
      </c>
      <c r="W415" s="78"/>
      <c r="X415" s="84" t="s">
        <v>1642</v>
      </c>
      <c r="Y415" s="85" t="s">
        <v>1491</v>
      </c>
      <c r="Z415" s="85" t="s">
        <v>99</v>
      </c>
      <c r="AA415" s="85" t="s">
        <v>148</v>
      </c>
    </row>
    <row r="416" spans="1:27" ht="93.75">
      <c r="A416" s="299">
        <v>405</v>
      </c>
      <c r="B416" s="284" t="s">
        <v>268</v>
      </c>
      <c r="C416" s="78" t="s">
        <v>97</v>
      </c>
      <c r="D416" s="79" t="s">
        <v>1643</v>
      </c>
      <c r="E416" s="78" t="s">
        <v>108</v>
      </c>
      <c r="F416" s="80">
        <v>44610.677083333336</v>
      </c>
      <c r="G416" s="80">
        <v>44610.684027777781</v>
      </c>
      <c r="H416" s="78" t="s">
        <v>94</v>
      </c>
      <c r="I416" s="90">
        <v>0.16666666668606922</v>
      </c>
      <c r="J416" s="91" t="s">
        <v>1644</v>
      </c>
      <c r="K416" s="91"/>
      <c r="L416" s="91"/>
      <c r="M416" s="78">
        <v>2</v>
      </c>
      <c r="N416" s="78">
        <v>0</v>
      </c>
      <c r="O416" s="78">
        <v>0</v>
      </c>
      <c r="P416" s="78">
        <v>2</v>
      </c>
      <c r="Q416" s="78">
        <v>0</v>
      </c>
      <c r="R416" s="78">
        <v>0</v>
      </c>
      <c r="S416" s="78">
        <v>0</v>
      </c>
      <c r="T416" s="78">
        <v>2</v>
      </c>
      <c r="U416" s="78">
        <v>0</v>
      </c>
      <c r="V416" s="78">
        <v>1.1000000000000001</v>
      </c>
      <c r="W416" s="78"/>
      <c r="X416" s="84" t="s">
        <v>1645</v>
      </c>
      <c r="Y416" s="85" t="s">
        <v>1491</v>
      </c>
      <c r="Z416" s="85" t="s">
        <v>99</v>
      </c>
      <c r="AA416" s="85" t="s">
        <v>148</v>
      </c>
    </row>
    <row r="417" spans="1:27" ht="56.25">
      <c r="A417" s="299">
        <v>406</v>
      </c>
      <c r="B417" s="284" t="s">
        <v>262</v>
      </c>
      <c r="C417" s="78" t="s">
        <v>97</v>
      </c>
      <c r="D417" s="79" t="s">
        <v>1646</v>
      </c>
      <c r="E417" s="78" t="s">
        <v>153</v>
      </c>
      <c r="F417" s="80">
        <v>44614.375</v>
      </c>
      <c r="G417" s="80">
        <v>44614.5</v>
      </c>
      <c r="H417" s="78" t="s">
        <v>106</v>
      </c>
      <c r="I417" s="90">
        <v>3</v>
      </c>
      <c r="J417" s="91" t="s">
        <v>1647</v>
      </c>
      <c r="K417" s="91"/>
      <c r="L417" s="91"/>
      <c r="M417" s="78">
        <v>34</v>
      </c>
      <c r="N417" s="78">
        <v>0</v>
      </c>
      <c r="O417" s="78">
        <v>0</v>
      </c>
      <c r="P417" s="78">
        <v>34</v>
      </c>
      <c r="Q417" s="78">
        <v>0</v>
      </c>
      <c r="R417" s="78">
        <v>0</v>
      </c>
      <c r="S417" s="78">
        <v>0</v>
      </c>
      <c r="T417" s="78">
        <v>34</v>
      </c>
      <c r="U417" s="78">
        <v>0</v>
      </c>
      <c r="V417" s="78">
        <v>20</v>
      </c>
      <c r="W417" s="78"/>
      <c r="X417" s="84"/>
      <c r="Y417" s="85"/>
      <c r="Z417" s="85"/>
      <c r="AA417" s="85" t="s">
        <v>148</v>
      </c>
    </row>
    <row r="418" spans="1:27" ht="37.5">
      <c r="A418" s="299">
        <v>407</v>
      </c>
      <c r="B418" s="284" t="s">
        <v>248</v>
      </c>
      <c r="C418" s="78" t="s">
        <v>113</v>
      </c>
      <c r="D418" s="79" t="s">
        <v>1648</v>
      </c>
      <c r="E418" s="78" t="s">
        <v>153</v>
      </c>
      <c r="F418" s="80">
        <v>44614.375</v>
      </c>
      <c r="G418" s="80">
        <v>44614.625</v>
      </c>
      <c r="H418" s="78" t="s">
        <v>106</v>
      </c>
      <c r="I418" s="90">
        <v>6</v>
      </c>
      <c r="J418" s="91" t="s">
        <v>1649</v>
      </c>
      <c r="K418" s="91"/>
      <c r="L418" s="91" t="s">
        <v>347</v>
      </c>
      <c r="M418" s="78">
        <v>4</v>
      </c>
      <c r="N418" s="78">
        <v>0</v>
      </c>
      <c r="O418" s="78">
        <v>2</v>
      </c>
      <c r="P418" s="78">
        <v>2</v>
      </c>
      <c r="Q418" s="78">
        <v>0</v>
      </c>
      <c r="R418" s="78">
        <v>0</v>
      </c>
      <c r="S418" s="78">
        <v>0</v>
      </c>
      <c r="T418" s="78">
        <v>4</v>
      </c>
      <c r="U418" s="78">
        <v>0</v>
      </c>
      <c r="V418" s="78">
        <v>150</v>
      </c>
      <c r="W418" s="78"/>
      <c r="X418" s="84"/>
      <c r="Y418" s="85"/>
      <c r="Z418" s="85"/>
      <c r="AA418" s="85" t="s">
        <v>148</v>
      </c>
    </row>
    <row r="419" spans="1:27" ht="75">
      <c r="A419" s="299">
        <v>408</v>
      </c>
      <c r="B419" s="287" t="s">
        <v>248</v>
      </c>
      <c r="C419" s="100" t="s">
        <v>97</v>
      </c>
      <c r="D419" s="101" t="s">
        <v>1650</v>
      </c>
      <c r="E419" s="100" t="s">
        <v>153</v>
      </c>
      <c r="F419" s="102">
        <v>44613.972222222219</v>
      </c>
      <c r="G419" s="95">
        <v>44614.020833333336</v>
      </c>
      <c r="H419" s="78" t="s">
        <v>94</v>
      </c>
      <c r="I419" s="90">
        <v>1.1666666668024845</v>
      </c>
      <c r="J419" s="91" t="s">
        <v>1651</v>
      </c>
      <c r="K419" s="91"/>
      <c r="L419" s="91"/>
      <c r="M419" s="100">
        <v>2</v>
      </c>
      <c r="N419" s="100">
        <v>0</v>
      </c>
      <c r="O419" s="100">
        <v>0</v>
      </c>
      <c r="P419" s="100">
        <v>2</v>
      </c>
      <c r="Q419" s="100">
        <v>0</v>
      </c>
      <c r="R419" s="100">
        <v>0</v>
      </c>
      <c r="S419" s="100">
        <v>0</v>
      </c>
      <c r="T419" s="100">
        <v>2</v>
      </c>
      <c r="U419" s="100">
        <v>0</v>
      </c>
      <c r="V419" s="93">
        <v>10</v>
      </c>
      <c r="W419" s="100"/>
      <c r="X419" s="97" t="s">
        <v>1652</v>
      </c>
      <c r="Y419" s="98" t="s">
        <v>107</v>
      </c>
      <c r="Z419" s="98" t="s">
        <v>99</v>
      </c>
      <c r="AA419" s="85" t="s">
        <v>148</v>
      </c>
    </row>
    <row r="420" spans="1:27" ht="56.25">
      <c r="A420" s="299">
        <v>409</v>
      </c>
      <c r="B420" s="286" t="s">
        <v>253</v>
      </c>
      <c r="C420" s="93" t="s">
        <v>97</v>
      </c>
      <c r="D420" s="94" t="s">
        <v>1653</v>
      </c>
      <c r="E420" s="93" t="s">
        <v>153</v>
      </c>
      <c r="F420" s="95">
        <v>44615.590277777781</v>
      </c>
      <c r="G420" s="95">
        <v>44615.666666666664</v>
      </c>
      <c r="H420" s="96" t="s">
        <v>94</v>
      </c>
      <c r="I420" s="90">
        <v>1.8333333331975155</v>
      </c>
      <c r="J420" s="91" t="s">
        <v>1654</v>
      </c>
      <c r="K420" s="91"/>
      <c r="L420" s="91"/>
      <c r="M420" s="93">
        <v>2</v>
      </c>
      <c r="N420" s="93">
        <v>0</v>
      </c>
      <c r="O420" s="93">
        <v>0</v>
      </c>
      <c r="P420" s="93">
        <v>2</v>
      </c>
      <c r="Q420" s="93">
        <v>0</v>
      </c>
      <c r="R420" s="93">
        <v>0</v>
      </c>
      <c r="S420" s="93">
        <v>0</v>
      </c>
      <c r="T420" s="93">
        <v>2</v>
      </c>
      <c r="U420" s="93">
        <v>0</v>
      </c>
      <c r="V420" s="93">
        <v>2</v>
      </c>
      <c r="W420" s="93"/>
      <c r="X420" s="97" t="s">
        <v>1655</v>
      </c>
      <c r="Y420" s="98" t="s">
        <v>102</v>
      </c>
      <c r="Z420" s="98" t="s">
        <v>1183</v>
      </c>
      <c r="AA420" s="85" t="s">
        <v>148</v>
      </c>
    </row>
    <row r="421" spans="1:27" ht="56.25">
      <c r="A421" s="299">
        <v>410</v>
      </c>
      <c r="B421" s="286" t="s">
        <v>251</v>
      </c>
      <c r="C421" s="100" t="s">
        <v>97</v>
      </c>
      <c r="D421" s="101" t="s">
        <v>1656</v>
      </c>
      <c r="E421" s="100" t="s">
        <v>153</v>
      </c>
      <c r="F421" s="102">
        <v>44615.434027777781</v>
      </c>
      <c r="G421" s="95">
        <v>44615.489583333336</v>
      </c>
      <c r="H421" s="78" t="s">
        <v>94</v>
      </c>
      <c r="I421" s="90">
        <v>1.3333333333139308</v>
      </c>
      <c r="J421" s="91" t="s">
        <v>1657</v>
      </c>
      <c r="K421" s="91"/>
      <c r="L421" s="91"/>
      <c r="M421" s="100">
        <v>2</v>
      </c>
      <c r="N421" s="100">
        <v>0</v>
      </c>
      <c r="O421" s="100">
        <v>0</v>
      </c>
      <c r="P421" s="100">
        <v>2</v>
      </c>
      <c r="Q421" s="100">
        <v>0</v>
      </c>
      <c r="R421" s="100">
        <v>0</v>
      </c>
      <c r="S421" s="100">
        <v>0</v>
      </c>
      <c r="T421" s="100">
        <v>2</v>
      </c>
      <c r="U421" s="100">
        <v>0</v>
      </c>
      <c r="V421" s="93">
        <v>7</v>
      </c>
      <c r="W421" s="100"/>
      <c r="X421" s="97" t="s">
        <v>1658</v>
      </c>
      <c r="Y421" s="98" t="s">
        <v>138</v>
      </c>
      <c r="Z421" s="98" t="s">
        <v>99</v>
      </c>
      <c r="AA421" s="85" t="s">
        <v>193</v>
      </c>
    </row>
    <row r="422" spans="1:27" ht="93.75">
      <c r="A422" s="299">
        <v>411</v>
      </c>
      <c r="B422" s="284" t="s">
        <v>115</v>
      </c>
      <c r="C422" s="78" t="s">
        <v>97</v>
      </c>
      <c r="D422" s="79" t="s">
        <v>1659</v>
      </c>
      <c r="E422" s="78" t="s">
        <v>153</v>
      </c>
      <c r="F422" s="80">
        <v>44614.393750000003</v>
      </c>
      <c r="G422" s="80">
        <v>44614.440972222219</v>
      </c>
      <c r="H422" s="78" t="s">
        <v>94</v>
      </c>
      <c r="I422" s="90">
        <v>1.1333333331858739</v>
      </c>
      <c r="J422" s="91" t="s">
        <v>501</v>
      </c>
      <c r="K422" s="91"/>
      <c r="L422" s="91"/>
      <c r="M422" s="78">
        <v>18</v>
      </c>
      <c r="N422" s="78">
        <v>0</v>
      </c>
      <c r="O422" s="78">
        <v>0</v>
      </c>
      <c r="P422" s="78">
        <v>18</v>
      </c>
      <c r="Q422" s="78">
        <v>0</v>
      </c>
      <c r="R422" s="78">
        <v>0</v>
      </c>
      <c r="S422" s="78">
        <v>0</v>
      </c>
      <c r="T422" s="78">
        <v>18</v>
      </c>
      <c r="U422" s="78">
        <v>0</v>
      </c>
      <c r="V422" s="78">
        <v>38</v>
      </c>
      <c r="W422" s="78"/>
      <c r="X422" s="84" t="s">
        <v>1660</v>
      </c>
      <c r="Y422" s="85" t="s">
        <v>130</v>
      </c>
      <c r="Z422" s="85" t="s">
        <v>502</v>
      </c>
      <c r="AA422" s="85" t="s">
        <v>148</v>
      </c>
    </row>
    <row r="423" spans="1:27" ht="75">
      <c r="A423" s="299">
        <v>412</v>
      </c>
      <c r="B423" s="284" t="s">
        <v>115</v>
      </c>
      <c r="C423" s="78" t="s">
        <v>97</v>
      </c>
      <c r="D423" s="79" t="s">
        <v>1661</v>
      </c>
      <c r="E423" s="78" t="s">
        <v>153</v>
      </c>
      <c r="F423" s="80">
        <v>44614.5625</v>
      </c>
      <c r="G423" s="80">
        <v>44614.614583333336</v>
      </c>
      <c r="H423" s="78" t="s">
        <v>106</v>
      </c>
      <c r="I423" s="90">
        <v>1.2500000000582077</v>
      </c>
      <c r="J423" s="91" t="s">
        <v>540</v>
      </c>
      <c r="K423" s="91"/>
      <c r="L423" s="91"/>
      <c r="M423" s="78">
        <v>78</v>
      </c>
      <c r="N423" s="78">
        <v>0</v>
      </c>
      <c r="O423" s="78">
        <v>0</v>
      </c>
      <c r="P423" s="78">
        <v>78</v>
      </c>
      <c r="Q423" s="78">
        <v>0</v>
      </c>
      <c r="R423" s="78">
        <v>0</v>
      </c>
      <c r="S423" s="78">
        <v>0</v>
      </c>
      <c r="T423" s="78">
        <v>78</v>
      </c>
      <c r="U423" s="78">
        <v>0</v>
      </c>
      <c r="V423" s="78">
        <v>21</v>
      </c>
      <c r="W423" s="78"/>
      <c r="X423" s="84" t="s">
        <v>1662</v>
      </c>
      <c r="Y423" s="85"/>
      <c r="Z423" s="85"/>
      <c r="AA423" s="85" t="s">
        <v>148</v>
      </c>
    </row>
    <row r="424" spans="1:27" ht="37.5">
      <c r="A424" s="299">
        <v>413</v>
      </c>
      <c r="B424" s="284" t="s">
        <v>248</v>
      </c>
      <c r="C424" s="78" t="s">
        <v>113</v>
      </c>
      <c r="D424" s="79" t="s">
        <v>1648</v>
      </c>
      <c r="E424" s="78" t="s">
        <v>153</v>
      </c>
      <c r="F424" s="80">
        <v>44616.375</v>
      </c>
      <c r="G424" s="80">
        <v>44616.666666666664</v>
      </c>
      <c r="H424" s="78" t="s">
        <v>106</v>
      </c>
      <c r="I424" s="90">
        <v>6.9999999999417923</v>
      </c>
      <c r="J424" s="91" t="s">
        <v>1663</v>
      </c>
      <c r="K424" s="91"/>
      <c r="L424" s="91" t="s">
        <v>347</v>
      </c>
      <c r="M424" s="78">
        <v>4</v>
      </c>
      <c r="N424" s="78">
        <v>0</v>
      </c>
      <c r="O424" s="78">
        <v>2</v>
      </c>
      <c r="P424" s="78">
        <v>2</v>
      </c>
      <c r="Q424" s="78">
        <v>0</v>
      </c>
      <c r="R424" s="78">
        <v>0</v>
      </c>
      <c r="S424" s="78">
        <v>0</v>
      </c>
      <c r="T424" s="78">
        <v>4</v>
      </c>
      <c r="U424" s="78">
        <v>0</v>
      </c>
      <c r="V424" s="78">
        <v>150</v>
      </c>
      <c r="W424" s="78"/>
      <c r="X424" s="84"/>
      <c r="Y424" s="85"/>
      <c r="Z424" s="85"/>
      <c r="AA424" s="85" t="s">
        <v>148</v>
      </c>
    </row>
    <row r="425" spans="1:27" ht="75">
      <c r="A425" s="299">
        <v>414</v>
      </c>
      <c r="B425" s="284" t="s">
        <v>248</v>
      </c>
      <c r="C425" s="78" t="s">
        <v>97</v>
      </c>
      <c r="D425" s="79" t="s">
        <v>1664</v>
      </c>
      <c r="E425" s="78" t="s">
        <v>153</v>
      </c>
      <c r="F425" s="80">
        <v>44613.972222222219</v>
      </c>
      <c r="G425" s="80">
        <v>44614.020833333336</v>
      </c>
      <c r="H425" s="78" t="s">
        <v>94</v>
      </c>
      <c r="I425" s="90">
        <v>1.1666666668024845</v>
      </c>
      <c r="J425" s="91" t="s">
        <v>1651</v>
      </c>
      <c r="K425" s="91"/>
      <c r="L425" s="91"/>
      <c r="M425" s="78">
        <v>2</v>
      </c>
      <c r="N425" s="78">
        <v>0</v>
      </c>
      <c r="O425" s="78">
        <v>0</v>
      </c>
      <c r="P425" s="78">
        <v>2</v>
      </c>
      <c r="Q425" s="78">
        <v>0</v>
      </c>
      <c r="R425" s="78">
        <v>0</v>
      </c>
      <c r="S425" s="78">
        <v>0</v>
      </c>
      <c r="T425" s="78">
        <v>2</v>
      </c>
      <c r="U425" s="78">
        <v>0</v>
      </c>
      <c r="V425" s="78">
        <v>10</v>
      </c>
      <c r="W425" s="78"/>
      <c r="X425" s="84" t="s">
        <v>1652</v>
      </c>
      <c r="Y425" s="85" t="s">
        <v>107</v>
      </c>
      <c r="Z425" s="85" t="s">
        <v>99</v>
      </c>
      <c r="AA425" s="85" t="s">
        <v>148</v>
      </c>
    </row>
    <row r="426" spans="1:27" ht="37.5">
      <c r="A426" s="299">
        <v>415</v>
      </c>
      <c r="B426" s="284" t="s">
        <v>248</v>
      </c>
      <c r="C426" s="78" t="s">
        <v>93</v>
      </c>
      <c r="D426" s="79" t="s">
        <v>1665</v>
      </c>
      <c r="E426" s="78" t="s">
        <v>154</v>
      </c>
      <c r="F426" s="80">
        <v>44614.613194444442</v>
      </c>
      <c r="G426" s="80">
        <v>44614.635416666664</v>
      </c>
      <c r="H426" s="78" t="s">
        <v>94</v>
      </c>
      <c r="I426" s="90">
        <v>0.53333333332557231</v>
      </c>
      <c r="J426" s="91" t="s">
        <v>1666</v>
      </c>
      <c r="K426" s="91"/>
      <c r="L426" s="91" t="s">
        <v>1667</v>
      </c>
      <c r="M426" s="78">
        <v>72</v>
      </c>
      <c r="N426" s="78">
        <v>0</v>
      </c>
      <c r="O426" s="78">
        <v>2</v>
      </c>
      <c r="P426" s="78">
        <v>70</v>
      </c>
      <c r="Q426" s="78">
        <v>0</v>
      </c>
      <c r="R426" s="78">
        <v>0</v>
      </c>
      <c r="S426" s="78">
        <v>0</v>
      </c>
      <c r="T426" s="78">
        <v>72</v>
      </c>
      <c r="U426" s="78">
        <v>0</v>
      </c>
      <c r="V426" s="78">
        <v>470</v>
      </c>
      <c r="W426" s="78"/>
      <c r="X426" s="84" t="s">
        <v>1668</v>
      </c>
      <c r="Y426" s="85" t="s">
        <v>119</v>
      </c>
      <c r="Z426" s="85" t="s">
        <v>120</v>
      </c>
      <c r="AA426" s="85" t="s">
        <v>193</v>
      </c>
    </row>
    <row r="427" spans="1:27" ht="56.25">
      <c r="A427" s="299">
        <v>416</v>
      </c>
      <c r="B427" s="284" t="s">
        <v>248</v>
      </c>
      <c r="C427" s="78" t="s">
        <v>93</v>
      </c>
      <c r="D427" s="79" t="s">
        <v>1669</v>
      </c>
      <c r="E427" s="78" t="s">
        <v>154</v>
      </c>
      <c r="F427" s="80">
        <v>44614.618055555555</v>
      </c>
      <c r="G427" s="80">
        <v>44614.618055555555</v>
      </c>
      <c r="H427" s="78" t="s">
        <v>94</v>
      </c>
      <c r="I427" s="90">
        <v>0</v>
      </c>
      <c r="J427" s="91" t="s">
        <v>1670</v>
      </c>
      <c r="K427" s="91"/>
      <c r="L427" s="91"/>
      <c r="M427" s="78">
        <v>10</v>
      </c>
      <c r="N427" s="78">
        <v>0</v>
      </c>
      <c r="O427" s="78">
        <v>0</v>
      </c>
      <c r="P427" s="78">
        <v>10</v>
      </c>
      <c r="Q427" s="78">
        <v>0</v>
      </c>
      <c r="R427" s="78">
        <v>0</v>
      </c>
      <c r="S427" s="78">
        <v>0</v>
      </c>
      <c r="T427" s="78">
        <v>10</v>
      </c>
      <c r="U427" s="78">
        <v>0</v>
      </c>
      <c r="V427" s="78">
        <v>500</v>
      </c>
      <c r="W427" s="78"/>
      <c r="X427" s="84" t="s">
        <v>1671</v>
      </c>
      <c r="Y427" s="85" t="s">
        <v>109</v>
      </c>
      <c r="Z427" s="85" t="s">
        <v>103</v>
      </c>
      <c r="AA427" s="85" t="s">
        <v>148</v>
      </c>
    </row>
    <row r="428" spans="1:27" ht="75">
      <c r="A428" s="299">
        <v>417</v>
      </c>
      <c r="B428" s="287" t="s">
        <v>248</v>
      </c>
      <c r="C428" s="100" t="s">
        <v>97</v>
      </c>
      <c r="D428" s="101" t="s">
        <v>1672</v>
      </c>
      <c r="E428" s="100" t="s">
        <v>153</v>
      </c>
      <c r="F428" s="102">
        <v>44615.375</v>
      </c>
      <c r="G428" s="102">
        <v>44615.413194444445</v>
      </c>
      <c r="H428" s="78" t="s">
        <v>94</v>
      </c>
      <c r="I428" s="90">
        <v>0.91666666668606922</v>
      </c>
      <c r="J428" s="91" t="s">
        <v>1673</v>
      </c>
      <c r="K428" s="91"/>
      <c r="L428" s="91"/>
      <c r="M428" s="100">
        <v>2</v>
      </c>
      <c r="N428" s="100">
        <v>0</v>
      </c>
      <c r="O428" s="100">
        <v>0</v>
      </c>
      <c r="P428" s="100">
        <v>2</v>
      </c>
      <c r="Q428" s="100">
        <v>0</v>
      </c>
      <c r="R428" s="100">
        <v>0</v>
      </c>
      <c r="S428" s="100">
        <v>0</v>
      </c>
      <c r="T428" s="100">
        <v>2</v>
      </c>
      <c r="U428" s="100">
        <v>0</v>
      </c>
      <c r="V428" s="93">
        <v>10</v>
      </c>
      <c r="W428" s="100"/>
      <c r="X428" s="97" t="s">
        <v>1674</v>
      </c>
      <c r="Y428" s="205" t="s">
        <v>107</v>
      </c>
      <c r="Z428" s="205" t="s">
        <v>99</v>
      </c>
      <c r="AA428" s="85" t="s">
        <v>148</v>
      </c>
    </row>
    <row r="429" spans="1:27" ht="75">
      <c r="A429" s="299">
        <v>418</v>
      </c>
      <c r="B429" s="287" t="s">
        <v>248</v>
      </c>
      <c r="C429" s="100" t="s">
        <v>97</v>
      </c>
      <c r="D429" s="101" t="s">
        <v>1675</v>
      </c>
      <c r="E429" s="100" t="s">
        <v>153</v>
      </c>
      <c r="F429" s="102">
        <v>44615.513888888891</v>
      </c>
      <c r="G429" s="102">
        <v>44615.604166666664</v>
      </c>
      <c r="H429" s="78" t="s">
        <v>94</v>
      </c>
      <c r="I429" s="90">
        <v>2.1666666665696539</v>
      </c>
      <c r="J429" s="91" t="s">
        <v>1676</v>
      </c>
      <c r="K429" s="91"/>
      <c r="L429" s="91"/>
      <c r="M429" s="100">
        <v>2</v>
      </c>
      <c r="N429" s="100">
        <v>0</v>
      </c>
      <c r="O429" s="100">
        <v>0</v>
      </c>
      <c r="P429" s="100">
        <v>2</v>
      </c>
      <c r="Q429" s="100">
        <v>0</v>
      </c>
      <c r="R429" s="100">
        <v>0</v>
      </c>
      <c r="S429" s="100">
        <v>0</v>
      </c>
      <c r="T429" s="100">
        <v>2</v>
      </c>
      <c r="U429" s="100">
        <v>0</v>
      </c>
      <c r="V429" s="93">
        <v>15</v>
      </c>
      <c r="W429" s="100"/>
      <c r="X429" s="97" t="s">
        <v>1677</v>
      </c>
      <c r="Y429" s="205" t="s">
        <v>107</v>
      </c>
      <c r="Z429" s="205" t="s">
        <v>99</v>
      </c>
      <c r="AA429" s="85" t="s">
        <v>148</v>
      </c>
    </row>
    <row r="430" spans="1:27" ht="75">
      <c r="A430" s="299">
        <v>419</v>
      </c>
      <c r="B430" s="284" t="s">
        <v>248</v>
      </c>
      <c r="C430" s="78" t="s">
        <v>97</v>
      </c>
      <c r="D430" s="79" t="s">
        <v>1405</v>
      </c>
      <c r="E430" s="78" t="s">
        <v>153</v>
      </c>
      <c r="F430" s="80">
        <v>44615.677083333336</v>
      </c>
      <c r="G430" s="80">
        <v>44615.743055555555</v>
      </c>
      <c r="H430" s="78" t="s">
        <v>94</v>
      </c>
      <c r="I430" s="90">
        <v>1.5833333332557231</v>
      </c>
      <c r="J430" s="91" t="s">
        <v>1678</v>
      </c>
      <c r="K430" s="91"/>
      <c r="L430" s="91"/>
      <c r="M430" s="78">
        <v>2</v>
      </c>
      <c r="N430" s="78">
        <v>0</v>
      </c>
      <c r="O430" s="78">
        <v>0</v>
      </c>
      <c r="P430" s="78">
        <v>2</v>
      </c>
      <c r="Q430" s="78">
        <v>0</v>
      </c>
      <c r="R430" s="78">
        <v>0</v>
      </c>
      <c r="S430" s="78">
        <v>0</v>
      </c>
      <c r="T430" s="78">
        <v>2</v>
      </c>
      <c r="U430" s="78">
        <v>0</v>
      </c>
      <c r="V430" s="78">
        <v>15</v>
      </c>
      <c r="W430" s="78"/>
      <c r="X430" s="84" t="s">
        <v>1679</v>
      </c>
      <c r="Y430" s="85" t="s">
        <v>107</v>
      </c>
      <c r="Z430" s="85" t="s">
        <v>99</v>
      </c>
      <c r="AA430" s="85" t="s">
        <v>148</v>
      </c>
    </row>
    <row r="431" spans="1:27" ht="75">
      <c r="A431" s="299">
        <v>420</v>
      </c>
      <c r="B431" s="284" t="s">
        <v>250</v>
      </c>
      <c r="C431" s="78" t="s">
        <v>97</v>
      </c>
      <c r="D431" s="79" t="s">
        <v>1680</v>
      </c>
      <c r="E431" s="78" t="s">
        <v>153</v>
      </c>
      <c r="F431" s="80">
        <v>44614.548611111109</v>
      </c>
      <c r="G431" s="80">
        <v>44614.645833333336</v>
      </c>
      <c r="H431" s="78" t="s">
        <v>94</v>
      </c>
      <c r="I431" s="90">
        <v>2.3333333334303461</v>
      </c>
      <c r="J431" s="91" t="s">
        <v>1681</v>
      </c>
      <c r="K431" s="91"/>
      <c r="L431" s="91"/>
      <c r="M431" s="78">
        <v>2</v>
      </c>
      <c r="N431" s="78">
        <v>0</v>
      </c>
      <c r="O431" s="78">
        <v>0</v>
      </c>
      <c r="P431" s="78">
        <v>2</v>
      </c>
      <c r="Q431" s="78">
        <v>0</v>
      </c>
      <c r="R431" s="78">
        <v>0</v>
      </c>
      <c r="S431" s="78">
        <v>0</v>
      </c>
      <c r="T431" s="78">
        <v>2</v>
      </c>
      <c r="U431" s="78">
        <v>0</v>
      </c>
      <c r="V431" s="78">
        <v>10</v>
      </c>
      <c r="W431" s="78"/>
      <c r="X431" s="84" t="s">
        <v>1682</v>
      </c>
      <c r="Y431" s="85" t="s">
        <v>118</v>
      </c>
      <c r="Z431" s="85" t="s">
        <v>120</v>
      </c>
      <c r="AA431" s="85" t="s">
        <v>148</v>
      </c>
    </row>
    <row r="432" spans="1:27" ht="75">
      <c r="A432" s="299">
        <v>421</v>
      </c>
      <c r="B432" s="284" t="s">
        <v>250</v>
      </c>
      <c r="C432" s="78" t="s">
        <v>97</v>
      </c>
      <c r="D432" s="79" t="s">
        <v>1683</v>
      </c>
      <c r="E432" s="78" t="s">
        <v>153</v>
      </c>
      <c r="F432" s="80">
        <v>44614.576388888891</v>
      </c>
      <c r="G432" s="80">
        <v>44614.708333333336</v>
      </c>
      <c r="H432" s="78" t="s">
        <v>94</v>
      </c>
      <c r="I432" s="90">
        <v>3.1666666666860692</v>
      </c>
      <c r="J432" s="91" t="s">
        <v>1369</v>
      </c>
      <c r="K432" s="91"/>
      <c r="L432" s="91"/>
      <c r="M432" s="78">
        <v>2</v>
      </c>
      <c r="N432" s="78">
        <v>0</v>
      </c>
      <c r="O432" s="78">
        <v>0</v>
      </c>
      <c r="P432" s="78">
        <v>2</v>
      </c>
      <c r="Q432" s="78">
        <v>0</v>
      </c>
      <c r="R432" s="78">
        <v>0</v>
      </c>
      <c r="S432" s="78">
        <v>0</v>
      </c>
      <c r="T432" s="78">
        <v>2</v>
      </c>
      <c r="U432" s="78">
        <v>0</v>
      </c>
      <c r="V432" s="78">
        <v>8</v>
      </c>
      <c r="W432" s="78"/>
      <c r="X432" s="84" t="s">
        <v>1684</v>
      </c>
      <c r="Y432" s="85" t="s">
        <v>118</v>
      </c>
      <c r="Z432" s="85" t="s">
        <v>120</v>
      </c>
      <c r="AA432" s="85" t="s">
        <v>148</v>
      </c>
    </row>
    <row r="433" spans="1:27" ht="75">
      <c r="A433" s="299">
        <v>422</v>
      </c>
      <c r="B433" s="284" t="s">
        <v>250</v>
      </c>
      <c r="C433" s="78" t="s">
        <v>97</v>
      </c>
      <c r="D433" s="79" t="s">
        <v>1685</v>
      </c>
      <c r="E433" s="78" t="s">
        <v>153</v>
      </c>
      <c r="F433" s="80">
        <v>44614.777777777781</v>
      </c>
      <c r="G433" s="80">
        <v>44615.381944444445</v>
      </c>
      <c r="H433" s="78" t="s">
        <v>94</v>
      </c>
      <c r="I433" s="90">
        <v>14.499999999941792</v>
      </c>
      <c r="J433" s="91" t="s">
        <v>605</v>
      </c>
      <c r="K433" s="91"/>
      <c r="L433" s="91"/>
      <c r="M433" s="78">
        <v>2</v>
      </c>
      <c r="N433" s="78">
        <v>0</v>
      </c>
      <c r="O433" s="78">
        <v>0</v>
      </c>
      <c r="P433" s="78">
        <v>2</v>
      </c>
      <c r="Q433" s="78">
        <v>0</v>
      </c>
      <c r="R433" s="78">
        <v>0</v>
      </c>
      <c r="S433" s="78">
        <v>0</v>
      </c>
      <c r="T433" s="78">
        <v>2</v>
      </c>
      <c r="U433" s="78">
        <v>0</v>
      </c>
      <c r="V433" s="78">
        <v>2.5</v>
      </c>
      <c r="W433" s="78"/>
      <c r="X433" s="84" t="s">
        <v>1686</v>
      </c>
      <c r="Y433" s="85" t="s">
        <v>118</v>
      </c>
      <c r="Z433" s="85" t="s">
        <v>120</v>
      </c>
      <c r="AA433" s="85" t="s">
        <v>148</v>
      </c>
    </row>
    <row r="434" spans="1:27" ht="75">
      <c r="A434" s="299">
        <v>423</v>
      </c>
      <c r="B434" s="284" t="s">
        <v>250</v>
      </c>
      <c r="C434" s="78" t="s">
        <v>97</v>
      </c>
      <c r="D434" s="79" t="s">
        <v>1687</v>
      </c>
      <c r="E434" s="78" t="s">
        <v>153</v>
      </c>
      <c r="F434" s="80">
        <v>44614.791666666664</v>
      </c>
      <c r="G434" s="80">
        <v>44614.833333333336</v>
      </c>
      <c r="H434" s="78" t="s">
        <v>94</v>
      </c>
      <c r="I434" s="90">
        <v>1.0000000001164153</v>
      </c>
      <c r="J434" s="91" t="s">
        <v>469</v>
      </c>
      <c r="K434" s="91"/>
      <c r="L434" s="91"/>
      <c r="M434" s="78">
        <v>2</v>
      </c>
      <c r="N434" s="78">
        <v>0</v>
      </c>
      <c r="O434" s="78">
        <v>0</v>
      </c>
      <c r="P434" s="78">
        <v>2</v>
      </c>
      <c r="Q434" s="78">
        <v>0</v>
      </c>
      <c r="R434" s="78">
        <v>0</v>
      </c>
      <c r="S434" s="78">
        <v>0</v>
      </c>
      <c r="T434" s="78">
        <v>2</v>
      </c>
      <c r="U434" s="78">
        <v>0</v>
      </c>
      <c r="V434" s="78">
        <v>2.5</v>
      </c>
      <c r="W434" s="78"/>
      <c r="X434" s="84" t="s">
        <v>1688</v>
      </c>
      <c r="Y434" s="85" t="s">
        <v>118</v>
      </c>
      <c r="Z434" s="85" t="s">
        <v>120</v>
      </c>
      <c r="AA434" s="85" t="s">
        <v>148</v>
      </c>
    </row>
    <row r="435" spans="1:27" ht="75">
      <c r="A435" s="299">
        <v>424</v>
      </c>
      <c r="B435" s="284" t="s">
        <v>250</v>
      </c>
      <c r="C435" s="78" t="s">
        <v>97</v>
      </c>
      <c r="D435" s="79" t="s">
        <v>1689</v>
      </c>
      <c r="E435" s="78" t="s">
        <v>153</v>
      </c>
      <c r="F435" s="80">
        <v>44614.895833333336</v>
      </c>
      <c r="G435" s="80">
        <v>44615.395833333336</v>
      </c>
      <c r="H435" s="78" t="s">
        <v>94</v>
      </c>
      <c r="I435" s="90">
        <v>12</v>
      </c>
      <c r="J435" s="91" t="s">
        <v>1369</v>
      </c>
      <c r="K435" s="91"/>
      <c r="L435" s="91"/>
      <c r="M435" s="78">
        <v>2</v>
      </c>
      <c r="N435" s="78">
        <v>0</v>
      </c>
      <c r="O435" s="78">
        <v>0</v>
      </c>
      <c r="P435" s="78">
        <v>2</v>
      </c>
      <c r="Q435" s="78">
        <v>0</v>
      </c>
      <c r="R435" s="78">
        <v>0</v>
      </c>
      <c r="S435" s="78">
        <v>0</v>
      </c>
      <c r="T435" s="78">
        <v>2</v>
      </c>
      <c r="U435" s="78">
        <v>0</v>
      </c>
      <c r="V435" s="78">
        <v>10</v>
      </c>
      <c r="W435" s="78"/>
      <c r="X435" s="84" t="s">
        <v>1690</v>
      </c>
      <c r="Y435" s="85" t="s">
        <v>118</v>
      </c>
      <c r="Z435" s="85" t="s">
        <v>120</v>
      </c>
      <c r="AA435" s="85" t="s">
        <v>148</v>
      </c>
    </row>
    <row r="436" spans="1:27" ht="75">
      <c r="A436" s="299">
        <v>425</v>
      </c>
      <c r="B436" s="284" t="s">
        <v>250</v>
      </c>
      <c r="C436" s="78" t="s">
        <v>97</v>
      </c>
      <c r="D436" s="79" t="s">
        <v>1691</v>
      </c>
      <c r="E436" s="78" t="s">
        <v>153</v>
      </c>
      <c r="F436" s="80">
        <v>44615.409722222219</v>
      </c>
      <c r="G436" s="80">
        <v>44615.5</v>
      </c>
      <c r="H436" s="78" t="s">
        <v>94</v>
      </c>
      <c r="I436" s="90">
        <v>2.1666666667442769</v>
      </c>
      <c r="J436" s="91" t="s">
        <v>1369</v>
      </c>
      <c r="K436" s="91"/>
      <c r="L436" s="91"/>
      <c r="M436" s="78">
        <v>2</v>
      </c>
      <c r="N436" s="78">
        <v>0</v>
      </c>
      <c r="O436" s="78">
        <v>0</v>
      </c>
      <c r="P436" s="78">
        <v>2</v>
      </c>
      <c r="Q436" s="78">
        <v>0</v>
      </c>
      <c r="R436" s="78">
        <v>0</v>
      </c>
      <c r="S436" s="78">
        <v>0</v>
      </c>
      <c r="T436" s="78">
        <v>2</v>
      </c>
      <c r="U436" s="78">
        <v>0</v>
      </c>
      <c r="V436" s="78">
        <v>10</v>
      </c>
      <c r="W436" s="78"/>
      <c r="X436" s="84" t="s">
        <v>1692</v>
      </c>
      <c r="Y436" s="85" t="s">
        <v>118</v>
      </c>
      <c r="Z436" s="85" t="s">
        <v>120</v>
      </c>
      <c r="AA436" s="85" t="s">
        <v>148</v>
      </c>
    </row>
    <row r="437" spans="1:27" ht="75">
      <c r="A437" s="299">
        <v>426</v>
      </c>
      <c r="B437" s="286" t="s">
        <v>250</v>
      </c>
      <c r="C437" s="93" t="s">
        <v>97</v>
      </c>
      <c r="D437" s="94" t="s">
        <v>1693</v>
      </c>
      <c r="E437" s="93" t="s">
        <v>153</v>
      </c>
      <c r="F437" s="102">
        <v>44615.430555555555</v>
      </c>
      <c r="G437" s="102">
        <v>44615.524305555555</v>
      </c>
      <c r="H437" s="96" t="s">
        <v>94</v>
      </c>
      <c r="I437" s="90">
        <v>2.25</v>
      </c>
      <c r="J437" s="91" t="s">
        <v>1369</v>
      </c>
      <c r="K437" s="91"/>
      <c r="L437" s="91"/>
      <c r="M437" s="93">
        <v>2</v>
      </c>
      <c r="N437" s="93">
        <v>0</v>
      </c>
      <c r="O437" s="93">
        <v>0</v>
      </c>
      <c r="P437" s="93">
        <v>2</v>
      </c>
      <c r="Q437" s="93">
        <v>0</v>
      </c>
      <c r="R437" s="93">
        <v>0</v>
      </c>
      <c r="S437" s="93">
        <v>0</v>
      </c>
      <c r="T437" s="93">
        <v>2</v>
      </c>
      <c r="U437" s="93">
        <v>0</v>
      </c>
      <c r="V437" s="93">
        <v>10</v>
      </c>
      <c r="W437" s="93"/>
      <c r="X437" s="97" t="s">
        <v>1694</v>
      </c>
      <c r="Y437" s="98" t="s">
        <v>118</v>
      </c>
      <c r="Z437" s="98" t="s">
        <v>120</v>
      </c>
      <c r="AA437" s="85" t="s">
        <v>148</v>
      </c>
    </row>
    <row r="438" spans="1:27" ht="93.75">
      <c r="A438" s="299">
        <v>427</v>
      </c>
      <c r="B438" s="286" t="s">
        <v>268</v>
      </c>
      <c r="C438" s="93" t="s">
        <v>97</v>
      </c>
      <c r="D438" s="94" t="s">
        <v>1695</v>
      </c>
      <c r="E438" s="93" t="s">
        <v>153</v>
      </c>
      <c r="F438" s="95">
        <v>44614.381944444445</v>
      </c>
      <c r="G438" s="95">
        <v>44614.4375</v>
      </c>
      <c r="H438" s="96" t="s">
        <v>94</v>
      </c>
      <c r="I438" s="90">
        <v>1.3333333333139308</v>
      </c>
      <c r="J438" s="91" t="s">
        <v>1696</v>
      </c>
      <c r="K438" s="91"/>
      <c r="L438" s="91"/>
      <c r="M438" s="93">
        <v>2</v>
      </c>
      <c r="N438" s="93">
        <v>0</v>
      </c>
      <c r="O438" s="93">
        <v>0</v>
      </c>
      <c r="P438" s="93">
        <v>2</v>
      </c>
      <c r="Q438" s="93">
        <v>0</v>
      </c>
      <c r="R438" s="93">
        <v>0</v>
      </c>
      <c r="S438" s="93">
        <v>0</v>
      </c>
      <c r="T438" s="93">
        <v>2</v>
      </c>
      <c r="U438" s="93">
        <v>0</v>
      </c>
      <c r="V438" s="93">
        <v>4</v>
      </c>
      <c r="W438" s="93"/>
      <c r="X438" s="97" t="s">
        <v>1697</v>
      </c>
      <c r="Y438" s="98" t="s">
        <v>1491</v>
      </c>
      <c r="Z438" s="98" t="s">
        <v>99</v>
      </c>
      <c r="AA438" s="85" t="s">
        <v>148</v>
      </c>
    </row>
    <row r="439" spans="1:27" ht="93.75">
      <c r="A439" s="299">
        <v>428</v>
      </c>
      <c r="B439" s="284" t="s">
        <v>268</v>
      </c>
      <c r="C439" s="78" t="s">
        <v>97</v>
      </c>
      <c r="D439" s="79" t="s">
        <v>1698</v>
      </c>
      <c r="E439" s="78" t="s">
        <v>153</v>
      </c>
      <c r="F439" s="80">
        <v>44615.5</v>
      </c>
      <c r="G439" s="80">
        <v>44615.6875</v>
      </c>
      <c r="H439" s="78" t="s">
        <v>94</v>
      </c>
      <c r="I439" s="90">
        <v>4.5</v>
      </c>
      <c r="J439" s="91" t="s">
        <v>1699</v>
      </c>
      <c r="K439" s="91"/>
      <c r="L439" s="91"/>
      <c r="M439" s="78">
        <v>2</v>
      </c>
      <c r="N439" s="78">
        <v>0</v>
      </c>
      <c r="O439" s="78">
        <v>0</v>
      </c>
      <c r="P439" s="78">
        <v>2</v>
      </c>
      <c r="Q439" s="78">
        <v>0</v>
      </c>
      <c r="R439" s="78">
        <v>0</v>
      </c>
      <c r="S439" s="78">
        <v>0</v>
      </c>
      <c r="T439" s="78">
        <v>2</v>
      </c>
      <c r="U439" s="78">
        <v>0</v>
      </c>
      <c r="V439" s="78" t="s">
        <v>1700</v>
      </c>
      <c r="W439" s="78"/>
      <c r="X439" s="84" t="s">
        <v>1701</v>
      </c>
      <c r="Y439" s="85" t="s">
        <v>1491</v>
      </c>
      <c r="Z439" s="85" t="s">
        <v>99</v>
      </c>
      <c r="AA439" s="85" t="s">
        <v>148</v>
      </c>
    </row>
    <row r="440" spans="1:27" ht="93.75">
      <c r="A440" s="299">
        <v>429</v>
      </c>
      <c r="B440" s="284" t="s">
        <v>268</v>
      </c>
      <c r="C440" s="78" t="s">
        <v>97</v>
      </c>
      <c r="D440" s="79" t="s">
        <v>1702</v>
      </c>
      <c r="E440" s="78" t="s">
        <v>153</v>
      </c>
      <c r="F440" s="80">
        <v>44615.5</v>
      </c>
      <c r="G440" s="80">
        <v>44615.583333333336</v>
      </c>
      <c r="H440" s="78" t="s">
        <v>94</v>
      </c>
      <c r="I440" s="90">
        <v>2.0000000000582077</v>
      </c>
      <c r="J440" s="91" t="s">
        <v>1703</v>
      </c>
      <c r="K440" s="91"/>
      <c r="L440" s="91"/>
      <c r="M440" s="78">
        <v>2</v>
      </c>
      <c r="N440" s="78">
        <v>0</v>
      </c>
      <c r="O440" s="78">
        <v>0</v>
      </c>
      <c r="P440" s="78">
        <v>2</v>
      </c>
      <c r="Q440" s="78">
        <v>0</v>
      </c>
      <c r="R440" s="78">
        <v>0</v>
      </c>
      <c r="S440" s="78">
        <v>0</v>
      </c>
      <c r="T440" s="78">
        <v>2</v>
      </c>
      <c r="U440" s="78">
        <v>0</v>
      </c>
      <c r="V440" s="78" t="s">
        <v>1700</v>
      </c>
      <c r="W440" s="78"/>
      <c r="X440" s="84" t="s">
        <v>1704</v>
      </c>
      <c r="Y440" s="85" t="s">
        <v>1491</v>
      </c>
      <c r="Z440" s="85" t="s">
        <v>99</v>
      </c>
      <c r="AA440" s="85" t="s">
        <v>148</v>
      </c>
    </row>
    <row r="441" spans="1:27" ht="75">
      <c r="A441" s="299">
        <v>430</v>
      </c>
      <c r="B441" s="284" t="s">
        <v>261</v>
      </c>
      <c r="C441" s="78" t="s">
        <v>97</v>
      </c>
      <c r="D441" s="79" t="s">
        <v>1632</v>
      </c>
      <c r="E441" s="78" t="s">
        <v>108</v>
      </c>
      <c r="F441" s="80">
        <v>44616.395833333336</v>
      </c>
      <c r="G441" s="80">
        <v>44616.666666666664</v>
      </c>
      <c r="H441" s="78" t="s">
        <v>106</v>
      </c>
      <c r="I441" s="90">
        <v>6.4999999998835847</v>
      </c>
      <c r="J441" s="91" t="s">
        <v>1633</v>
      </c>
      <c r="K441" s="91"/>
      <c r="L441" s="91"/>
      <c r="M441" s="78">
        <v>100</v>
      </c>
      <c r="N441" s="78">
        <v>0</v>
      </c>
      <c r="O441" s="78">
        <v>0</v>
      </c>
      <c r="P441" s="78">
        <v>100</v>
      </c>
      <c r="Q441" s="78">
        <v>0</v>
      </c>
      <c r="R441" s="78">
        <v>0</v>
      </c>
      <c r="S441" s="78">
        <v>0</v>
      </c>
      <c r="T441" s="78">
        <v>100</v>
      </c>
      <c r="U441" s="78">
        <v>0</v>
      </c>
      <c r="V441" s="78" t="s">
        <v>92</v>
      </c>
      <c r="W441" s="78"/>
      <c r="X441" s="84" t="s">
        <v>1705</v>
      </c>
      <c r="Y441" s="85"/>
      <c r="Z441" s="85"/>
      <c r="AA441" s="85" t="s">
        <v>148</v>
      </c>
    </row>
    <row r="442" spans="1:27" ht="56.25">
      <c r="A442" s="299">
        <v>431</v>
      </c>
      <c r="B442" s="284" t="s">
        <v>265</v>
      </c>
      <c r="C442" s="78" t="s">
        <v>97</v>
      </c>
      <c r="D442" s="79" t="s">
        <v>1706</v>
      </c>
      <c r="E442" s="78" t="s">
        <v>153</v>
      </c>
      <c r="F442" s="80">
        <v>44614.763888888891</v>
      </c>
      <c r="G442" s="80">
        <v>44614.8125</v>
      </c>
      <c r="H442" s="78" t="s">
        <v>94</v>
      </c>
      <c r="I442" s="90">
        <v>1.1666666666278616</v>
      </c>
      <c r="J442" s="91" t="s">
        <v>1706</v>
      </c>
      <c r="K442" s="91"/>
      <c r="L442" s="91"/>
      <c r="M442" s="78">
        <v>2</v>
      </c>
      <c r="N442" s="78">
        <v>0</v>
      </c>
      <c r="O442" s="78">
        <v>0</v>
      </c>
      <c r="P442" s="78">
        <v>2</v>
      </c>
      <c r="Q442" s="78">
        <v>0</v>
      </c>
      <c r="R442" s="78">
        <v>0</v>
      </c>
      <c r="S442" s="78">
        <v>0</v>
      </c>
      <c r="T442" s="78">
        <v>2</v>
      </c>
      <c r="U442" s="78">
        <v>0</v>
      </c>
      <c r="V442" s="78">
        <v>10</v>
      </c>
      <c r="W442" s="78"/>
      <c r="X442" s="84" t="s">
        <v>1707</v>
      </c>
      <c r="Y442" s="85" t="s">
        <v>149</v>
      </c>
      <c r="Z442" s="85" t="s">
        <v>99</v>
      </c>
      <c r="AA442" s="85" t="s">
        <v>148</v>
      </c>
    </row>
    <row r="443" spans="1:27" ht="56.25">
      <c r="A443" s="299">
        <v>432</v>
      </c>
      <c r="B443" s="284" t="s">
        <v>265</v>
      </c>
      <c r="C443" s="78" t="s">
        <v>97</v>
      </c>
      <c r="D443" s="79" t="s">
        <v>1708</v>
      </c>
      <c r="E443" s="78" t="s">
        <v>153</v>
      </c>
      <c r="F443" s="80">
        <v>44615.305555555555</v>
      </c>
      <c r="G443" s="80">
        <v>44615.375</v>
      </c>
      <c r="H443" s="78" t="s">
        <v>94</v>
      </c>
      <c r="I443" s="90">
        <v>1.6666666666860692</v>
      </c>
      <c r="J443" s="91" t="s">
        <v>1708</v>
      </c>
      <c r="K443" s="91"/>
      <c r="L443" s="91"/>
      <c r="M443" s="78">
        <v>2</v>
      </c>
      <c r="N443" s="78">
        <v>0</v>
      </c>
      <c r="O443" s="78">
        <v>0</v>
      </c>
      <c r="P443" s="78">
        <v>2</v>
      </c>
      <c r="Q443" s="78">
        <v>0</v>
      </c>
      <c r="R443" s="78">
        <v>0</v>
      </c>
      <c r="S443" s="78">
        <v>0</v>
      </c>
      <c r="T443" s="78">
        <v>2</v>
      </c>
      <c r="U443" s="78">
        <v>0</v>
      </c>
      <c r="V443" s="78">
        <v>30</v>
      </c>
      <c r="W443" s="78"/>
      <c r="X443" s="84" t="s">
        <v>1709</v>
      </c>
      <c r="Y443" s="85" t="s">
        <v>149</v>
      </c>
      <c r="Z443" s="85" t="s">
        <v>99</v>
      </c>
      <c r="AA443" s="85" t="s">
        <v>148</v>
      </c>
    </row>
    <row r="444" spans="1:27" ht="56.25">
      <c r="A444" s="299">
        <v>433</v>
      </c>
      <c r="B444" s="283" t="s">
        <v>265</v>
      </c>
      <c r="C444" s="83" t="s">
        <v>97</v>
      </c>
      <c r="D444" s="187" t="s">
        <v>1710</v>
      </c>
      <c r="E444" s="83" t="s">
        <v>153</v>
      </c>
      <c r="F444" s="188">
        <v>44615.65625</v>
      </c>
      <c r="G444" s="188">
        <v>44615.680555555555</v>
      </c>
      <c r="H444" s="83" t="s">
        <v>94</v>
      </c>
      <c r="I444" s="90">
        <v>0.58333333331393078</v>
      </c>
      <c r="J444" s="91" t="s">
        <v>1710</v>
      </c>
      <c r="K444" s="91"/>
      <c r="L444" s="91"/>
      <c r="M444" s="83">
        <v>2</v>
      </c>
      <c r="N444" s="83">
        <v>0</v>
      </c>
      <c r="O444" s="83">
        <v>0</v>
      </c>
      <c r="P444" s="83">
        <v>2</v>
      </c>
      <c r="Q444" s="83">
        <v>0</v>
      </c>
      <c r="R444" s="83">
        <v>0</v>
      </c>
      <c r="S444" s="83">
        <v>0</v>
      </c>
      <c r="T444" s="83">
        <v>2</v>
      </c>
      <c r="U444" s="83">
        <v>0</v>
      </c>
      <c r="V444" s="83">
        <v>30</v>
      </c>
      <c r="W444" s="83"/>
      <c r="X444" s="184" t="s">
        <v>1711</v>
      </c>
      <c r="Y444" s="185" t="s">
        <v>149</v>
      </c>
      <c r="Z444" s="185" t="s">
        <v>124</v>
      </c>
      <c r="AA444" s="85" t="s">
        <v>148</v>
      </c>
    </row>
    <row r="445" spans="1:27" ht="75">
      <c r="A445" s="299">
        <v>434</v>
      </c>
      <c r="B445" s="283" t="s">
        <v>262</v>
      </c>
      <c r="C445" s="83" t="s">
        <v>97</v>
      </c>
      <c r="D445" s="187" t="s">
        <v>1712</v>
      </c>
      <c r="E445" s="83" t="s">
        <v>153</v>
      </c>
      <c r="F445" s="188">
        <v>44614.611111111109</v>
      </c>
      <c r="G445" s="188">
        <v>44614.743055555555</v>
      </c>
      <c r="H445" s="83" t="s">
        <v>94</v>
      </c>
      <c r="I445" s="90">
        <v>3.1666666666860692</v>
      </c>
      <c r="J445" s="91" t="s">
        <v>1712</v>
      </c>
      <c r="K445" s="91"/>
      <c r="L445" s="91"/>
      <c r="M445" s="83">
        <v>2</v>
      </c>
      <c r="N445" s="83">
        <v>0</v>
      </c>
      <c r="O445" s="83">
        <v>0</v>
      </c>
      <c r="P445" s="83">
        <v>2</v>
      </c>
      <c r="Q445" s="83">
        <v>0</v>
      </c>
      <c r="R445" s="83">
        <v>0</v>
      </c>
      <c r="S445" s="83">
        <v>0</v>
      </c>
      <c r="T445" s="83">
        <v>2</v>
      </c>
      <c r="U445" s="83">
        <v>0</v>
      </c>
      <c r="V445" s="83">
        <v>7</v>
      </c>
      <c r="W445" s="83"/>
      <c r="X445" s="184" t="s">
        <v>1713</v>
      </c>
      <c r="Y445" s="185" t="s">
        <v>130</v>
      </c>
      <c r="Z445" s="185" t="s">
        <v>99</v>
      </c>
      <c r="AA445" s="85" t="s">
        <v>148</v>
      </c>
    </row>
    <row r="446" spans="1:27" ht="75">
      <c r="A446" s="299">
        <v>435</v>
      </c>
      <c r="B446" s="286" t="s">
        <v>262</v>
      </c>
      <c r="C446" s="93" t="s">
        <v>97</v>
      </c>
      <c r="D446" s="94" t="s">
        <v>600</v>
      </c>
      <c r="E446" s="93" t="s">
        <v>153</v>
      </c>
      <c r="F446" s="95">
        <v>44614.652777777781</v>
      </c>
      <c r="G446" s="95">
        <v>44614.722222222219</v>
      </c>
      <c r="H446" s="96" t="s">
        <v>94</v>
      </c>
      <c r="I446" s="90">
        <v>1.6666666665114462</v>
      </c>
      <c r="J446" s="91" t="s">
        <v>600</v>
      </c>
      <c r="K446" s="91"/>
      <c r="L446" s="91"/>
      <c r="M446" s="93">
        <v>2</v>
      </c>
      <c r="N446" s="93">
        <v>0</v>
      </c>
      <c r="O446" s="93">
        <v>0</v>
      </c>
      <c r="P446" s="93">
        <v>2</v>
      </c>
      <c r="Q446" s="93">
        <v>0</v>
      </c>
      <c r="R446" s="93">
        <v>0</v>
      </c>
      <c r="S446" s="93">
        <v>0</v>
      </c>
      <c r="T446" s="93">
        <v>2</v>
      </c>
      <c r="U446" s="93">
        <v>0</v>
      </c>
      <c r="V446" s="93">
        <v>7</v>
      </c>
      <c r="W446" s="93"/>
      <c r="X446" s="97" t="s">
        <v>1714</v>
      </c>
      <c r="Y446" s="98" t="s">
        <v>130</v>
      </c>
      <c r="Z446" s="98" t="s">
        <v>99</v>
      </c>
      <c r="AA446" s="85" t="s">
        <v>148</v>
      </c>
    </row>
    <row r="447" spans="1:27" ht="93.75">
      <c r="A447" s="299">
        <v>436</v>
      </c>
      <c r="B447" s="287" t="s">
        <v>277</v>
      </c>
      <c r="C447" s="100" t="s">
        <v>97</v>
      </c>
      <c r="D447" s="101" t="s">
        <v>1715</v>
      </c>
      <c r="E447" s="100" t="s">
        <v>153</v>
      </c>
      <c r="F447" s="95">
        <v>44614.409722222219</v>
      </c>
      <c r="G447" s="95">
        <v>44614.430555555555</v>
      </c>
      <c r="H447" s="78" t="s">
        <v>94</v>
      </c>
      <c r="I447" s="90">
        <v>0.50000000005820766</v>
      </c>
      <c r="J447" s="91" t="s">
        <v>1191</v>
      </c>
      <c r="K447" s="91"/>
      <c r="L447" s="91"/>
      <c r="M447" s="100">
        <v>2</v>
      </c>
      <c r="N447" s="100">
        <v>0</v>
      </c>
      <c r="O447" s="100">
        <v>0</v>
      </c>
      <c r="P447" s="100">
        <v>2</v>
      </c>
      <c r="Q447" s="100">
        <v>0</v>
      </c>
      <c r="R447" s="100">
        <v>0</v>
      </c>
      <c r="S447" s="100">
        <v>0</v>
      </c>
      <c r="T447" s="100">
        <v>2</v>
      </c>
      <c r="U447" s="100">
        <v>0</v>
      </c>
      <c r="V447" s="100">
        <v>3</v>
      </c>
      <c r="W447" s="100"/>
      <c r="X447" s="103" t="s">
        <v>1716</v>
      </c>
      <c r="Y447" s="104" t="s">
        <v>102</v>
      </c>
      <c r="Z447" s="104" t="s">
        <v>99</v>
      </c>
      <c r="AA447" s="85" t="s">
        <v>148</v>
      </c>
    </row>
    <row r="448" spans="1:27" ht="93.75">
      <c r="A448" s="299">
        <v>437</v>
      </c>
      <c r="B448" s="287" t="s">
        <v>277</v>
      </c>
      <c r="C448" s="100" t="s">
        <v>97</v>
      </c>
      <c r="D448" s="101" t="s">
        <v>1717</v>
      </c>
      <c r="E448" s="100" t="s">
        <v>153</v>
      </c>
      <c r="F448" s="95">
        <v>44614.513888888891</v>
      </c>
      <c r="G448" s="95">
        <v>44614.59375</v>
      </c>
      <c r="H448" s="78" t="s">
        <v>94</v>
      </c>
      <c r="I448" s="90">
        <v>1.9166666666278616</v>
      </c>
      <c r="J448" s="91" t="s">
        <v>1197</v>
      </c>
      <c r="K448" s="91"/>
      <c r="L448" s="91"/>
      <c r="M448" s="100">
        <v>18</v>
      </c>
      <c r="N448" s="100">
        <v>0</v>
      </c>
      <c r="O448" s="100">
        <v>0</v>
      </c>
      <c r="P448" s="100">
        <v>18</v>
      </c>
      <c r="Q448" s="100">
        <v>0</v>
      </c>
      <c r="R448" s="100">
        <v>0</v>
      </c>
      <c r="S448" s="100">
        <v>0</v>
      </c>
      <c r="T448" s="100">
        <v>18</v>
      </c>
      <c r="U448" s="100">
        <v>0</v>
      </c>
      <c r="V448" s="100">
        <v>23</v>
      </c>
      <c r="W448" s="100"/>
      <c r="X448" s="103" t="s">
        <v>1718</v>
      </c>
      <c r="Y448" s="98" t="s">
        <v>102</v>
      </c>
      <c r="Z448" s="104" t="s">
        <v>99</v>
      </c>
      <c r="AA448" s="85" t="s">
        <v>148</v>
      </c>
    </row>
    <row r="449" spans="1:27" ht="93.75">
      <c r="A449" s="299">
        <v>438</v>
      </c>
      <c r="B449" s="284" t="s">
        <v>277</v>
      </c>
      <c r="C449" s="78" t="s">
        <v>97</v>
      </c>
      <c r="D449" s="79" t="s">
        <v>1363</v>
      </c>
      <c r="E449" s="78" t="s">
        <v>153</v>
      </c>
      <c r="F449" s="80">
        <v>44615.008333333331</v>
      </c>
      <c r="G449" s="80">
        <v>44615.628472222219</v>
      </c>
      <c r="H449" s="78" t="s">
        <v>94</v>
      </c>
      <c r="I449" s="90">
        <v>14.883333333302289</v>
      </c>
      <c r="J449" s="91" t="s">
        <v>1197</v>
      </c>
      <c r="K449" s="91"/>
      <c r="L449" s="91"/>
      <c r="M449" s="78">
        <v>2</v>
      </c>
      <c r="N449" s="78">
        <v>0</v>
      </c>
      <c r="O449" s="78">
        <v>0</v>
      </c>
      <c r="P449" s="78">
        <v>2</v>
      </c>
      <c r="Q449" s="78">
        <v>0</v>
      </c>
      <c r="R449" s="78">
        <v>0</v>
      </c>
      <c r="S449" s="78">
        <v>0</v>
      </c>
      <c r="T449" s="78">
        <v>2</v>
      </c>
      <c r="U449" s="78">
        <v>0</v>
      </c>
      <c r="V449" s="78">
        <v>15</v>
      </c>
      <c r="W449" s="78"/>
      <c r="X449" s="84" t="s">
        <v>1719</v>
      </c>
      <c r="Y449" s="85" t="s">
        <v>102</v>
      </c>
      <c r="Z449" s="85" t="s">
        <v>99</v>
      </c>
      <c r="AA449" s="85" t="s">
        <v>148</v>
      </c>
    </row>
    <row r="450" spans="1:27" ht="93.75">
      <c r="A450" s="299">
        <v>439</v>
      </c>
      <c r="B450" s="284" t="s">
        <v>277</v>
      </c>
      <c r="C450" s="78" t="s">
        <v>97</v>
      </c>
      <c r="D450" s="79" t="s">
        <v>1720</v>
      </c>
      <c r="E450" s="78" t="s">
        <v>153</v>
      </c>
      <c r="F450" s="80">
        <v>44615.600694444445</v>
      </c>
      <c r="G450" s="80">
        <v>44615.680555555555</v>
      </c>
      <c r="H450" s="78" t="s">
        <v>94</v>
      </c>
      <c r="I450" s="90">
        <v>1.9166666666278616</v>
      </c>
      <c r="J450" s="91" t="s">
        <v>1525</v>
      </c>
      <c r="K450" s="91"/>
      <c r="L450" s="91"/>
      <c r="M450" s="78">
        <v>6</v>
      </c>
      <c r="N450" s="78">
        <v>0</v>
      </c>
      <c r="O450" s="78">
        <v>0</v>
      </c>
      <c r="P450" s="78">
        <v>6</v>
      </c>
      <c r="Q450" s="78">
        <v>0</v>
      </c>
      <c r="R450" s="78">
        <v>0</v>
      </c>
      <c r="S450" s="78">
        <v>0</v>
      </c>
      <c r="T450" s="78">
        <v>6</v>
      </c>
      <c r="U450" s="78">
        <v>0</v>
      </c>
      <c r="V450" s="78">
        <v>20</v>
      </c>
      <c r="W450" s="78"/>
      <c r="X450" s="84" t="s">
        <v>1721</v>
      </c>
      <c r="Y450" s="85" t="s">
        <v>102</v>
      </c>
      <c r="Z450" s="85" t="s">
        <v>99</v>
      </c>
      <c r="AA450" s="85" t="s">
        <v>148</v>
      </c>
    </row>
    <row r="451" spans="1:27" ht="93.75">
      <c r="A451" s="299">
        <v>440</v>
      </c>
      <c r="B451" s="284" t="s">
        <v>277</v>
      </c>
      <c r="C451" s="78" t="s">
        <v>97</v>
      </c>
      <c r="D451" s="79" t="s">
        <v>1722</v>
      </c>
      <c r="E451" s="78" t="s">
        <v>152</v>
      </c>
      <c r="F451" s="80">
        <v>44615.868055555555</v>
      </c>
      <c r="G451" s="80">
        <v>44615.909722222219</v>
      </c>
      <c r="H451" s="78" t="s">
        <v>94</v>
      </c>
      <c r="I451" s="90">
        <v>0.99999999994179234</v>
      </c>
      <c r="J451" s="91" t="s">
        <v>1723</v>
      </c>
      <c r="K451" s="91"/>
      <c r="L451" s="91" t="s">
        <v>1724</v>
      </c>
      <c r="M451" s="78">
        <v>172</v>
      </c>
      <c r="N451" s="78">
        <v>0</v>
      </c>
      <c r="O451" s="78">
        <v>2</v>
      </c>
      <c r="P451" s="78">
        <v>170</v>
      </c>
      <c r="Q451" s="78">
        <v>0</v>
      </c>
      <c r="R451" s="78">
        <v>0</v>
      </c>
      <c r="S451" s="78">
        <v>0</v>
      </c>
      <c r="T451" s="78">
        <v>172</v>
      </c>
      <c r="U451" s="78">
        <v>0</v>
      </c>
      <c r="V451" s="78">
        <v>1200</v>
      </c>
      <c r="W451" s="78"/>
      <c r="X451" s="84" t="s">
        <v>1725</v>
      </c>
      <c r="Y451" s="85" t="s">
        <v>95</v>
      </c>
      <c r="Z451" s="85" t="s">
        <v>103</v>
      </c>
      <c r="AA451" s="85" t="s">
        <v>148</v>
      </c>
    </row>
    <row r="452" spans="1:27" ht="93.75">
      <c r="A452" s="299">
        <v>441</v>
      </c>
      <c r="B452" s="284" t="s">
        <v>277</v>
      </c>
      <c r="C452" s="78" t="s">
        <v>97</v>
      </c>
      <c r="D452" s="78" t="s">
        <v>1726</v>
      </c>
      <c r="E452" s="78" t="s">
        <v>152</v>
      </c>
      <c r="F452" s="80">
        <v>44615.868055555555</v>
      </c>
      <c r="G452" s="80">
        <v>44616.020833333336</v>
      </c>
      <c r="H452" s="78" t="s">
        <v>94</v>
      </c>
      <c r="I452" s="90">
        <v>3.6666666667442769</v>
      </c>
      <c r="J452" s="91" t="s">
        <v>1727</v>
      </c>
      <c r="K452" s="91"/>
      <c r="L452" s="91" t="s">
        <v>1728</v>
      </c>
      <c r="M452" s="78">
        <v>156</v>
      </c>
      <c r="N452" s="78">
        <v>0</v>
      </c>
      <c r="O452" s="78">
        <v>2</v>
      </c>
      <c r="P452" s="78">
        <v>154</v>
      </c>
      <c r="Q452" s="78">
        <v>0</v>
      </c>
      <c r="R452" s="78">
        <v>0</v>
      </c>
      <c r="S452" s="78">
        <v>0</v>
      </c>
      <c r="T452" s="78">
        <v>156</v>
      </c>
      <c r="U452" s="78">
        <v>0</v>
      </c>
      <c r="V452" s="78">
        <v>700</v>
      </c>
      <c r="W452" s="78"/>
      <c r="X452" s="84" t="s">
        <v>1729</v>
      </c>
      <c r="Y452" s="85" t="s">
        <v>95</v>
      </c>
      <c r="Z452" s="85" t="s">
        <v>103</v>
      </c>
      <c r="AA452" s="85" t="s">
        <v>148</v>
      </c>
    </row>
    <row r="453" spans="1:27" ht="93.75">
      <c r="A453" s="299">
        <v>442</v>
      </c>
      <c r="B453" s="284" t="s">
        <v>277</v>
      </c>
      <c r="C453" s="78" t="s">
        <v>97</v>
      </c>
      <c r="D453" s="79" t="s">
        <v>1730</v>
      </c>
      <c r="E453" s="78" t="s">
        <v>153</v>
      </c>
      <c r="F453" s="80">
        <v>44615.871527777781</v>
      </c>
      <c r="G453" s="80">
        <v>44616.052083333336</v>
      </c>
      <c r="H453" s="78" t="s">
        <v>94</v>
      </c>
      <c r="I453" s="90">
        <v>4.3333333333139308</v>
      </c>
      <c r="J453" s="91" t="s">
        <v>1194</v>
      </c>
      <c r="K453" s="91"/>
      <c r="L453" s="91"/>
      <c r="M453" s="78">
        <v>2</v>
      </c>
      <c r="N453" s="78">
        <v>0</v>
      </c>
      <c r="O453" s="78">
        <v>0</v>
      </c>
      <c r="P453" s="78">
        <v>2</v>
      </c>
      <c r="Q453" s="78">
        <v>0</v>
      </c>
      <c r="R453" s="78">
        <v>0</v>
      </c>
      <c r="S453" s="78">
        <v>0</v>
      </c>
      <c r="T453" s="78">
        <v>2</v>
      </c>
      <c r="U453" s="78">
        <v>0</v>
      </c>
      <c r="V453" s="78">
        <v>22</v>
      </c>
      <c r="W453" s="78"/>
      <c r="X453" s="84" t="s">
        <v>1731</v>
      </c>
      <c r="Y453" s="85" t="s">
        <v>102</v>
      </c>
      <c r="Z453" s="85" t="s">
        <v>99</v>
      </c>
      <c r="AA453" s="85" t="s">
        <v>148</v>
      </c>
    </row>
    <row r="454" spans="1:27" ht="93.75">
      <c r="A454" s="299">
        <v>443</v>
      </c>
      <c r="B454" s="284" t="s">
        <v>277</v>
      </c>
      <c r="C454" s="78" t="s">
        <v>97</v>
      </c>
      <c r="D454" s="79" t="s">
        <v>1549</v>
      </c>
      <c r="E454" s="78" t="s">
        <v>153</v>
      </c>
      <c r="F454" s="80">
        <v>44616.392361111109</v>
      </c>
      <c r="G454" s="80">
        <v>44616.541666666664</v>
      </c>
      <c r="H454" s="78" t="s">
        <v>94</v>
      </c>
      <c r="I454" s="90">
        <v>3.5833333333139308</v>
      </c>
      <c r="J454" s="91" t="s">
        <v>1550</v>
      </c>
      <c r="K454" s="91"/>
      <c r="L454" s="91"/>
      <c r="M454" s="78">
        <v>8</v>
      </c>
      <c r="N454" s="78">
        <v>0</v>
      </c>
      <c r="O454" s="78">
        <v>0</v>
      </c>
      <c r="P454" s="78">
        <v>8</v>
      </c>
      <c r="Q454" s="78">
        <v>0</v>
      </c>
      <c r="R454" s="78">
        <v>0</v>
      </c>
      <c r="S454" s="78">
        <v>0</v>
      </c>
      <c r="T454" s="78">
        <v>8</v>
      </c>
      <c r="U454" s="78">
        <v>0</v>
      </c>
      <c r="V454" s="78">
        <v>60</v>
      </c>
      <c r="W454" s="78"/>
      <c r="X454" s="84" t="s">
        <v>1732</v>
      </c>
      <c r="Y454" s="85" t="s">
        <v>102</v>
      </c>
      <c r="Z454" s="85" t="s">
        <v>99</v>
      </c>
      <c r="AA454" s="85" t="s">
        <v>148</v>
      </c>
    </row>
    <row r="455" spans="1:27" ht="93.75">
      <c r="A455" s="299">
        <v>444</v>
      </c>
      <c r="B455" s="284" t="s">
        <v>277</v>
      </c>
      <c r="C455" s="78" t="s">
        <v>97</v>
      </c>
      <c r="D455" s="79" t="s">
        <v>1733</v>
      </c>
      <c r="E455" s="78" t="s">
        <v>153</v>
      </c>
      <c r="F455" s="80">
        <v>44616.052083333336</v>
      </c>
      <c r="G455" s="80">
        <v>44616.711805555555</v>
      </c>
      <c r="H455" s="78" t="s">
        <v>94</v>
      </c>
      <c r="I455" s="90">
        <v>15.833333333255723</v>
      </c>
      <c r="J455" s="206" t="s">
        <v>1194</v>
      </c>
      <c r="K455" s="91"/>
      <c r="L455" s="91"/>
      <c r="M455" s="78">
        <v>6</v>
      </c>
      <c r="N455" s="78">
        <v>0</v>
      </c>
      <c r="O455" s="78">
        <v>0</v>
      </c>
      <c r="P455" s="78">
        <v>6</v>
      </c>
      <c r="Q455" s="78">
        <v>0</v>
      </c>
      <c r="R455" s="78">
        <v>0</v>
      </c>
      <c r="S455" s="78">
        <v>0</v>
      </c>
      <c r="T455" s="78">
        <v>6</v>
      </c>
      <c r="U455" s="78">
        <v>0</v>
      </c>
      <c r="V455" s="78">
        <v>24</v>
      </c>
      <c r="W455" s="78"/>
      <c r="X455" s="84" t="s">
        <v>1734</v>
      </c>
      <c r="Y455" s="85" t="s">
        <v>102</v>
      </c>
      <c r="Z455" s="85" t="s">
        <v>99</v>
      </c>
      <c r="AA455" s="85" t="s">
        <v>148</v>
      </c>
    </row>
    <row r="456" spans="1:27" ht="56.25">
      <c r="A456" s="299">
        <v>445</v>
      </c>
      <c r="B456" s="284" t="s">
        <v>251</v>
      </c>
      <c r="C456" s="78" t="s">
        <v>97</v>
      </c>
      <c r="D456" s="79" t="s">
        <v>1735</v>
      </c>
      <c r="E456" s="78" t="s">
        <v>153</v>
      </c>
      <c r="F456" s="80">
        <v>44616.375</v>
      </c>
      <c r="G456" s="80">
        <v>44616.458333333336</v>
      </c>
      <c r="H456" s="78" t="s">
        <v>94</v>
      </c>
      <c r="I456" s="90">
        <v>2.0000000000582077</v>
      </c>
      <c r="J456" s="206" t="s">
        <v>1736</v>
      </c>
      <c r="K456" s="91"/>
      <c r="L456" s="91"/>
      <c r="M456" s="78">
        <v>2</v>
      </c>
      <c r="N456" s="78">
        <v>0</v>
      </c>
      <c r="O456" s="78">
        <v>0</v>
      </c>
      <c r="P456" s="78">
        <v>2</v>
      </c>
      <c r="Q456" s="78">
        <v>0</v>
      </c>
      <c r="R456" s="78">
        <v>0</v>
      </c>
      <c r="S456" s="78">
        <v>0</v>
      </c>
      <c r="T456" s="78">
        <v>2</v>
      </c>
      <c r="U456" s="78">
        <v>0</v>
      </c>
      <c r="V456" s="78">
        <v>7</v>
      </c>
      <c r="W456" s="78"/>
      <c r="X456" s="84" t="s">
        <v>1737</v>
      </c>
      <c r="Y456" s="85" t="s">
        <v>138</v>
      </c>
      <c r="Z456" s="85" t="s">
        <v>99</v>
      </c>
      <c r="AA456" s="85" t="s">
        <v>193</v>
      </c>
    </row>
    <row r="457" spans="1:27" ht="93.75">
      <c r="A457" s="299">
        <v>446</v>
      </c>
      <c r="B457" s="284" t="s">
        <v>268</v>
      </c>
      <c r="C457" s="78" t="s">
        <v>97</v>
      </c>
      <c r="D457" s="79" t="s">
        <v>1738</v>
      </c>
      <c r="E457" s="78" t="s">
        <v>153</v>
      </c>
      <c r="F457" s="80">
        <v>44617.194444444445</v>
      </c>
      <c r="G457" s="80">
        <v>44617.3125</v>
      </c>
      <c r="H457" s="78" t="s">
        <v>94</v>
      </c>
      <c r="I457" s="90">
        <v>2.8333333333139308</v>
      </c>
      <c r="J457" s="206" t="s">
        <v>1739</v>
      </c>
      <c r="K457" s="91"/>
      <c r="L457" s="91"/>
      <c r="M457" s="78">
        <v>8</v>
      </c>
      <c r="N457" s="78">
        <v>0</v>
      </c>
      <c r="O457" s="78">
        <v>0</v>
      </c>
      <c r="P457" s="78">
        <v>8</v>
      </c>
      <c r="Q457" s="78">
        <v>0</v>
      </c>
      <c r="R457" s="78">
        <v>0</v>
      </c>
      <c r="S457" s="78">
        <v>0</v>
      </c>
      <c r="T457" s="78">
        <v>8</v>
      </c>
      <c r="U457" s="78">
        <v>0</v>
      </c>
      <c r="V457" s="78">
        <v>4</v>
      </c>
      <c r="W457" s="78"/>
      <c r="X457" s="84" t="s">
        <v>1740</v>
      </c>
      <c r="Y457" s="85" t="s">
        <v>116</v>
      </c>
      <c r="Z457" s="85" t="s">
        <v>99</v>
      </c>
      <c r="AA457" s="85" t="s">
        <v>193</v>
      </c>
    </row>
    <row r="458" spans="1:27" ht="75">
      <c r="A458" s="299">
        <v>447</v>
      </c>
      <c r="B458" s="284" t="s">
        <v>261</v>
      </c>
      <c r="C458" s="78" t="s">
        <v>113</v>
      </c>
      <c r="D458" s="79" t="s">
        <v>1741</v>
      </c>
      <c r="E458" s="78" t="s">
        <v>152</v>
      </c>
      <c r="F458" s="80">
        <v>44617.5625</v>
      </c>
      <c r="G458" s="80">
        <v>44617.708333333336</v>
      </c>
      <c r="H458" s="78" t="s">
        <v>106</v>
      </c>
      <c r="I458" s="90">
        <v>3.5000000000582077</v>
      </c>
      <c r="J458" s="206" t="s">
        <v>1742</v>
      </c>
      <c r="K458" s="91"/>
      <c r="L458" s="91"/>
      <c r="M458" s="78">
        <v>177</v>
      </c>
      <c r="N458" s="78">
        <v>0</v>
      </c>
      <c r="O458" s="78">
        <v>0</v>
      </c>
      <c r="P458" s="78">
        <v>177</v>
      </c>
      <c r="Q458" s="78">
        <v>0</v>
      </c>
      <c r="R458" s="78">
        <v>0</v>
      </c>
      <c r="S458" s="78">
        <v>0</v>
      </c>
      <c r="T458" s="78">
        <v>177</v>
      </c>
      <c r="U458" s="78">
        <v>0</v>
      </c>
      <c r="V458" s="78" t="s">
        <v>1743</v>
      </c>
      <c r="W458" s="78"/>
      <c r="X458" s="84" t="s">
        <v>1744</v>
      </c>
      <c r="Y458" s="85"/>
      <c r="Z458" s="85"/>
      <c r="AA458" s="85" t="s">
        <v>148</v>
      </c>
    </row>
    <row r="459" spans="1:27" ht="75">
      <c r="A459" s="299">
        <v>448</v>
      </c>
      <c r="B459" s="287" t="s">
        <v>262</v>
      </c>
      <c r="C459" s="100" t="s">
        <v>97</v>
      </c>
      <c r="D459" s="101" t="s">
        <v>1745</v>
      </c>
      <c r="E459" s="100" t="s">
        <v>153</v>
      </c>
      <c r="F459" s="95">
        <v>44616.916666666664</v>
      </c>
      <c r="G459" s="95">
        <v>44617.416666666664</v>
      </c>
      <c r="H459" s="78" t="s">
        <v>94</v>
      </c>
      <c r="I459" s="90">
        <v>12</v>
      </c>
      <c r="J459" s="206" t="s">
        <v>1745</v>
      </c>
      <c r="K459" s="91"/>
      <c r="L459" s="91"/>
      <c r="M459" s="100">
        <v>2</v>
      </c>
      <c r="N459" s="100">
        <v>0</v>
      </c>
      <c r="O459" s="100">
        <v>0</v>
      </c>
      <c r="P459" s="100">
        <v>2</v>
      </c>
      <c r="Q459" s="100">
        <v>0</v>
      </c>
      <c r="R459" s="100">
        <v>0</v>
      </c>
      <c r="S459" s="100">
        <v>0</v>
      </c>
      <c r="T459" s="100">
        <v>2</v>
      </c>
      <c r="U459" s="100">
        <v>0</v>
      </c>
      <c r="V459" s="100">
        <v>7</v>
      </c>
      <c r="W459" s="100"/>
      <c r="X459" s="103" t="s">
        <v>1746</v>
      </c>
      <c r="Y459" s="104" t="s">
        <v>130</v>
      </c>
      <c r="Z459" s="104" t="s">
        <v>99</v>
      </c>
      <c r="AA459" s="85" t="s">
        <v>148</v>
      </c>
    </row>
    <row r="460" spans="1:27" ht="37.5">
      <c r="A460" s="299">
        <v>449</v>
      </c>
      <c r="B460" s="286" t="s">
        <v>448</v>
      </c>
      <c r="C460" s="93" t="s">
        <v>97</v>
      </c>
      <c r="D460" s="94" t="s">
        <v>1747</v>
      </c>
      <c r="E460" s="93" t="s">
        <v>153</v>
      </c>
      <c r="F460" s="95">
        <v>44618.184027777781</v>
      </c>
      <c r="G460" s="95">
        <v>44618.430555555555</v>
      </c>
      <c r="H460" s="96" t="s">
        <v>106</v>
      </c>
      <c r="I460" s="90">
        <v>5.9166666665696539</v>
      </c>
      <c r="J460" s="206" t="s">
        <v>1748</v>
      </c>
      <c r="K460" s="91"/>
      <c r="L460" s="91"/>
      <c r="M460" s="93">
        <v>12</v>
      </c>
      <c r="N460" s="93">
        <v>0</v>
      </c>
      <c r="O460" s="93">
        <v>0</v>
      </c>
      <c r="P460" s="93">
        <v>12</v>
      </c>
      <c r="Q460" s="93">
        <v>0</v>
      </c>
      <c r="R460" s="93">
        <v>0</v>
      </c>
      <c r="S460" s="93">
        <v>0</v>
      </c>
      <c r="T460" s="93">
        <v>12</v>
      </c>
      <c r="U460" s="93">
        <v>0</v>
      </c>
      <c r="V460" s="93">
        <v>20</v>
      </c>
      <c r="W460" s="93"/>
      <c r="X460" s="97" t="s">
        <v>1749</v>
      </c>
      <c r="Y460" s="98"/>
      <c r="Z460" s="98"/>
      <c r="AA460" s="85" t="s">
        <v>148</v>
      </c>
    </row>
    <row r="461" spans="1:27" ht="93.75">
      <c r="A461" s="299">
        <v>450</v>
      </c>
      <c r="B461" s="287" t="s">
        <v>448</v>
      </c>
      <c r="C461" s="100" t="s">
        <v>97</v>
      </c>
      <c r="D461" s="101" t="s">
        <v>1750</v>
      </c>
      <c r="E461" s="100" t="s">
        <v>153</v>
      </c>
      <c r="F461" s="95">
        <v>44617.445833333331</v>
      </c>
      <c r="G461" s="95">
        <v>44617.468055555553</v>
      </c>
      <c r="H461" s="78" t="s">
        <v>94</v>
      </c>
      <c r="I461" s="90">
        <v>0.53333333332557231</v>
      </c>
      <c r="J461" s="206" t="s">
        <v>1194</v>
      </c>
      <c r="K461" s="91"/>
      <c r="L461" s="91"/>
      <c r="M461" s="100">
        <v>14</v>
      </c>
      <c r="N461" s="100">
        <v>0</v>
      </c>
      <c r="O461" s="100">
        <v>0</v>
      </c>
      <c r="P461" s="100">
        <v>14</v>
      </c>
      <c r="Q461" s="100">
        <v>0</v>
      </c>
      <c r="R461" s="100">
        <v>0</v>
      </c>
      <c r="S461" s="100">
        <v>0</v>
      </c>
      <c r="T461" s="100">
        <v>14</v>
      </c>
      <c r="U461" s="100">
        <v>0</v>
      </c>
      <c r="V461" s="100">
        <v>19</v>
      </c>
      <c r="W461" s="100"/>
      <c r="X461" s="103" t="s">
        <v>1751</v>
      </c>
      <c r="Y461" s="104" t="s">
        <v>102</v>
      </c>
      <c r="Z461" s="104" t="s">
        <v>99</v>
      </c>
      <c r="AA461" s="85" t="s">
        <v>148</v>
      </c>
    </row>
    <row r="462" spans="1:27" ht="225">
      <c r="A462" s="299">
        <v>451</v>
      </c>
      <c r="B462" s="284" t="s">
        <v>372</v>
      </c>
      <c r="C462" s="78" t="s">
        <v>156</v>
      </c>
      <c r="D462" s="79" t="s">
        <v>1752</v>
      </c>
      <c r="E462" s="78" t="s">
        <v>152</v>
      </c>
      <c r="F462" s="80">
        <v>44617.510416666664</v>
      </c>
      <c r="G462" s="80">
        <v>44617.561111111114</v>
      </c>
      <c r="H462" s="78" t="s">
        <v>94</v>
      </c>
      <c r="I462" s="90">
        <v>1.216666666790843</v>
      </c>
      <c r="J462" s="206" t="s">
        <v>1753</v>
      </c>
      <c r="K462" s="91"/>
      <c r="L462" s="91"/>
      <c r="M462" s="78">
        <v>41</v>
      </c>
      <c r="N462" s="78">
        <v>0</v>
      </c>
      <c r="O462" s="78">
        <v>0</v>
      </c>
      <c r="P462" s="78">
        <v>40</v>
      </c>
      <c r="Q462" s="78">
        <v>0</v>
      </c>
      <c r="R462" s="78">
        <v>0</v>
      </c>
      <c r="S462" s="78">
        <v>16</v>
      </c>
      <c r="T462" s="78">
        <v>24</v>
      </c>
      <c r="U462" s="78">
        <v>1</v>
      </c>
      <c r="V462" s="78">
        <v>185</v>
      </c>
      <c r="W462" s="78" t="s">
        <v>1384</v>
      </c>
      <c r="X462" s="84" t="s">
        <v>1754</v>
      </c>
      <c r="Y462" s="85" t="s">
        <v>95</v>
      </c>
      <c r="Z462" s="85" t="s">
        <v>103</v>
      </c>
      <c r="AA462" s="85" t="s">
        <v>148</v>
      </c>
    </row>
    <row r="463" spans="1:27" ht="225">
      <c r="A463" s="299">
        <v>452</v>
      </c>
      <c r="B463" s="284" t="s">
        <v>372</v>
      </c>
      <c r="C463" s="78" t="s">
        <v>156</v>
      </c>
      <c r="D463" s="79" t="s">
        <v>1752</v>
      </c>
      <c r="E463" s="78" t="s">
        <v>152</v>
      </c>
      <c r="F463" s="80">
        <v>44617.510416666664</v>
      </c>
      <c r="G463" s="80">
        <v>44617.673611111109</v>
      </c>
      <c r="H463" s="78" t="s">
        <v>94</v>
      </c>
      <c r="I463" s="90">
        <v>3.9166666666860692</v>
      </c>
      <c r="J463" s="206" t="s">
        <v>1755</v>
      </c>
      <c r="K463" s="91"/>
      <c r="L463" s="91"/>
      <c r="M463" s="78">
        <v>11</v>
      </c>
      <c r="N463" s="78">
        <v>0</v>
      </c>
      <c r="O463" s="78">
        <v>0</v>
      </c>
      <c r="P463" s="78">
        <v>10</v>
      </c>
      <c r="Q463" s="78">
        <v>0</v>
      </c>
      <c r="R463" s="78">
        <v>0</v>
      </c>
      <c r="S463" s="78">
        <v>10</v>
      </c>
      <c r="T463" s="78">
        <v>0</v>
      </c>
      <c r="U463" s="78">
        <v>1</v>
      </c>
      <c r="V463" s="78">
        <v>85</v>
      </c>
      <c r="W463" s="78" t="s">
        <v>1384</v>
      </c>
      <c r="X463" s="84" t="s">
        <v>1754</v>
      </c>
      <c r="Y463" s="85" t="s">
        <v>95</v>
      </c>
      <c r="Z463" s="85" t="s">
        <v>103</v>
      </c>
      <c r="AA463" s="85" t="s">
        <v>148</v>
      </c>
    </row>
    <row r="464" spans="1:27" ht="37.5">
      <c r="A464" s="299">
        <v>453</v>
      </c>
      <c r="B464" s="284" t="s">
        <v>372</v>
      </c>
      <c r="C464" s="78" t="s">
        <v>113</v>
      </c>
      <c r="D464" s="79" t="s">
        <v>1756</v>
      </c>
      <c r="E464" s="78" t="s">
        <v>153</v>
      </c>
      <c r="F464" s="80">
        <v>44620.375</v>
      </c>
      <c r="G464" s="80">
        <v>44620.583333333336</v>
      </c>
      <c r="H464" s="78" t="s">
        <v>106</v>
      </c>
      <c r="I464" s="90">
        <v>5.0000000000582077</v>
      </c>
      <c r="J464" s="206" t="s">
        <v>1757</v>
      </c>
      <c r="K464" s="91"/>
      <c r="L464" s="91"/>
      <c r="M464" s="78">
        <v>184</v>
      </c>
      <c r="N464" s="78">
        <v>0</v>
      </c>
      <c r="O464" s="78">
        <v>0</v>
      </c>
      <c r="P464" s="78">
        <v>184</v>
      </c>
      <c r="Q464" s="78">
        <v>0</v>
      </c>
      <c r="R464" s="78">
        <v>0</v>
      </c>
      <c r="S464" s="78">
        <v>0</v>
      </c>
      <c r="T464" s="78">
        <v>184</v>
      </c>
      <c r="U464" s="78">
        <v>0</v>
      </c>
      <c r="V464" s="78">
        <v>163</v>
      </c>
      <c r="W464" s="78"/>
      <c r="X464" s="84"/>
      <c r="Y464" s="85"/>
      <c r="Z464" s="85"/>
      <c r="AA464" s="85" t="s">
        <v>148</v>
      </c>
    </row>
    <row r="465" spans="1:27" ht="75">
      <c r="A465" s="299">
        <v>454</v>
      </c>
      <c r="B465" s="284" t="s">
        <v>261</v>
      </c>
      <c r="C465" s="78" t="s">
        <v>97</v>
      </c>
      <c r="D465" s="79" t="s">
        <v>1632</v>
      </c>
      <c r="E465" s="78" t="s">
        <v>108</v>
      </c>
      <c r="F465" s="80">
        <v>44620.395833333336</v>
      </c>
      <c r="G465" s="80">
        <v>44620.666666666664</v>
      </c>
      <c r="H465" s="78" t="s">
        <v>106</v>
      </c>
      <c r="I465" s="90">
        <v>6.4999999998835847</v>
      </c>
      <c r="J465" s="91" t="s">
        <v>1633</v>
      </c>
      <c r="K465" s="91"/>
      <c r="L465" s="91"/>
      <c r="M465" s="78">
        <v>100</v>
      </c>
      <c r="N465" s="78">
        <v>0</v>
      </c>
      <c r="O465" s="78">
        <v>0</v>
      </c>
      <c r="P465" s="78">
        <v>100</v>
      </c>
      <c r="Q465" s="78">
        <v>0</v>
      </c>
      <c r="R465" s="78">
        <v>0</v>
      </c>
      <c r="S465" s="78">
        <v>0</v>
      </c>
      <c r="T465" s="78">
        <v>100</v>
      </c>
      <c r="U465" s="78">
        <v>0</v>
      </c>
      <c r="V465" s="78" t="s">
        <v>92</v>
      </c>
      <c r="W465" s="78"/>
      <c r="X465" s="84" t="s">
        <v>1758</v>
      </c>
      <c r="Y465" s="85"/>
      <c r="Z465" s="85"/>
      <c r="AA465" s="85" t="s">
        <v>148</v>
      </c>
    </row>
    <row r="466" spans="1:27" ht="56.25">
      <c r="A466" s="299">
        <v>455</v>
      </c>
      <c r="B466" s="284" t="s">
        <v>265</v>
      </c>
      <c r="C466" s="78" t="s">
        <v>97</v>
      </c>
      <c r="D466" s="79" t="s">
        <v>1759</v>
      </c>
      <c r="E466" s="78" t="s">
        <v>108</v>
      </c>
      <c r="F466" s="80">
        <v>44618.645833333336</v>
      </c>
      <c r="G466" s="80">
        <v>44618.659722222219</v>
      </c>
      <c r="H466" s="78" t="s">
        <v>94</v>
      </c>
      <c r="I466" s="90">
        <v>0.33333333319751546</v>
      </c>
      <c r="J466" s="91" t="s">
        <v>1759</v>
      </c>
      <c r="K466" s="91"/>
      <c r="L466" s="91"/>
      <c r="M466" s="78">
        <v>2</v>
      </c>
      <c r="N466" s="78">
        <v>0</v>
      </c>
      <c r="O466" s="78">
        <v>0</v>
      </c>
      <c r="P466" s="78">
        <v>2</v>
      </c>
      <c r="Q466" s="78">
        <v>0</v>
      </c>
      <c r="R466" s="78">
        <v>0</v>
      </c>
      <c r="S466" s="78">
        <v>0</v>
      </c>
      <c r="T466" s="78">
        <v>2</v>
      </c>
      <c r="U466" s="78">
        <v>0</v>
      </c>
      <c r="V466" s="78">
        <v>5</v>
      </c>
      <c r="W466" s="78"/>
      <c r="X466" s="84" t="s">
        <v>1760</v>
      </c>
      <c r="Y466" s="85" t="s">
        <v>149</v>
      </c>
      <c r="Z466" s="85" t="s">
        <v>99</v>
      </c>
      <c r="AA466" s="85" t="s">
        <v>148</v>
      </c>
    </row>
    <row r="467" spans="1:27" ht="93.75">
      <c r="A467" s="299">
        <v>456</v>
      </c>
      <c r="B467" s="284" t="s">
        <v>268</v>
      </c>
      <c r="C467" s="78" t="s">
        <v>97</v>
      </c>
      <c r="D467" s="79" t="s">
        <v>1761</v>
      </c>
      <c r="E467" s="78" t="s">
        <v>153</v>
      </c>
      <c r="F467" s="80">
        <v>44617.208333333336</v>
      </c>
      <c r="G467" s="80">
        <v>44617.3125</v>
      </c>
      <c r="H467" s="78" t="s">
        <v>94</v>
      </c>
      <c r="I467" s="90">
        <v>2.4999999999417923</v>
      </c>
      <c r="J467" s="91" t="s">
        <v>1762</v>
      </c>
      <c r="K467" s="91"/>
      <c r="L467" s="91"/>
      <c r="M467" s="78">
        <v>8</v>
      </c>
      <c r="N467" s="78">
        <v>0</v>
      </c>
      <c r="O467" s="78">
        <v>0</v>
      </c>
      <c r="P467" s="78">
        <v>8</v>
      </c>
      <c r="Q467" s="78">
        <v>0</v>
      </c>
      <c r="R467" s="78">
        <v>0</v>
      </c>
      <c r="S467" s="78">
        <v>0</v>
      </c>
      <c r="T467" s="78">
        <v>8</v>
      </c>
      <c r="U467" s="78">
        <v>0</v>
      </c>
      <c r="V467" s="78">
        <v>4</v>
      </c>
      <c r="W467" s="78"/>
      <c r="X467" s="84" t="s">
        <v>1740</v>
      </c>
      <c r="Y467" s="85" t="s">
        <v>116</v>
      </c>
      <c r="Z467" s="85" t="s">
        <v>99</v>
      </c>
      <c r="AA467" s="85" t="s">
        <v>193</v>
      </c>
    </row>
    <row r="468" spans="1:27" ht="93.75">
      <c r="A468" s="299">
        <v>457</v>
      </c>
      <c r="B468" s="284" t="s">
        <v>268</v>
      </c>
      <c r="C468" s="78" t="s">
        <v>97</v>
      </c>
      <c r="D468" s="79" t="s">
        <v>1763</v>
      </c>
      <c r="E468" s="78" t="s">
        <v>153</v>
      </c>
      <c r="F468" s="80">
        <v>44618.288194444445</v>
      </c>
      <c r="G468" s="80">
        <v>44618.3125</v>
      </c>
      <c r="H468" s="78" t="s">
        <v>94</v>
      </c>
      <c r="I468" s="90">
        <v>0.58333333331393078</v>
      </c>
      <c r="J468" s="91" t="s">
        <v>1764</v>
      </c>
      <c r="K468" s="91"/>
      <c r="L468" s="91"/>
      <c r="M468" s="78">
        <v>2</v>
      </c>
      <c r="N468" s="78">
        <v>0</v>
      </c>
      <c r="O468" s="78">
        <v>0</v>
      </c>
      <c r="P468" s="78">
        <v>2</v>
      </c>
      <c r="Q468" s="78">
        <v>0</v>
      </c>
      <c r="R468" s="78">
        <v>0</v>
      </c>
      <c r="S468" s="78">
        <v>0</v>
      </c>
      <c r="T468" s="78">
        <v>2</v>
      </c>
      <c r="U468" s="78">
        <v>0</v>
      </c>
      <c r="V468" s="78">
        <v>1</v>
      </c>
      <c r="W468" s="78"/>
      <c r="X468" s="84" t="s">
        <v>1765</v>
      </c>
      <c r="Y468" s="85" t="s">
        <v>116</v>
      </c>
      <c r="Z468" s="85" t="s">
        <v>99</v>
      </c>
      <c r="AA468" s="85" t="s">
        <v>193</v>
      </c>
    </row>
    <row r="469" spans="1:27" ht="93.75">
      <c r="A469" s="299">
        <v>458</v>
      </c>
      <c r="B469" s="283" t="s">
        <v>268</v>
      </c>
      <c r="C469" s="83" t="s">
        <v>97</v>
      </c>
      <c r="D469" s="187" t="s">
        <v>1766</v>
      </c>
      <c r="E469" s="83" t="s">
        <v>153</v>
      </c>
      <c r="F469" s="188">
        <v>44618.40625</v>
      </c>
      <c r="G469" s="188">
        <v>44618.458333333336</v>
      </c>
      <c r="H469" s="83" t="s">
        <v>94</v>
      </c>
      <c r="I469" s="90">
        <v>1.2500000000582077</v>
      </c>
      <c r="J469" s="91" t="s">
        <v>1767</v>
      </c>
      <c r="K469" s="91"/>
      <c r="L469" s="91"/>
      <c r="M469" s="83">
        <v>2</v>
      </c>
      <c r="N469" s="83">
        <v>0</v>
      </c>
      <c r="O469" s="83">
        <v>0</v>
      </c>
      <c r="P469" s="83">
        <v>2</v>
      </c>
      <c r="Q469" s="83">
        <v>0</v>
      </c>
      <c r="R469" s="83">
        <v>0</v>
      </c>
      <c r="S469" s="83">
        <v>0</v>
      </c>
      <c r="T469" s="83">
        <v>2</v>
      </c>
      <c r="U469" s="83">
        <v>0</v>
      </c>
      <c r="V469" s="83">
        <v>1</v>
      </c>
      <c r="W469" s="83"/>
      <c r="X469" s="184" t="s">
        <v>1768</v>
      </c>
      <c r="Y469" s="185" t="s">
        <v>116</v>
      </c>
      <c r="Z469" s="185" t="s">
        <v>99</v>
      </c>
      <c r="AA469" s="85" t="s">
        <v>193</v>
      </c>
    </row>
    <row r="470" spans="1:27" ht="75">
      <c r="A470" s="299">
        <v>459</v>
      </c>
      <c r="B470" s="283" t="s">
        <v>248</v>
      </c>
      <c r="C470" s="83" t="s">
        <v>97</v>
      </c>
      <c r="D470" s="187" t="s">
        <v>1769</v>
      </c>
      <c r="E470" s="83" t="s">
        <v>153</v>
      </c>
      <c r="F470" s="188">
        <v>44617.555555555555</v>
      </c>
      <c r="G470" s="188">
        <v>44617.625</v>
      </c>
      <c r="H470" s="83" t="s">
        <v>94</v>
      </c>
      <c r="I470" s="90">
        <v>1.6666666666860692</v>
      </c>
      <c r="J470" s="91" t="s">
        <v>1770</v>
      </c>
      <c r="K470" s="91"/>
      <c r="L470" s="91"/>
      <c r="M470" s="83">
        <v>2</v>
      </c>
      <c r="N470" s="83">
        <v>0</v>
      </c>
      <c r="O470" s="83">
        <v>0</v>
      </c>
      <c r="P470" s="83">
        <v>2</v>
      </c>
      <c r="Q470" s="83">
        <v>0</v>
      </c>
      <c r="R470" s="83">
        <v>0</v>
      </c>
      <c r="S470" s="83">
        <v>0</v>
      </c>
      <c r="T470" s="83">
        <v>2</v>
      </c>
      <c r="U470" s="83">
        <v>0</v>
      </c>
      <c r="V470" s="83">
        <v>15</v>
      </c>
      <c r="W470" s="83"/>
      <c r="X470" s="184" t="s">
        <v>1771</v>
      </c>
      <c r="Y470" s="185" t="s">
        <v>122</v>
      </c>
      <c r="Z470" s="185" t="s">
        <v>120</v>
      </c>
      <c r="AA470" s="85" t="s">
        <v>193</v>
      </c>
    </row>
    <row r="471" spans="1:27" ht="75">
      <c r="A471" s="299">
        <v>460</v>
      </c>
      <c r="B471" s="287" t="s">
        <v>248</v>
      </c>
      <c r="C471" s="100" t="s">
        <v>93</v>
      </c>
      <c r="D471" s="101" t="s">
        <v>1772</v>
      </c>
      <c r="E471" s="100" t="s">
        <v>154</v>
      </c>
      <c r="F471" s="95">
        <v>44619.736111111109</v>
      </c>
      <c r="G471" s="95">
        <v>44619.777777777781</v>
      </c>
      <c r="H471" s="78" t="s">
        <v>94</v>
      </c>
      <c r="I471" s="90">
        <v>1.0000000001164153</v>
      </c>
      <c r="J471" s="91" t="s">
        <v>1773</v>
      </c>
      <c r="K471" s="91"/>
      <c r="L471" s="91" t="s">
        <v>347</v>
      </c>
      <c r="M471" s="100">
        <v>76</v>
      </c>
      <c r="N471" s="100">
        <v>2</v>
      </c>
      <c r="O471" s="100">
        <v>0</v>
      </c>
      <c r="P471" s="100">
        <v>74</v>
      </c>
      <c r="Q471" s="100">
        <v>0</v>
      </c>
      <c r="R471" s="100">
        <v>0</v>
      </c>
      <c r="S471" s="100">
        <v>0</v>
      </c>
      <c r="T471" s="100">
        <v>76</v>
      </c>
      <c r="U471" s="100">
        <v>0</v>
      </c>
      <c r="V471" s="93">
        <v>600</v>
      </c>
      <c r="W471" s="93"/>
      <c r="X471" s="97" t="s">
        <v>1774</v>
      </c>
      <c r="Y471" s="98" t="s">
        <v>95</v>
      </c>
      <c r="Z471" s="104" t="s">
        <v>103</v>
      </c>
      <c r="AA471" s="85" t="s">
        <v>148</v>
      </c>
    </row>
    <row r="472" spans="1:27" ht="56.25">
      <c r="A472" s="299">
        <v>461</v>
      </c>
      <c r="B472" s="287" t="s">
        <v>251</v>
      </c>
      <c r="C472" s="100" t="s">
        <v>97</v>
      </c>
      <c r="D472" s="101" t="s">
        <v>1775</v>
      </c>
      <c r="E472" s="100" t="s">
        <v>153</v>
      </c>
      <c r="F472" s="95">
        <v>44623.625</v>
      </c>
      <c r="G472" s="95">
        <v>44623.652777777781</v>
      </c>
      <c r="H472" s="78" t="s">
        <v>94</v>
      </c>
      <c r="I472" s="90">
        <v>0.66666666674427688</v>
      </c>
      <c r="J472" s="91" t="s">
        <v>1776</v>
      </c>
      <c r="K472" s="91"/>
      <c r="L472" s="91"/>
      <c r="M472" s="100">
        <v>2</v>
      </c>
      <c r="N472" s="100">
        <v>0</v>
      </c>
      <c r="O472" s="100">
        <v>0</v>
      </c>
      <c r="P472" s="100">
        <v>2</v>
      </c>
      <c r="Q472" s="100">
        <v>0</v>
      </c>
      <c r="R472" s="100">
        <v>0</v>
      </c>
      <c r="S472" s="100">
        <v>0</v>
      </c>
      <c r="T472" s="100">
        <v>2</v>
      </c>
      <c r="U472" s="100">
        <v>0</v>
      </c>
      <c r="V472" s="93">
        <v>5</v>
      </c>
      <c r="W472" s="93"/>
      <c r="X472" s="97" t="s">
        <v>1777</v>
      </c>
      <c r="Y472" s="98" t="s">
        <v>138</v>
      </c>
      <c r="Z472" s="104" t="s">
        <v>99</v>
      </c>
      <c r="AA472" s="85" t="s">
        <v>193</v>
      </c>
    </row>
    <row r="473" spans="1:27" ht="93.75">
      <c r="A473" s="299">
        <v>462</v>
      </c>
      <c r="B473" s="287" t="s">
        <v>277</v>
      </c>
      <c r="C473" s="100" t="s">
        <v>97</v>
      </c>
      <c r="D473" s="101" t="s">
        <v>1778</v>
      </c>
      <c r="E473" s="100" t="s">
        <v>153</v>
      </c>
      <c r="F473" s="95">
        <v>44623.631944444445</v>
      </c>
      <c r="G473" s="95">
        <v>44623.677083333336</v>
      </c>
      <c r="H473" s="78" t="s">
        <v>94</v>
      </c>
      <c r="I473" s="90">
        <v>1.0833333333721384</v>
      </c>
      <c r="J473" s="91" t="s">
        <v>1204</v>
      </c>
      <c r="K473" s="91"/>
      <c r="L473" s="91"/>
      <c r="M473" s="100">
        <v>4</v>
      </c>
      <c r="N473" s="100">
        <v>0</v>
      </c>
      <c r="O473" s="100">
        <v>0</v>
      </c>
      <c r="P473" s="100">
        <v>4</v>
      </c>
      <c r="Q473" s="100">
        <v>0</v>
      </c>
      <c r="R473" s="100">
        <v>0</v>
      </c>
      <c r="S473" s="100">
        <v>0</v>
      </c>
      <c r="T473" s="100">
        <v>4</v>
      </c>
      <c r="U473" s="100">
        <v>0</v>
      </c>
      <c r="V473" s="93">
        <v>20</v>
      </c>
      <c r="W473" s="93"/>
      <c r="X473" s="97" t="s">
        <v>1779</v>
      </c>
      <c r="Y473" s="98" t="s">
        <v>102</v>
      </c>
      <c r="Z473" s="104" t="s">
        <v>99</v>
      </c>
      <c r="AA473" s="85" t="s">
        <v>148</v>
      </c>
    </row>
    <row r="474" spans="1:27" ht="93.75">
      <c r="A474" s="299">
        <v>463</v>
      </c>
      <c r="B474" s="284" t="s">
        <v>1272</v>
      </c>
      <c r="C474" s="78" t="s">
        <v>97</v>
      </c>
      <c r="D474" s="79" t="s">
        <v>1780</v>
      </c>
      <c r="E474" s="78" t="s">
        <v>152</v>
      </c>
      <c r="F474" s="80">
        <v>44623.6875</v>
      </c>
      <c r="G474" s="80">
        <v>44623.71875</v>
      </c>
      <c r="H474" s="78" t="s">
        <v>94</v>
      </c>
      <c r="I474" s="90">
        <v>0.75</v>
      </c>
      <c r="J474" s="91" t="s">
        <v>1781</v>
      </c>
      <c r="K474" s="91"/>
      <c r="L474" s="91"/>
      <c r="M474" s="78">
        <v>164</v>
      </c>
      <c r="N474" s="78">
        <v>0</v>
      </c>
      <c r="O474" s="78">
        <v>0</v>
      </c>
      <c r="P474" s="78">
        <v>164</v>
      </c>
      <c r="Q474" s="78">
        <v>0</v>
      </c>
      <c r="R474" s="78">
        <v>0</v>
      </c>
      <c r="S474" s="78">
        <v>0</v>
      </c>
      <c r="T474" s="78">
        <v>164</v>
      </c>
      <c r="U474" s="78">
        <v>0</v>
      </c>
      <c r="V474" s="78">
        <v>700</v>
      </c>
      <c r="W474" s="78"/>
      <c r="X474" s="84" t="s">
        <v>1782</v>
      </c>
      <c r="Y474" s="85" t="s">
        <v>95</v>
      </c>
      <c r="Z474" s="85" t="s">
        <v>103</v>
      </c>
      <c r="AA474" s="85" t="s">
        <v>148</v>
      </c>
    </row>
    <row r="475" spans="1:27" ht="37.5">
      <c r="A475" s="299">
        <v>464</v>
      </c>
      <c r="B475" s="284" t="s">
        <v>277</v>
      </c>
      <c r="C475" s="78" t="s">
        <v>97</v>
      </c>
      <c r="D475" s="79" t="s">
        <v>1783</v>
      </c>
      <c r="E475" s="78" t="s">
        <v>152</v>
      </c>
      <c r="F475" s="80">
        <v>44624.416666666664</v>
      </c>
      <c r="G475" s="80">
        <v>44624.541666666664</v>
      </c>
      <c r="H475" s="78" t="s">
        <v>106</v>
      </c>
      <c r="I475" s="90">
        <v>3</v>
      </c>
      <c r="J475" s="91" t="s">
        <v>1784</v>
      </c>
      <c r="K475" s="91"/>
      <c r="L475" s="91"/>
      <c r="M475" s="78">
        <v>16</v>
      </c>
      <c r="N475" s="78">
        <v>0</v>
      </c>
      <c r="O475" s="78">
        <v>0</v>
      </c>
      <c r="P475" s="78">
        <v>16</v>
      </c>
      <c r="Q475" s="78">
        <v>0</v>
      </c>
      <c r="R475" s="78">
        <v>0</v>
      </c>
      <c r="S475" s="78">
        <v>0</v>
      </c>
      <c r="T475" s="78">
        <v>16</v>
      </c>
      <c r="U475" s="78">
        <v>0</v>
      </c>
      <c r="V475" s="78">
        <v>65</v>
      </c>
      <c r="W475" s="78"/>
      <c r="X475" s="84" t="s">
        <v>532</v>
      </c>
      <c r="Y475" s="85"/>
      <c r="Z475" s="85"/>
      <c r="AA475" s="85" t="s">
        <v>148</v>
      </c>
    </row>
    <row r="476" spans="1:27" ht="37.5">
      <c r="A476" s="299">
        <v>465</v>
      </c>
      <c r="B476" s="284" t="s">
        <v>248</v>
      </c>
      <c r="C476" s="78" t="s">
        <v>113</v>
      </c>
      <c r="D476" s="79" t="s">
        <v>1785</v>
      </c>
      <c r="E476" s="78" t="s">
        <v>154</v>
      </c>
      <c r="F476" s="80">
        <v>44624.375</v>
      </c>
      <c r="G476" s="80">
        <v>44624.5</v>
      </c>
      <c r="H476" s="78" t="s">
        <v>106</v>
      </c>
      <c r="I476" s="90">
        <v>3</v>
      </c>
      <c r="J476" s="91" t="s">
        <v>1786</v>
      </c>
      <c r="K476" s="91"/>
      <c r="L476" s="91"/>
      <c r="M476" s="78">
        <v>4</v>
      </c>
      <c r="N476" s="78">
        <v>0</v>
      </c>
      <c r="O476" s="78">
        <v>0</v>
      </c>
      <c r="P476" s="78">
        <v>4</v>
      </c>
      <c r="Q476" s="78">
        <v>0</v>
      </c>
      <c r="R476" s="78">
        <v>0</v>
      </c>
      <c r="S476" s="78">
        <v>0</v>
      </c>
      <c r="T476" s="78">
        <v>4</v>
      </c>
      <c r="U476" s="78">
        <v>0</v>
      </c>
      <c r="V476" s="78">
        <v>130</v>
      </c>
      <c r="W476" s="78"/>
      <c r="X476" s="84"/>
      <c r="Y476" s="85"/>
      <c r="Z476" s="85"/>
      <c r="AA476" s="85" t="s">
        <v>148</v>
      </c>
    </row>
    <row r="477" spans="1:27" ht="75">
      <c r="A477" s="299">
        <v>465</v>
      </c>
      <c r="B477" s="284" t="s">
        <v>262</v>
      </c>
      <c r="C477" s="78" t="s">
        <v>97</v>
      </c>
      <c r="D477" s="79" t="s">
        <v>1787</v>
      </c>
      <c r="E477" s="78" t="s">
        <v>153</v>
      </c>
      <c r="F477" s="80">
        <v>44624.541666666664</v>
      </c>
      <c r="G477" s="80">
        <v>44624.666666666664</v>
      </c>
      <c r="H477" s="78" t="s">
        <v>106</v>
      </c>
      <c r="I477" s="90">
        <v>3</v>
      </c>
      <c r="J477" s="91" t="s">
        <v>1788</v>
      </c>
      <c r="K477" s="91"/>
      <c r="L477" s="91"/>
      <c r="M477" s="78">
        <v>144</v>
      </c>
      <c r="N477" s="78">
        <v>0</v>
      </c>
      <c r="O477" s="78">
        <v>0</v>
      </c>
      <c r="P477" s="78">
        <v>144</v>
      </c>
      <c r="Q477" s="78">
        <v>0</v>
      </c>
      <c r="R477" s="78">
        <v>0</v>
      </c>
      <c r="S477" s="78">
        <v>0</v>
      </c>
      <c r="T477" s="78">
        <v>144</v>
      </c>
      <c r="U477" s="78">
        <v>0</v>
      </c>
      <c r="V477" s="78">
        <v>40</v>
      </c>
      <c r="W477" s="78"/>
      <c r="X477" s="84"/>
      <c r="Y477" s="85"/>
      <c r="Z477" s="85"/>
      <c r="AA477" s="85" t="s">
        <v>148</v>
      </c>
    </row>
    <row r="478" spans="1:27" ht="37.5">
      <c r="A478" s="299">
        <v>466</v>
      </c>
      <c r="B478" s="284" t="s">
        <v>250</v>
      </c>
      <c r="C478" s="78" t="s">
        <v>113</v>
      </c>
      <c r="D478" s="79" t="s">
        <v>1789</v>
      </c>
      <c r="E478" s="78" t="s">
        <v>153</v>
      </c>
      <c r="F478" s="80">
        <v>44621.375</v>
      </c>
      <c r="G478" s="80">
        <v>44621.458333333336</v>
      </c>
      <c r="H478" s="78" t="s">
        <v>106</v>
      </c>
      <c r="I478" s="90">
        <v>2.0000000000582077</v>
      </c>
      <c r="J478" s="91" t="s">
        <v>1790</v>
      </c>
      <c r="K478" s="91"/>
      <c r="L478" s="91"/>
      <c r="M478" s="78">
        <v>2</v>
      </c>
      <c r="N478" s="78">
        <v>0</v>
      </c>
      <c r="O478" s="78">
        <v>0</v>
      </c>
      <c r="P478" s="78">
        <v>2</v>
      </c>
      <c r="Q478" s="78">
        <v>0</v>
      </c>
      <c r="R478" s="78">
        <v>0</v>
      </c>
      <c r="S478" s="78">
        <v>0</v>
      </c>
      <c r="T478" s="78">
        <v>2</v>
      </c>
      <c r="U478" s="78">
        <v>0</v>
      </c>
      <c r="V478" s="78">
        <v>18</v>
      </c>
      <c r="W478" s="78"/>
      <c r="X478" s="84"/>
      <c r="Y478" s="85"/>
      <c r="Z478" s="85"/>
      <c r="AA478" s="85" t="s">
        <v>148</v>
      </c>
    </row>
    <row r="479" spans="1:27" ht="37.5">
      <c r="A479" s="299">
        <v>467</v>
      </c>
      <c r="B479" s="284" t="s">
        <v>245</v>
      </c>
      <c r="C479" s="78" t="s">
        <v>97</v>
      </c>
      <c r="D479" s="79" t="s">
        <v>1791</v>
      </c>
      <c r="E479" s="78" t="s">
        <v>153</v>
      </c>
      <c r="F479" s="80">
        <v>44621.375</v>
      </c>
      <c r="G479" s="80">
        <v>44621.5</v>
      </c>
      <c r="H479" s="78" t="s">
        <v>106</v>
      </c>
      <c r="I479" s="90">
        <v>3</v>
      </c>
      <c r="J479" s="91" t="s">
        <v>1791</v>
      </c>
      <c r="K479" s="91"/>
      <c r="L479" s="91"/>
      <c r="M479" s="78">
        <v>38</v>
      </c>
      <c r="N479" s="78">
        <v>0</v>
      </c>
      <c r="O479" s="78">
        <v>0</v>
      </c>
      <c r="P479" s="78">
        <v>38</v>
      </c>
      <c r="Q479" s="78">
        <v>0</v>
      </c>
      <c r="R479" s="78">
        <v>0</v>
      </c>
      <c r="S479" s="78">
        <v>0</v>
      </c>
      <c r="T479" s="78">
        <v>38</v>
      </c>
      <c r="U479" s="78">
        <v>0</v>
      </c>
      <c r="V479" s="78">
        <v>22.22</v>
      </c>
      <c r="W479" s="78"/>
      <c r="X479" s="84"/>
      <c r="Y479" s="85"/>
      <c r="Z479" s="85"/>
      <c r="AA479" s="85" t="s">
        <v>148</v>
      </c>
    </row>
    <row r="480" spans="1:27" ht="75">
      <c r="A480" s="299">
        <v>468</v>
      </c>
      <c r="B480" s="284" t="s">
        <v>261</v>
      </c>
      <c r="C480" s="78" t="s">
        <v>97</v>
      </c>
      <c r="D480" s="79" t="s">
        <v>1632</v>
      </c>
      <c r="E480" s="78" t="s">
        <v>108</v>
      </c>
      <c r="F480" s="80">
        <v>44621.541666666664</v>
      </c>
      <c r="G480" s="80">
        <v>44621.666666666664</v>
      </c>
      <c r="H480" s="78" t="s">
        <v>106</v>
      </c>
      <c r="I480" s="90">
        <v>3</v>
      </c>
      <c r="J480" s="91" t="s">
        <v>1633</v>
      </c>
      <c r="K480" s="91"/>
      <c r="L480" s="91"/>
      <c r="M480" s="78">
        <v>100</v>
      </c>
      <c r="N480" s="78">
        <v>0</v>
      </c>
      <c r="O480" s="78">
        <v>0</v>
      </c>
      <c r="P480" s="78">
        <v>100</v>
      </c>
      <c r="Q480" s="78">
        <v>0</v>
      </c>
      <c r="R480" s="78">
        <v>0</v>
      </c>
      <c r="S480" s="78">
        <v>0</v>
      </c>
      <c r="T480" s="78">
        <v>100</v>
      </c>
      <c r="U480" s="78">
        <v>0</v>
      </c>
      <c r="V480" s="78">
        <v>24</v>
      </c>
      <c r="W480" s="78"/>
      <c r="X480" s="84" t="s">
        <v>1792</v>
      </c>
      <c r="Y480" s="85"/>
      <c r="Z480" s="85"/>
      <c r="AA480" s="85" t="s">
        <v>148</v>
      </c>
    </row>
    <row r="481" spans="1:27" ht="37.5">
      <c r="A481" s="299">
        <v>469</v>
      </c>
      <c r="B481" s="284" t="s">
        <v>262</v>
      </c>
      <c r="C481" s="78" t="s">
        <v>97</v>
      </c>
      <c r="D481" s="79" t="s">
        <v>1793</v>
      </c>
      <c r="E481" s="78" t="s">
        <v>154</v>
      </c>
      <c r="F481" s="80">
        <v>44621.354166666664</v>
      </c>
      <c r="G481" s="80">
        <v>44621.458333333336</v>
      </c>
      <c r="H481" s="78" t="s">
        <v>106</v>
      </c>
      <c r="I481" s="90">
        <v>2.5000000001164153</v>
      </c>
      <c r="J481" s="91" t="s">
        <v>1794</v>
      </c>
      <c r="K481" s="91"/>
      <c r="L481" s="91"/>
      <c r="M481" s="78">
        <v>174</v>
      </c>
      <c r="N481" s="78">
        <v>0</v>
      </c>
      <c r="O481" s="78">
        <v>0</v>
      </c>
      <c r="P481" s="78">
        <v>174</v>
      </c>
      <c r="Q481" s="78">
        <v>0</v>
      </c>
      <c r="R481" s="78">
        <v>0</v>
      </c>
      <c r="S481" s="78">
        <v>0</v>
      </c>
      <c r="T481" s="78">
        <v>174</v>
      </c>
      <c r="U481" s="78">
        <v>0</v>
      </c>
      <c r="V481" s="78">
        <v>50</v>
      </c>
      <c r="W481" s="78"/>
      <c r="X481" s="84"/>
      <c r="Y481" s="85"/>
      <c r="Z481" s="85"/>
      <c r="AA481" s="85" t="s">
        <v>148</v>
      </c>
    </row>
    <row r="482" spans="1:27" ht="75">
      <c r="A482" s="299">
        <v>470</v>
      </c>
      <c r="B482" s="287" t="s">
        <v>262</v>
      </c>
      <c r="C482" s="100" t="s">
        <v>97</v>
      </c>
      <c r="D482" s="101" t="s">
        <v>1787</v>
      </c>
      <c r="E482" s="100" t="s">
        <v>153</v>
      </c>
      <c r="F482" s="95">
        <v>44621.375</v>
      </c>
      <c r="G482" s="95">
        <v>44621.5</v>
      </c>
      <c r="H482" s="78" t="s">
        <v>106</v>
      </c>
      <c r="I482" s="90">
        <v>3</v>
      </c>
      <c r="J482" s="91" t="s">
        <v>1788</v>
      </c>
      <c r="K482" s="91"/>
      <c r="L482" s="91"/>
      <c r="M482" s="100">
        <v>144</v>
      </c>
      <c r="N482" s="100">
        <v>0</v>
      </c>
      <c r="O482" s="100">
        <v>0</v>
      </c>
      <c r="P482" s="100">
        <v>144</v>
      </c>
      <c r="Q482" s="100">
        <v>0</v>
      </c>
      <c r="R482" s="100">
        <v>0</v>
      </c>
      <c r="S482" s="100">
        <v>0</v>
      </c>
      <c r="T482" s="100">
        <v>144</v>
      </c>
      <c r="U482" s="100">
        <v>0</v>
      </c>
      <c r="V482" s="93">
        <v>40</v>
      </c>
      <c r="W482" s="93"/>
      <c r="X482" s="97"/>
      <c r="Y482" s="98"/>
      <c r="Z482" s="104"/>
      <c r="AA482" s="85" t="s">
        <v>148</v>
      </c>
    </row>
    <row r="483" spans="1:27" ht="56.25">
      <c r="A483" s="299">
        <v>471</v>
      </c>
      <c r="B483" s="287" t="s">
        <v>251</v>
      </c>
      <c r="C483" s="100" t="s">
        <v>93</v>
      </c>
      <c r="D483" s="101" t="s">
        <v>1795</v>
      </c>
      <c r="E483" s="100" t="s">
        <v>153</v>
      </c>
      <c r="F483" s="95">
        <v>44621.381944444445</v>
      </c>
      <c r="G483" s="95">
        <v>44621.435416666667</v>
      </c>
      <c r="H483" s="78" t="s">
        <v>94</v>
      </c>
      <c r="I483" s="90">
        <v>1.2833333333255723</v>
      </c>
      <c r="J483" s="91" t="s">
        <v>1796</v>
      </c>
      <c r="K483" s="91"/>
      <c r="L483" s="91"/>
      <c r="M483" s="100">
        <v>2</v>
      </c>
      <c r="N483" s="100">
        <v>0</v>
      </c>
      <c r="O483" s="100">
        <v>0</v>
      </c>
      <c r="P483" s="100">
        <v>2</v>
      </c>
      <c r="Q483" s="100">
        <v>0</v>
      </c>
      <c r="R483" s="100">
        <v>0</v>
      </c>
      <c r="S483" s="100">
        <v>0</v>
      </c>
      <c r="T483" s="100">
        <v>2</v>
      </c>
      <c r="U483" s="100">
        <v>0</v>
      </c>
      <c r="V483" s="93">
        <v>15</v>
      </c>
      <c r="W483" s="93"/>
      <c r="X483" s="97" t="s">
        <v>1797</v>
      </c>
      <c r="Y483" s="98" t="s">
        <v>95</v>
      </c>
      <c r="Z483" s="104" t="s">
        <v>103</v>
      </c>
      <c r="AA483" s="85" t="s">
        <v>148</v>
      </c>
    </row>
    <row r="484" spans="1:27" ht="75">
      <c r="A484" s="299">
        <v>472</v>
      </c>
      <c r="B484" s="284" t="s">
        <v>115</v>
      </c>
      <c r="C484" s="78" t="s">
        <v>97</v>
      </c>
      <c r="D484" s="79" t="s">
        <v>1798</v>
      </c>
      <c r="E484" s="78" t="s">
        <v>153</v>
      </c>
      <c r="F484" s="80">
        <v>44621.378472222219</v>
      </c>
      <c r="G484" s="80">
        <v>44621.503472222219</v>
      </c>
      <c r="H484" s="78" t="s">
        <v>106</v>
      </c>
      <c r="I484" s="90">
        <v>3</v>
      </c>
      <c r="J484" s="91" t="s">
        <v>535</v>
      </c>
      <c r="K484" s="91"/>
      <c r="L484" s="91"/>
      <c r="M484" s="78">
        <v>42</v>
      </c>
      <c r="N484" s="78">
        <v>0</v>
      </c>
      <c r="O484" s="78">
        <v>0</v>
      </c>
      <c r="P484" s="78">
        <v>42</v>
      </c>
      <c r="Q484" s="78">
        <v>0</v>
      </c>
      <c r="R484" s="78">
        <v>0</v>
      </c>
      <c r="S484" s="78">
        <v>0</v>
      </c>
      <c r="T484" s="78">
        <v>42</v>
      </c>
      <c r="U484" s="78">
        <v>0</v>
      </c>
      <c r="V484" s="78">
        <v>55</v>
      </c>
      <c r="W484" s="78"/>
      <c r="X484" s="84" t="s">
        <v>1799</v>
      </c>
      <c r="Y484" s="85"/>
      <c r="Z484" s="85"/>
      <c r="AA484" s="85" t="s">
        <v>148</v>
      </c>
    </row>
    <row r="485" spans="1:27" ht="37.5">
      <c r="A485" s="299">
        <v>473</v>
      </c>
      <c r="B485" s="284" t="s">
        <v>248</v>
      </c>
      <c r="C485" s="78" t="s">
        <v>113</v>
      </c>
      <c r="D485" s="79" t="s">
        <v>1800</v>
      </c>
      <c r="E485" s="78" t="s">
        <v>154</v>
      </c>
      <c r="F485" s="80">
        <v>44622.375</v>
      </c>
      <c r="G485" s="80">
        <v>44622.583333333336</v>
      </c>
      <c r="H485" s="78" t="s">
        <v>106</v>
      </c>
      <c r="I485" s="90">
        <v>5.0000000000582077</v>
      </c>
      <c r="J485" s="91" t="s">
        <v>1801</v>
      </c>
      <c r="K485" s="91"/>
      <c r="L485" s="91"/>
      <c r="M485" s="78">
        <v>16</v>
      </c>
      <c r="N485" s="78">
        <v>0</v>
      </c>
      <c r="O485" s="78">
        <v>0</v>
      </c>
      <c r="P485" s="78">
        <v>16</v>
      </c>
      <c r="Q485" s="78">
        <v>0</v>
      </c>
      <c r="R485" s="78">
        <v>0</v>
      </c>
      <c r="S485" s="78">
        <v>0</v>
      </c>
      <c r="T485" s="78">
        <v>16</v>
      </c>
      <c r="U485" s="78">
        <v>0</v>
      </c>
      <c r="V485" s="78">
        <v>120</v>
      </c>
      <c r="W485" s="78"/>
      <c r="X485" s="84"/>
      <c r="Y485" s="85"/>
      <c r="Z485" s="85"/>
      <c r="AA485" s="85" t="s">
        <v>148</v>
      </c>
    </row>
    <row r="486" spans="1:27" ht="56.25">
      <c r="A486" s="299">
        <v>474</v>
      </c>
      <c r="B486" s="284" t="s">
        <v>268</v>
      </c>
      <c r="C486" s="78" t="s">
        <v>128</v>
      </c>
      <c r="D486" s="79" t="s">
        <v>1802</v>
      </c>
      <c r="E486" s="78" t="s">
        <v>152</v>
      </c>
      <c r="F486" s="80">
        <v>44621.652777777781</v>
      </c>
      <c r="G486" s="80">
        <v>44621.680555555555</v>
      </c>
      <c r="H486" s="78" t="s">
        <v>94</v>
      </c>
      <c r="I486" s="90">
        <v>0.6666666665696539</v>
      </c>
      <c r="J486" s="91" t="s">
        <v>1803</v>
      </c>
      <c r="K486" s="91"/>
      <c r="L486" s="91"/>
      <c r="M486" s="78">
        <v>1636</v>
      </c>
      <c r="N486" s="78">
        <v>0</v>
      </c>
      <c r="O486" s="78">
        <v>0</v>
      </c>
      <c r="P486" s="78">
        <v>1636</v>
      </c>
      <c r="Q486" s="78">
        <v>0</v>
      </c>
      <c r="R486" s="78">
        <v>0</v>
      </c>
      <c r="S486" s="78">
        <v>0</v>
      </c>
      <c r="T486" s="78">
        <v>1636</v>
      </c>
      <c r="U486" s="78">
        <v>0</v>
      </c>
      <c r="V486" s="78">
        <v>610</v>
      </c>
      <c r="W486" s="78"/>
      <c r="X486" s="84" t="s">
        <v>1804</v>
      </c>
      <c r="Y486" s="85" t="s">
        <v>95</v>
      </c>
      <c r="Z486" s="85" t="s">
        <v>103</v>
      </c>
      <c r="AA486" s="85" t="s">
        <v>148</v>
      </c>
    </row>
    <row r="487" spans="1:27" ht="112.5">
      <c r="A487" s="299">
        <v>475</v>
      </c>
      <c r="B487" s="284" t="s">
        <v>245</v>
      </c>
      <c r="C487" s="78" t="s">
        <v>97</v>
      </c>
      <c r="D487" s="79" t="s">
        <v>1805</v>
      </c>
      <c r="E487" s="78" t="s">
        <v>153</v>
      </c>
      <c r="F487" s="80">
        <v>44622.375</v>
      </c>
      <c r="G487" s="80">
        <v>44622.5</v>
      </c>
      <c r="H487" s="78" t="s">
        <v>106</v>
      </c>
      <c r="I487" s="90">
        <v>3</v>
      </c>
      <c r="J487" s="91" t="s">
        <v>1805</v>
      </c>
      <c r="K487" s="91"/>
      <c r="L487" s="91"/>
      <c r="M487" s="78">
        <v>222</v>
      </c>
      <c r="N487" s="78">
        <v>0</v>
      </c>
      <c r="O487" s="78">
        <v>0</v>
      </c>
      <c r="P487" s="78">
        <v>222</v>
      </c>
      <c r="Q487" s="78">
        <v>0</v>
      </c>
      <c r="R487" s="78">
        <v>0</v>
      </c>
      <c r="S487" s="78">
        <v>0</v>
      </c>
      <c r="T487" s="78">
        <v>222</v>
      </c>
      <c r="U487" s="78">
        <v>0</v>
      </c>
      <c r="V487" s="78">
        <v>48.18</v>
      </c>
      <c r="W487" s="78"/>
      <c r="X487" s="84"/>
      <c r="Y487" s="85"/>
      <c r="Z487" s="85"/>
      <c r="AA487" s="85" t="s">
        <v>148</v>
      </c>
    </row>
    <row r="488" spans="1:27" ht="56.25">
      <c r="A488" s="299">
        <v>476</v>
      </c>
      <c r="B488" s="284" t="s">
        <v>251</v>
      </c>
      <c r="C488" s="78" t="s">
        <v>93</v>
      </c>
      <c r="D488" s="79" t="s">
        <v>1806</v>
      </c>
      <c r="E488" s="78" t="s">
        <v>153</v>
      </c>
      <c r="F488" s="80">
        <v>44622.708333333336</v>
      </c>
      <c r="G488" s="80">
        <v>44622.875</v>
      </c>
      <c r="H488" s="78" t="s">
        <v>94</v>
      </c>
      <c r="I488" s="90">
        <v>3.9999999999417923</v>
      </c>
      <c r="J488" s="91" t="s">
        <v>1807</v>
      </c>
      <c r="K488" s="91"/>
      <c r="L488" s="91"/>
      <c r="M488" s="78">
        <v>2</v>
      </c>
      <c r="N488" s="78">
        <v>0</v>
      </c>
      <c r="O488" s="78">
        <v>0</v>
      </c>
      <c r="P488" s="78">
        <v>2</v>
      </c>
      <c r="Q488" s="78">
        <v>0</v>
      </c>
      <c r="R488" s="78">
        <v>0</v>
      </c>
      <c r="S488" s="78">
        <v>0</v>
      </c>
      <c r="T488" s="78">
        <v>2</v>
      </c>
      <c r="U488" s="78">
        <v>0</v>
      </c>
      <c r="V488" s="78">
        <v>15</v>
      </c>
      <c r="W488" s="78"/>
      <c r="X488" s="84" t="s">
        <v>1808</v>
      </c>
      <c r="Y488" s="85" t="s">
        <v>95</v>
      </c>
      <c r="Z488" s="85" t="s">
        <v>103</v>
      </c>
      <c r="AA488" s="85" t="s">
        <v>148</v>
      </c>
    </row>
    <row r="489" spans="1:27" ht="75">
      <c r="A489" s="299">
        <v>477</v>
      </c>
      <c r="B489" s="284" t="s">
        <v>248</v>
      </c>
      <c r="C489" s="78" t="s">
        <v>93</v>
      </c>
      <c r="D489" s="79" t="s">
        <v>1809</v>
      </c>
      <c r="E489" s="78" t="s">
        <v>154</v>
      </c>
      <c r="F489" s="80">
        <v>44622.355555555558</v>
      </c>
      <c r="G489" s="80">
        <v>44622.405555555553</v>
      </c>
      <c r="H489" s="78" t="s">
        <v>94</v>
      </c>
      <c r="I489" s="90">
        <v>1.1999999998952262</v>
      </c>
      <c r="J489" s="91" t="s">
        <v>1810</v>
      </c>
      <c r="K489" s="91"/>
      <c r="L489" s="91" t="s">
        <v>237</v>
      </c>
      <c r="M489" s="78">
        <v>242</v>
      </c>
      <c r="N489" s="78">
        <v>0</v>
      </c>
      <c r="O489" s="78">
        <v>2</v>
      </c>
      <c r="P489" s="78">
        <v>240</v>
      </c>
      <c r="Q489" s="78">
        <v>0</v>
      </c>
      <c r="R489" s="78">
        <v>0</v>
      </c>
      <c r="S489" s="78">
        <v>0</v>
      </c>
      <c r="T489" s="78">
        <v>242</v>
      </c>
      <c r="U489" s="78">
        <v>0</v>
      </c>
      <c r="V489" s="78">
        <v>650</v>
      </c>
      <c r="W489" s="78"/>
      <c r="X489" s="84" t="s">
        <v>1811</v>
      </c>
      <c r="Y489" s="85" t="s">
        <v>109</v>
      </c>
      <c r="Z489" s="85" t="s">
        <v>103</v>
      </c>
      <c r="AA489" s="85" t="s">
        <v>148</v>
      </c>
    </row>
    <row r="490" spans="1:27" ht="37.5">
      <c r="A490" s="299">
        <v>478</v>
      </c>
      <c r="B490" s="284" t="s">
        <v>248</v>
      </c>
      <c r="C490" s="78" t="s">
        <v>113</v>
      </c>
      <c r="D490" s="79" t="s">
        <v>1785</v>
      </c>
      <c r="E490" s="78" t="s">
        <v>154</v>
      </c>
      <c r="F490" s="80">
        <v>44623.5625</v>
      </c>
      <c r="G490" s="80">
        <v>44623.666666666664</v>
      </c>
      <c r="H490" s="78" t="s">
        <v>106</v>
      </c>
      <c r="I490" s="90">
        <v>2.4999999999417923</v>
      </c>
      <c r="J490" s="91" t="s">
        <v>1812</v>
      </c>
      <c r="K490" s="91"/>
      <c r="L490" s="91"/>
      <c r="M490" s="78">
        <v>4</v>
      </c>
      <c r="N490" s="78">
        <v>0</v>
      </c>
      <c r="O490" s="78">
        <v>0</v>
      </c>
      <c r="P490" s="78">
        <v>4</v>
      </c>
      <c r="Q490" s="78">
        <v>0</v>
      </c>
      <c r="R490" s="78">
        <v>0</v>
      </c>
      <c r="S490" s="78">
        <v>0</v>
      </c>
      <c r="T490" s="78">
        <v>4</v>
      </c>
      <c r="U490" s="78">
        <v>0</v>
      </c>
      <c r="V490" s="78">
        <v>130</v>
      </c>
      <c r="W490" s="78"/>
      <c r="X490" s="84"/>
      <c r="Y490" s="85"/>
      <c r="Z490" s="85"/>
      <c r="AA490" s="85" t="s">
        <v>148</v>
      </c>
    </row>
    <row r="491" spans="1:27" ht="112.5">
      <c r="A491" s="299">
        <v>479</v>
      </c>
      <c r="B491" s="284" t="s">
        <v>245</v>
      </c>
      <c r="C491" s="78" t="s">
        <v>97</v>
      </c>
      <c r="D491" s="79" t="s">
        <v>1813</v>
      </c>
      <c r="E491" s="78" t="s">
        <v>153</v>
      </c>
      <c r="F491" s="80">
        <v>44623.395833333336</v>
      </c>
      <c r="G491" s="80">
        <v>44623.5</v>
      </c>
      <c r="H491" s="78" t="s">
        <v>106</v>
      </c>
      <c r="I491" s="90">
        <v>2.4999999999417923</v>
      </c>
      <c r="J491" s="91" t="s">
        <v>1813</v>
      </c>
      <c r="K491" s="91"/>
      <c r="L491" s="91"/>
      <c r="M491" s="78">
        <v>222</v>
      </c>
      <c r="N491" s="78">
        <v>0</v>
      </c>
      <c r="O491" s="78">
        <v>0</v>
      </c>
      <c r="P491" s="78">
        <v>222</v>
      </c>
      <c r="Q491" s="78">
        <v>0</v>
      </c>
      <c r="R491" s="78">
        <v>0</v>
      </c>
      <c r="S491" s="78">
        <v>0</v>
      </c>
      <c r="T491" s="78">
        <v>222</v>
      </c>
      <c r="U491" s="78">
        <v>0</v>
      </c>
      <c r="V491" s="78">
        <v>48.18</v>
      </c>
      <c r="W491" s="78"/>
      <c r="X491" s="84"/>
      <c r="Y491" s="85"/>
      <c r="Z491" s="85"/>
      <c r="AA491" s="85" t="s">
        <v>148</v>
      </c>
    </row>
    <row r="492" spans="1:27" ht="56.25">
      <c r="A492" s="299">
        <v>480</v>
      </c>
      <c r="B492" s="287" t="s">
        <v>268</v>
      </c>
      <c r="C492" s="100" t="s">
        <v>128</v>
      </c>
      <c r="D492" s="101" t="s">
        <v>1802</v>
      </c>
      <c r="E492" s="100" t="s">
        <v>152</v>
      </c>
      <c r="F492" s="95">
        <v>44622.541666666664</v>
      </c>
      <c r="G492" s="95">
        <v>44622.6875</v>
      </c>
      <c r="H492" s="78" t="s">
        <v>106</v>
      </c>
      <c r="I492" s="90">
        <v>3.5000000000582077</v>
      </c>
      <c r="J492" s="91" t="s">
        <v>1803</v>
      </c>
      <c r="K492" s="91"/>
      <c r="L492" s="91"/>
      <c r="M492" s="100">
        <v>1636</v>
      </c>
      <c r="N492" s="100">
        <v>0</v>
      </c>
      <c r="O492" s="100">
        <v>0</v>
      </c>
      <c r="P492" s="100">
        <v>1636</v>
      </c>
      <c r="Q492" s="100">
        <v>0</v>
      </c>
      <c r="R492" s="100">
        <v>0</v>
      </c>
      <c r="S492" s="100">
        <v>0</v>
      </c>
      <c r="T492" s="100">
        <v>1636</v>
      </c>
      <c r="U492" s="100">
        <v>0</v>
      </c>
      <c r="V492" s="93">
        <v>610</v>
      </c>
      <c r="W492" s="93"/>
      <c r="X492" s="97"/>
      <c r="Y492" s="98"/>
      <c r="Z492" s="104"/>
      <c r="AA492" s="85" t="s">
        <v>148</v>
      </c>
    </row>
    <row r="493" spans="1:27" ht="75">
      <c r="A493" s="299">
        <v>481</v>
      </c>
      <c r="B493" s="287" t="s">
        <v>262</v>
      </c>
      <c r="C493" s="100" t="s">
        <v>97</v>
      </c>
      <c r="D493" s="101" t="s">
        <v>1787</v>
      </c>
      <c r="E493" s="100" t="s">
        <v>153</v>
      </c>
      <c r="F493" s="95">
        <v>44623.375</v>
      </c>
      <c r="G493" s="95">
        <v>44623.5</v>
      </c>
      <c r="H493" s="78" t="s">
        <v>106</v>
      </c>
      <c r="I493" s="90">
        <v>3</v>
      </c>
      <c r="J493" s="91" t="s">
        <v>1788</v>
      </c>
      <c r="K493" s="91"/>
      <c r="L493" s="91"/>
      <c r="M493" s="100">
        <v>144</v>
      </c>
      <c r="N493" s="100">
        <v>0</v>
      </c>
      <c r="O493" s="100">
        <v>0</v>
      </c>
      <c r="P493" s="100">
        <v>144</v>
      </c>
      <c r="Q493" s="100">
        <v>0</v>
      </c>
      <c r="R493" s="100">
        <v>0</v>
      </c>
      <c r="S493" s="100">
        <v>0</v>
      </c>
      <c r="T493" s="100">
        <v>144</v>
      </c>
      <c r="U493" s="100">
        <v>0</v>
      </c>
      <c r="V493" s="93">
        <v>40</v>
      </c>
      <c r="W493" s="93"/>
      <c r="X493" s="97"/>
      <c r="Y493" s="98"/>
      <c r="Z493" s="104"/>
      <c r="AA493" s="85" t="s">
        <v>148</v>
      </c>
    </row>
    <row r="494" spans="1:27" ht="37.5">
      <c r="A494" s="299">
        <v>482</v>
      </c>
      <c r="B494" s="287" t="s">
        <v>262</v>
      </c>
      <c r="C494" s="100" t="s">
        <v>113</v>
      </c>
      <c r="D494" s="101" t="s">
        <v>1814</v>
      </c>
      <c r="E494" s="100" t="s">
        <v>154</v>
      </c>
      <c r="F494" s="95">
        <v>44623.395833333336</v>
      </c>
      <c r="G494" s="95">
        <v>44623.458333333336</v>
      </c>
      <c r="H494" s="78" t="s">
        <v>106</v>
      </c>
      <c r="I494" s="90">
        <v>1.5</v>
      </c>
      <c r="J494" s="91" t="s">
        <v>244</v>
      </c>
      <c r="K494" s="91"/>
      <c r="L494" s="91"/>
      <c r="M494" s="100">
        <v>14</v>
      </c>
      <c r="N494" s="100">
        <v>0</v>
      </c>
      <c r="O494" s="100">
        <v>0</v>
      </c>
      <c r="P494" s="100">
        <v>14</v>
      </c>
      <c r="Q494" s="100">
        <v>0</v>
      </c>
      <c r="R494" s="100">
        <v>0</v>
      </c>
      <c r="S494" s="100">
        <v>0</v>
      </c>
      <c r="T494" s="100">
        <v>14</v>
      </c>
      <c r="U494" s="100">
        <v>0</v>
      </c>
      <c r="V494" s="100">
        <v>88</v>
      </c>
      <c r="W494" s="100"/>
      <c r="X494" s="103"/>
      <c r="Y494" s="104"/>
      <c r="Z494" s="104"/>
      <c r="AA494" s="85" t="s">
        <v>148</v>
      </c>
    </row>
    <row r="495" spans="1:27" ht="56.25">
      <c r="A495" s="299">
        <v>483</v>
      </c>
      <c r="B495" s="284" t="s">
        <v>253</v>
      </c>
      <c r="C495" s="78" t="s">
        <v>93</v>
      </c>
      <c r="D495" s="79" t="s">
        <v>1815</v>
      </c>
      <c r="E495" s="78" t="s">
        <v>153</v>
      </c>
      <c r="F495" s="80">
        <v>44624.375</v>
      </c>
      <c r="G495" s="80">
        <v>44624.631944444445</v>
      </c>
      <c r="H495" s="78" t="s">
        <v>94</v>
      </c>
      <c r="I495" s="90">
        <v>6.1666666666860692</v>
      </c>
      <c r="J495" s="91" t="s">
        <v>1816</v>
      </c>
      <c r="K495" s="91"/>
      <c r="L495" s="91"/>
      <c r="M495" s="78">
        <v>2</v>
      </c>
      <c r="N495" s="78">
        <v>0</v>
      </c>
      <c r="O495" s="78">
        <v>0</v>
      </c>
      <c r="P495" s="78">
        <v>2</v>
      </c>
      <c r="Q495" s="78">
        <v>0</v>
      </c>
      <c r="R495" s="78">
        <v>0</v>
      </c>
      <c r="S495" s="78">
        <v>0</v>
      </c>
      <c r="T495" s="78">
        <v>2</v>
      </c>
      <c r="U495" s="78">
        <v>0</v>
      </c>
      <c r="V495" s="78">
        <v>2</v>
      </c>
      <c r="W495" s="78"/>
      <c r="X495" s="84" t="s">
        <v>1817</v>
      </c>
      <c r="Y495" s="85" t="s">
        <v>109</v>
      </c>
      <c r="Z495" s="85" t="s">
        <v>99</v>
      </c>
      <c r="AA495" s="85">
        <v>1</v>
      </c>
    </row>
    <row r="496" spans="1:27" ht="93.75">
      <c r="A496" s="299">
        <v>484</v>
      </c>
      <c r="B496" s="284" t="s">
        <v>1272</v>
      </c>
      <c r="C496" s="78" t="s">
        <v>156</v>
      </c>
      <c r="D496" s="79" t="s">
        <v>1818</v>
      </c>
      <c r="E496" s="78" t="s">
        <v>152</v>
      </c>
      <c r="F496" s="80">
        <v>44627.836805555555</v>
      </c>
      <c r="G496" s="80">
        <v>44627.861111111109</v>
      </c>
      <c r="H496" s="78" t="s">
        <v>94</v>
      </c>
      <c r="I496" s="90">
        <v>0.58333333331393078</v>
      </c>
      <c r="J496" s="91" t="s">
        <v>1819</v>
      </c>
      <c r="K496" s="91"/>
      <c r="L496" s="91"/>
      <c r="M496" s="78">
        <v>49</v>
      </c>
      <c r="N496" s="78">
        <v>0</v>
      </c>
      <c r="O496" s="78">
        <v>0</v>
      </c>
      <c r="P496" s="78">
        <v>49</v>
      </c>
      <c r="Q496" s="78">
        <v>0</v>
      </c>
      <c r="R496" s="78">
        <v>0</v>
      </c>
      <c r="S496" s="78">
        <v>0</v>
      </c>
      <c r="T496" s="78">
        <v>49</v>
      </c>
      <c r="U496" s="78">
        <v>0</v>
      </c>
      <c r="V496" s="78">
        <v>390</v>
      </c>
      <c r="W496" s="78"/>
      <c r="X496" s="84" t="s">
        <v>1820</v>
      </c>
      <c r="Y496" s="85" t="s">
        <v>95</v>
      </c>
      <c r="Z496" s="85" t="s">
        <v>124</v>
      </c>
      <c r="AA496" s="85" t="s">
        <v>148</v>
      </c>
    </row>
    <row r="497" spans="1:27" ht="93.75">
      <c r="A497" s="299">
        <v>485</v>
      </c>
      <c r="B497" s="283" t="s">
        <v>1272</v>
      </c>
      <c r="C497" s="83" t="s">
        <v>113</v>
      </c>
      <c r="D497" s="187" t="s">
        <v>1821</v>
      </c>
      <c r="E497" s="83" t="s">
        <v>153</v>
      </c>
      <c r="F497" s="188">
        <v>44627.836805555555</v>
      </c>
      <c r="G497" s="188">
        <v>44627.972222222219</v>
      </c>
      <c r="H497" s="83" t="s">
        <v>94</v>
      </c>
      <c r="I497" s="90">
        <v>3.2499999999417923</v>
      </c>
      <c r="J497" s="91" t="s">
        <v>1822</v>
      </c>
      <c r="K497" s="91"/>
      <c r="L497" s="91"/>
      <c r="M497" s="83">
        <v>2</v>
      </c>
      <c r="N497" s="83">
        <v>0</v>
      </c>
      <c r="O497" s="83">
        <v>0</v>
      </c>
      <c r="P497" s="83">
        <v>2</v>
      </c>
      <c r="Q497" s="83">
        <v>0</v>
      </c>
      <c r="R497" s="83">
        <v>0</v>
      </c>
      <c r="S497" s="83">
        <v>0</v>
      </c>
      <c r="T497" s="83">
        <v>2</v>
      </c>
      <c r="U497" s="83">
        <v>0</v>
      </c>
      <c r="V497" s="83">
        <v>60</v>
      </c>
      <c r="W497" s="83"/>
      <c r="X497" s="184" t="s">
        <v>1820</v>
      </c>
      <c r="Y497" s="185" t="s">
        <v>95</v>
      </c>
      <c r="Z497" s="185" t="s">
        <v>124</v>
      </c>
      <c r="AA497" s="85" t="s">
        <v>148</v>
      </c>
    </row>
    <row r="498" spans="1:27" ht="56.25">
      <c r="A498" s="299">
        <v>486</v>
      </c>
      <c r="B498" s="283" t="s">
        <v>265</v>
      </c>
      <c r="C498" s="83" t="s">
        <v>97</v>
      </c>
      <c r="D498" s="187" t="s">
        <v>1823</v>
      </c>
      <c r="E498" s="83" t="s">
        <v>108</v>
      </c>
      <c r="F498" s="188">
        <v>44627.534722222219</v>
      </c>
      <c r="G498" s="188">
        <v>44627.572916666664</v>
      </c>
      <c r="H498" s="83" t="s">
        <v>94</v>
      </c>
      <c r="I498" s="90">
        <v>0.91666666668606922</v>
      </c>
      <c r="J498" s="91" t="s">
        <v>1823</v>
      </c>
      <c r="K498" s="91"/>
      <c r="L498" s="91"/>
      <c r="M498" s="83">
        <v>1</v>
      </c>
      <c r="N498" s="83">
        <v>0</v>
      </c>
      <c r="O498" s="83">
        <v>0</v>
      </c>
      <c r="P498" s="83">
        <v>1</v>
      </c>
      <c r="Q498" s="83">
        <v>0</v>
      </c>
      <c r="R498" s="83">
        <v>0</v>
      </c>
      <c r="S498" s="83">
        <v>0</v>
      </c>
      <c r="T498" s="83">
        <v>1</v>
      </c>
      <c r="U498" s="83">
        <v>0</v>
      </c>
      <c r="V498" s="83">
        <v>15</v>
      </c>
      <c r="W498" s="83"/>
      <c r="X498" s="184" t="s">
        <v>1824</v>
      </c>
      <c r="Y498" s="185" t="s">
        <v>95</v>
      </c>
      <c r="Z498" s="185" t="s">
        <v>124</v>
      </c>
      <c r="AA498" s="85" t="s">
        <v>148</v>
      </c>
    </row>
    <row r="499" spans="1:27" ht="56.25">
      <c r="A499" s="299">
        <v>487</v>
      </c>
      <c r="B499" s="283" t="s">
        <v>265</v>
      </c>
      <c r="C499" s="83" t="s">
        <v>97</v>
      </c>
      <c r="D499" s="187" t="s">
        <v>625</v>
      </c>
      <c r="E499" s="83" t="s">
        <v>108</v>
      </c>
      <c r="F499" s="188">
        <v>44628.440972222219</v>
      </c>
      <c r="G499" s="188">
        <v>44628.472222222219</v>
      </c>
      <c r="H499" s="83" t="s">
        <v>94</v>
      </c>
      <c r="I499" s="90">
        <v>0.75</v>
      </c>
      <c r="J499" s="91" t="s">
        <v>625</v>
      </c>
      <c r="K499" s="91"/>
      <c r="L499" s="91"/>
      <c r="M499" s="83">
        <v>1</v>
      </c>
      <c r="N499" s="83">
        <v>0</v>
      </c>
      <c r="O499" s="83">
        <v>0</v>
      </c>
      <c r="P499" s="83">
        <v>1</v>
      </c>
      <c r="Q499" s="83">
        <v>0</v>
      </c>
      <c r="R499" s="83">
        <v>0</v>
      </c>
      <c r="S499" s="83">
        <v>0</v>
      </c>
      <c r="T499" s="83">
        <v>1</v>
      </c>
      <c r="U499" s="83">
        <v>0</v>
      </c>
      <c r="V499" s="83">
        <v>25</v>
      </c>
      <c r="W499" s="83"/>
      <c r="X499" s="184" t="s">
        <v>1825</v>
      </c>
      <c r="Y499" s="185" t="s">
        <v>149</v>
      </c>
      <c r="Z499" s="185" t="s">
        <v>124</v>
      </c>
      <c r="AA499" s="85" t="s">
        <v>148</v>
      </c>
    </row>
    <row r="500" spans="1:27" ht="131.25">
      <c r="A500" s="299">
        <v>488</v>
      </c>
      <c r="B500" s="284" t="s">
        <v>248</v>
      </c>
      <c r="C500" s="78" t="s">
        <v>93</v>
      </c>
      <c r="D500" s="79" t="s">
        <v>1826</v>
      </c>
      <c r="E500" s="78" t="s">
        <v>154</v>
      </c>
      <c r="F500" s="80">
        <v>44629.017361111109</v>
      </c>
      <c r="G500" s="80">
        <v>44629.041666666664</v>
      </c>
      <c r="H500" s="78" t="s">
        <v>94</v>
      </c>
      <c r="I500" s="90">
        <v>0.58333333331393078</v>
      </c>
      <c r="J500" s="91" t="s">
        <v>1827</v>
      </c>
      <c r="K500" s="91"/>
      <c r="L500" s="91" t="s">
        <v>231</v>
      </c>
      <c r="M500" s="78">
        <v>27</v>
      </c>
      <c r="N500" s="78">
        <v>0</v>
      </c>
      <c r="O500" s="78">
        <v>1</v>
      </c>
      <c r="P500" s="78">
        <v>26</v>
      </c>
      <c r="Q500" s="78">
        <v>0</v>
      </c>
      <c r="R500" s="78">
        <v>0</v>
      </c>
      <c r="S500" s="78">
        <v>0</v>
      </c>
      <c r="T500" s="78">
        <v>27</v>
      </c>
      <c r="U500" s="78">
        <v>0</v>
      </c>
      <c r="V500" s="78">
        <v>650</v>
      </c>
      <c r="W500" s="78"/>
      <c r="X500" s="84" t="s">
        <v>1828</v>
      </c>
      <c r="Y500" s="85" t="s">
        <v>109</v>
      </c>
      <c r="Z500" s="85" t="s">
        <v>103</v>
      </c>
      <c r="AA500" s="85" t="s">
        <v>148</v>
      </c>
    </row>
    <row r="501" spans="1:27" ht="93.75">
      <c r="A501" s="299">
        <v>489</v>
      </c>
      <c r="B501" s="284" t="s">
        <v>268</v>
      </c>
      <c r="C501" s="78" t="s">
        <v>97</v>
      </c>
      <c r="D501" s="79" t="s">
        <v>1829</v>
      </c>
      <c r="E501" s="78" t="s">
        <v>153</v>
      </c>
      <c r="F501" s="80">
        <v>44628.857638888891</v>
      </c>
      <c r="G501" s="80">
        <v>44628.878472222219</v>
      </c>
      <c r="H501" s="78" t="s">
        <v>94</v>
      </c>
      <c r="I501" s="90">
        <v>0.49999999988358468</v>
      </c>
      <c r="J501" s="91" t="s">
        <v>1829</v>
      </c>
      <c r="K501" s="91"/>
      <c r="L501" s="91"/>
      <c r="M501" s="78">
        <v>3</v>
      </c>
      <c r="N501" s="78">
        <v>0</v>
      </c>
      <c r="O501" s="78">
        <v>0</v>
      </c>
      <c r="P501" s="78">
        <v>3</v>
      </c>
      <c r="Q501" s="78">
        <v>0</v>
      </c>
      <c r="R501" s="78">
        <v>0</v>
      </c>
      <c r="S501" s="78">
        <v>0</v>
      </c>
      <c r="T501" s="78">
        <v>3</v>
      </c>
      <c r="U501" s="78">
        <v>0</v>
      </c>
      <c r="V501" s="78">
        <v>1</v>
      </c>
      <c r="W501" s="78"/>
      <c r="X501" s="84" t="s">
        <v>1830</v>
      </c>
      <c r="Y501" s="85" t="s">
        <v>116</v>
      </c>
      <c r="Z501" s="85" t="s">
        <v>120</v>
      </c>
      <c r="AA501" s="85" t="s">
        <v>193</v>
      </c>
    </row>
    <row r="502" spans="1:27" ht="56.25">
      <c r="A502" s="299">
        <v>490</v>
      </c>
      <c r="B502" s="284" t="s">
        <v>278</v>
      </c>
      <c r="C502" s="78" t="s">
        <v>97</v>
      </c>
      <c r="D502" s="79" t="s">
        <v>1831</v>
      </c>
      <c r="E502" s="78" t="s">
        <v>108</v>
      </c>
      <c r="F502" s="80">
        <v>44627.885416666664</v>
      </c>
      <c r="G502" s="80">
        <v>44627.916666666664</v>
      </c>
      <c r="H502" s="78" t="s">
        <v>94</v>
      </c>
      <c r="I502" s="90">
        <v>0.75</v>
      </c>
      <c r="J502" s="91" t="s">
        <v>1832</v>
      </c>
      <c r="K502" s="91"/>
      <c r="L502" s="91"/>
      <c r="M502" s="78">
        <v>1</v>
      </c>
      <c r="N502" s="78">
        <v>0</v>
      </c>
      <c r="O502" s="78">
        <v>0</v>
      </c>
      <c r="P502" s="78">
        <v>1</v>
      </c>
      <c r="Q502" s="78">
        <v>0</v>
      </c>
      <c r="R502" s="78">
        <v>0</v>
      </c>
      <c r="S502" s="78">
        <v>0</v>
      </c>
      <c r="T502" s="78">
        <v>1</v>
      </c>
      <c r="U502" s="78">
        <v>0</v>
      </c>
      <c r="V502" s="78">
        <v>5</v>
      </c>
      <c r="W502" s="78"/>
      <c r="X502" s="84" t="s">
        <v>1833</v>
      </c>
      <c r="Y502" s="85" t="s">
        <v>138</v>
      </c>
      <c r="Z502" s="85" t="s">
        <v>121</v>
      </c>
      <c r="AA502" s="85" t="s">
        <v>193</v>
      </c>
    </row>
    <row r="503" spans="1:27" ht="75">
      <c r="A503" s="299">
        <v>491</v>
      </c>
      <c r="B503" s="284" t="s">
        <v>262</v>
      </c>
      <c r="C503" s="78" t="s">
        <v>97</v>
      </c>
      <c r="D503" s="79" t="s">
        <v>1787</v>
      </c>
      <c r="E503" s="78" t="s">
        <v>153</v>
      </c>
      <c r="F503" s="80">
        <v>44629.541666666664</v>
      </c>
      <c r="G503" s="80">
        <v>44629.666666666664</v>
      </c>
      <c r="H503" s="78" t="s">
        <v>106</v>
      </c>
      <c r="I503" s="90">
        <v>3</v>
      </c>
      <c r="J503" s="91" t="s">
        <v>1788</v>
      </c>
      <c r="K503" s="91"/>
      <c r="L503" s="91"/>
      <c r="M503" s="78">
        <v>72</v>
      </c>
      <c r="N503" s="78">
        <v>0</v>
      </c>
      <c r="O503" s="78">
        <v>0</v>
      </c>
      <c r="P503" s="78">
        <v>72</v>
      </c>
      <c r="Q503" s="78">
        <v>0</v>
      </c>
      <c r="R503" s="78">
        <v>0</v>
      </c>
      <c r="S503" s="78">
        <v>0</v>
      </c>
      <c r="T503" s="78">
        <v>72</v>
      </c>
      <c r="U503" s="78">
        <v>0</v>
      </c>
      <c r="V503" s="78">
        <v>40</v>
      </c>
      <c r="W503" s="78"/>
      <c r="X503" s="84"/>
      <c r="Y503" s="85"/>
      <c r="Z503" s="85"/>
      <c r="AA503" s="85" t="s">
        <v>148</v>
      </c>
    </row>
    <row r="504" spans="1:27" ht="56.25">
      <c r="A504" s="299">
        <v>492</v>
      </c>
      <c r="B504" s="284" t="s">
        <v>251</v>
      </c>
      <c r="C504" s="78" t="s">
        <v>93</v>
      </c>
      <c r="D504" s="79" t="s">
        <v>1806</v>
      </c>
      <c r="E504" s="78" t="s">
        <v>153</v>
      </c>
      <c r="F504" s="80">
        <v>44629.645833333336</v>
      </c>
      <c r="G504" s="80">
        <v>44629.708333333336</v>
      </c>
      <c r="H504" s="78" t="s">
        <v>94</v>
      </c>
      <c r="I504" s="90">
        <v>1.5</v>
      </c>
      <c r="J504" s="91" t="s">
        <v>1807</v>
      </c>
      <c r="K504" s="91"/>
      <c r="L504" s="91"/>
      <c r="M504" s="78">
        <v>1</v>
      </c>
      <c r="N504" s="78">
        <v>0</v>
      </c>
      <c r="O504" s="78">
        <v>0</v>
      </c>
      <c r="P504" s="78">
        <v>1</v>
      </c>
      <c r="Q504" s="78">
        <v>0</v>
      </c>
      <c r="R504" s="78">
        <v>0</v>
      </c>
      <c r="S504" s="78">
        <v>0</v>
      </c>
      <c r="T504" s="78">
        <v>1</v>
      </c>
      <c r="U504" s="78">
        <v>0</v>
      </c>
      <c r="V504" s="78">
        <v>15</v>
      </c>
      <c r="W504" s="78"/>
      <c r="X504" s="84" t="s">
        <v>1834</v>
      </c>
      <c r="Y504" s="85" t="s">
        <v>95</v>
      </c>
      <c r="Z504" s="85" t="s">
        <v>103</v>
      </c>
      <c r="AA504" s="85" t="s">
        <v>148</v>
      </c>
    </row>
    <row r="505" spans="1:27" ht="56.25">
      <c r="A505" s="299">
        <v>493</v>
      </c>
      <c r="B505" s="284" t="s">
        <v>265</v>
      </c>
      <c r="C505" s="78" t="s">
        <v>97</v>
      </c>
      <c r="D505" s="79" t="s">
        <v>1835</v>
      </c>
      <c r="E505" s="78" t="s">
        <v>108</v>
      </c>
      <c r="F505" s="80">
        <v>44629.6875</v>
      </c>
      <c r="G505" s="80">
        <v>44630.5</v>
      </c>
      <c r="H505" s="78" t="s">
        <v>94</v>
      </c>
      <c r="I505" s="90">
        <v>19.5</v>
      </c>
      <c r="J505" s="91" t="s">
        <v>1835</v>
      </c>
      <c r="K505" s="91"/>
      <c r="L505" s="91"/>
      <c r="M505" s="78">
        <v>1</v>
      </c>
      <c r="N505" s="78">
        <v>0</v>
      </c>
      <c r="O505" s="78">
        <v>0</v>
      </c>
      <c r="P505" s="78">
        <v>1</v>
      </c>
      <c r="Q505" s="78">
        <v>0</v>
      </c>
      <c r="R505" s="78">
        <v>0</v>
      </c>
      <c r="S505" s="78">
        <v>0</v>
      </c>
      <c r="T505" s="78">
        <v>1</v>
      </c>
      <c r="U505" s="78">
        <v>0</v>
      </c>
      <c r="V505" s="78">
        <v>30</v>
      </c>
      <c r="W505" s="78"/>
      <c r="X505" s="84" t="s">
        <v>1836</v>
      </c>
      <c r="Y505" s="85" t="s">
        <v>95</v>
      </c>
      <c r="Z505" s="85" t="s">
        <v>105</v>
      </c>
      <c r="AA505" s="85" t="s">
        <v>148</v>
      </c>
    </row>
    <row r="506" spans="1:27" ht="75">
      <c r="A506" s="299">
        <v>494</v>
      </c>
      <c r="B506" s="284" t="s">
        <v>262</v>
      </c>
      <c r="C506" s="78" t="s">
        <v>97</v>
      </c>
      <c r="D506" s="79" t="s">
        <v>1787</v>
      </c>
      <c r="E506" s="78" t="s">
        <v>153</v>
      </c>
      <c r="F506" s="80">
        <v>44630.541666666664</v>
      </c>
      <c r="G506" s="80">
        <v>44630.625</v>
      </c>
      <c r="H506" s="78" t="s">
        <v>106</v>
      </c>
      <c r="I506" s="90">
        <v>2.0000000000582077</v>
      </c>
      <c r="J506" s="91" t="s">
        <v>1788</v>
      </c>
      <c r="K506" s="91"/>
      <c r="L506" s="91"/>
      <c r="M506" s="78">
        <v>72</v>
      </c>
      <c r="N506" s="78">
        <v>0</v>
      </c>
      <c r="O506" s="78">
        <v>0</v>
      </c>
      <c r="P506" s="78">
        <v>72</v>
      </c>
      <c r="Q506" s="78">
        <v>0</v>
      </c>
      <c r="R506" s="78">
        <v>0</v>
      </c>
      <c r="S506" s="78">
        <v>0</v>
      </c>
      <c r="T506" s="78">
        <v>72</v>
      </c>
      <c r="U506" s="78">
        <v>0</v>
      </c>
      <c r="V506" s="78">
        <v>40</v>
      </c>
      <c r="W506" s="78"/>
      <c r="X506" s="84"/>
      <c r="Y506" s="85"/>
      <c r="Z506" s="85"/>
      <c r="AA506" s="85" t="s">
        <v>148</v>
      </c>
    </row>
    <row r="507" spans="1:27" ht="37.5">
      <c r="A507" s="299">
        <v>495</v>
      </c>
      <c r="B507" s="284" t="s">
        <v>262</v>
      </c>
      <c r="C507" s="78" t="s">
        <v>113</v>
      </c>
      <c r="D507" s="79" t="s">
        <v>1837</v>
      </c>
      <c r="E507" s="78" t="s">
        <v>152</v>
      </c>
      <c r="F507" s="80">
        <v>44630.541666666664</v>
      </c>
      <c r="G507" s="80">
        <v>44630.666666666664</v>
      </c>
      <c r="H507" s="78" t="s">
        <v>106</v>
      </c>
      <c r="I507" s="86">
        <v>3</v>
      </c>
      <c r="J507" s="78" t="s">
        <v>309</v>
      </c>
      <c r="K507" s="78"/>
      <c r="L507" s="78"/>
      <c r="M507" s="78">
        <v>65</v>
      </c>
      <c r="N507" s="78">
        <v>0</v>
      </c>
      <c r="O507" s="78">
        <v>0</v>
      </c>
      <c r="P507" s="78">
        <v>65</v>
      </c>
      <c r="Q507" s="78">
        <v>0</v>
      </c>
      <c r="R507" s="78">
        <v>0</v>
      </c>
      <c r="S507" s="78">
        <v>0</v>
      </c>
      <c r="T507" s="78">
        <v>65</v>
      </c>
      <c r="U507" s="78">
        <v>0</v>
      </c>
      <c r="V507" s="78">
        <v>90</v>
      </c>
      <c r="W507" s="78"/>
      <c r="X507" s="84"/>
      <c r="Y507" s="85"/>
      <c r="Z507" s="85"/>
      <c r="AA507" s="85" t="s">
        <v>148</v>
      </c>
    </row>
    <row r="508" spans="1:27" ht="112.5">
      <c r="A508" s="299">
        <v>496</v>
      </c>
      <c r="B508" s="284" t="s">
        <v>248</v>
      </c>
      <c r="C508" s="78" t="s">
        <v>156</v>
      </c>
      <c r="D508" s="79" t="s">
        <v>1838</v>
      </c>
      <c r="E508" s="78" t="s">
        <v>154</v>
      </c>
      <c r="F508" s="80">
        <v>44629.701388888891</v>
      </c>
      <c r="G508" s="80">
        <v>44629.71875</v>
      </c>
      <c r="H508" s="78" t="s">
        <v>94</v>
      </c>
      <c r="I508" s="86">
        <v>0.41666666662786156</v>
      </c>
      <c r="J508" s="78" t="s">
        <v>1839</v>
      </c>
      <c r="K508" s="78"/>
      <c r="L508" s="78" t="s">
        <v>241</v>
      </c>
      <c r="M508" s="78">
        <v>97</v>
      </c>
      <c r="N508" s="78">
        <v>0</v>
      </c>
      <c r="O508" s="78">
        <v>1</v>
      </c>
      <c r="P508" s="78">
        <v>96</v>
      </c>
      <c r="Q508" s="78">
        <v>0</v>
      </c>
      <c r="R508" s="78">
        <v>0</v>
      </c>
      <c r="S508" s="78">
        <v>0</v>
      </c>
      <c r="T508" s="78">
        <v>97</v>
      </c>
      <c r="U508" s="78">
        <v>0</v>
      </c>
      <c r="V508" s="78">
        <v>160</v>
      </c>
      <c r="W508" s="78"/>
      <c r="X508" s="84" t="s">
        <v>1840</v>
      </c>
      <c r="Y508" s="85" t="s">
        <v>110</v>
      </c>
      <c r="Z508" s="85" t="s">
        <v>103</v>
      </c>
      <c r="AA508" s="85" t="s">
        <v>193</v>
      </c>
    </row>
    <row r="509" spans="1:27" ht="93.75">
      <c r="A509" s="299">
        <v>497</v>
      </c>
      <c r="B509" s="284" t="s">
        <v>248</v>
      </c>
      <c r="C509" s="78" t="s">
        <v>156</v>
      </c>
      <c r="D509" s="79" t="s">
        <v>1838</v>
      </c>
      <c r="E509" s="78" t="s">
        <v>154</v>
      </c>
      <c r="F509" s="80">
        <v>44629.701388888891</v>
      </c>
      <c r="G509" s="80">
        <v>44630.034722222219</v>
      </c>
      <c r="H509" s="78" t="s">
        <v>94</v>
      </c>
      <c r="I509" s="207">
        <v>7.9999999998835847</v>
      </c>
      <c r="J509" s="78" t="s">
        <v>1841</v>
      </c>
      <c r="K509" s="78"/>
      <c r="L509" s="78"/>
      <c r="M509" s="78">
        <v>36</v>
      </c>
      <c r="N509" s="78">
        <v>0</v>
      </c>
      <c r="O509" s="78">
        <v>0</v>
      </c>
      <c r="P509" s="78">
        <v>36</v>
      </c>
      <c r="Q509" s="78">
        <v>0</v>
      </c>
      <c r="R509" s="78">
        <v>0</v>
      </c>
      <c r="S509" s="78">
        <v>0</v>
      </c>
      <c r="T509" s="78">
        <v>36</v>
      </c>
      <c r="U509" s="78">
        <v>0</v>
      </c>
      <c r="V509" s="85">
        <v>95</v>
      </c>
      <c r="W509" s="78"/>
      <c r="X509" s="84" t="s">
        <v>1840</v>
      </c>
      <c r="Y509" s="85" t="s">
        <v>110</v>
      </c>
      <c r="Z509" s="85" t="s">
        <v>103</v>
      </c>
      <c r="AA509" s="85" t="s">
        <v>193</v>
      </c>
    </row>
    <row r="510" spans="1:27" ht="112.5">
      <c r="A510" s="299">
        <v>498</v>
      </c>
      <c r="B510" s="284" t="s">
        <v>248</v>
      </c>
      <c r="C510" s="78" t="s">
        <v>156</v>
      </c>
      <c r="D510" s="79" t="s">
        <v>1838</v>
      </c>
      <c r="E510" s="78" t="s">
        <v>154</v>
      </c>
      <c r="F510" s="80">
        <v>44629.701388888891</v>
      </c>
      <c r="G510" s="80">
        <v>44630.326388888891</v>
      </c>
      <c r="H510" s="78" t="s">
        <v>94</v>
      </c>
      <c r="I510" s="207">
        <v>15</v>
      </c>
      <c r="J510" s="77" t="s">
        <v>1842</v>
      </c>
      <c r="K510" s="78"/>
      <c r="L510" s="78"/>
      <c r="M510" s="78">
        <v>9</v>
      </c>
      <c r="N510" s="78">
        <v>0</v>
      </c>
      <c r="O510" s="78">
        <v>0</v>
      </c>
      <c r="P510" s="78">
        <v>9</v>
      </c>
      <c r="Q510" s="78">
        <v>0</v>
      </c>
      <c r="R510" s="78">
        <v>0</v>
      </c>
      <c r="S510" s="78">
        <v>0</v>
      </c>
      <c r="T510" s="78">
        <v>9</v>
      </c>
      <c r="U510" s="78">
        <v>0</v>
      </c>
      <c r="V510" s="78">
        <v>50</v>
      </c>
      <c r="W510" s="78"/>
      <c r="X510" s="84" t="s">
        <v>1840</v>
      </c>
      <c r="Y510" s="85" t="s">
        <v>110</v>
      </c>
      <c r="Z510" s="85" t="s">
        <v>103</v>
      </c>
      <c r="AA510" s="85" t="s">
        <v>193</v>
      </c>
    </row>
    <row r="511" spans="1:27" ht="75">
      <c r="A511" s="299">
        <v>499</v>
      </c>
      <c r="B511" s="291" t="s">
        <v>248</v>
      </c>
      <c r="C511" s="209" t="s">
        <v>93</v>
      </c>
      <c r="D511" s="210" t="s">
        <v>1843</v>
      </c>
      <c r="E511" s="209" t="s">
        <v>154</v>
      </c>
      <c r="F511" s="211">
        <v>44629.722222222219</v>
      </c>
      <c r="G511" s="211">
        <v>44629.723611111112</v>
      </c>
      <c r="H511" s="96" t="s">
        <v>94</v>
      </c>
      <c r="I511" s="207">
        <v>3.3333333441987634E-2</v>
      </c>
      <c r="J511" s="208" t="s">
        <v>1844</v>
      </c>
      <c r="K511" s="209"/>
      <c r="L511" s="209"/>
      <c r="M511" s="209">
        <v>1</v>
      </c>
      <c r="N511" s="209">
        <v>0</v>
      </c>
      <c r="O511" s="209">
        <v>0</v>
      </c>
      <c r="P511" s="209">
        <v>1</v>
      </c>
      <c r="Q511" s="209">
        <v>0</v>
      </c>
      <c r="R511" s="209">
        <v>0</v>
      </c>
      <c r="S511" s="209">
        <v>0</v>
      </c>
      <c r="T511" s="209">
        <v>1</v>
      </c>
      <c r="U511" s="209">
        <v>0</v>
      </c>
      <c r="V511" s="209">
        <v>1</v>
      </c>
      <c r="W511" s="209"/>
      <c r="X511" s="212" t="s">
        <v>1845</v>
      </c>
      <c r="Y511" s="213" t="s">
        <v>109</v>
      </c>
      <c r="Z511" s="213" t="s">
        <v>103</v>
      </c>
      <c r="AA511" s="85" t="s">
        <v>148</v>
      </c>
    </row>
    <row r="512" spans="1:27" ht="75">
      <c r="A512" s="299">
        <v>499</v>
      </c>
      <c r="B512" s="292" t="s">
        <v>248</v>
      </c>
      <c r="C512" s="215" t="s">
        <v>93</v>
      </c>
      <c r="D512" s="216" t="s">
        <v>1846</v>
      </c>
      <c r="E512" s="215" t="s">
        <v>154</v>
      </c>
      <c r="F512" s="217">
        <v>44629.71875</v>
      </c>
      <c r="G512" s="217">
        <v>44629.784722222219</v>
      </c>
      <c r="H512" s="78" t="s">
        <v>94</v>
      </c>
      <c r="I512" s="207">
        <v>1.5833333332557231</v>
      </c>
      <c r="J512" s="214" t="s">
        <v>1847</v>
      </c>
      <c r="K512" s="215"/>
      <c r="L512" s="215" t="s">
        <v>241</v>
      </c>
      <c r="M512" s="215">
        <v>51</v>
      </c>
      <c r="N512" s="215">
        <v>0</v>
      </c>
      <c r="O512" s="215">
        <v>1</v>
      </c>
      <c r="P512" s="215">
        <v>50</v>
      </c>
      <c r="Q512" s="215">
        <v>0</v>
      </c>
      <c r="R512" s="215">
        <v>0</v>
      </c>
      <c r="S512" s="215">
        <v>0</v>
      </c>
      <c r="T512" s="215">
        <v>51</v>
      </c>
      <c r="U512" s="215">
        <v>0</v>
      </c>
      <c r="V512" s="215">
        <v>130</v>
      </c>
      <c r="W512" s="215"/>
      <c r="X512" s="212" t="s">
        <v>1848</v>
      </c>
      <c r="Y512" s="213" t="s">
        <v>109</v>
      </c>
      <c r="Z512" s="213" t="s">
        <v>103</v>
      </c>
      <c r="AA512" s="85" t="s">
        <v>148</v>
      </c>
    </row>
    <row r="513" spans="1:27" ht="56.25">
      <c r="A513" s="299">
        <v>500</v>
      </c>
      <c r="B513" s="291" t="s">
        <v>253</v>
      </c>
      <c r="C513" s="209" t="s">
        <v>93</v>
      </c>
      <c r="D513" s="210" t="s">
        <v>1849</v>
      </c>
      <c r="E513" s="209" t="s">
        <v>108</v>
      </c>
      <c r="F513" s="211">
        <v>44630.534722222219</v>
      </c>
      <c r="G513" s="211">
        <v>44630.625</v>
      </c>
      <c r="H513" s="96" t="s">
        <v>94</v>
      </c>
      <c r="I513" s="207">
        <v>2.1666666667442769</v>
      </c>
      <c r="J513" s="208" t="s">
        <v>1850</v>
      </c>
      <c r="K513" s="209"/>
      <c r="L513" s="209"/>
      <c r="M513" s="209">
        <v>1</v>
      </c>
      <c r="N513" s="209">
        <v>0</v>
      </c>
      <c r="O513" s="209">
        <v>0</v>
      </c>
      <c r="P513" s="209">
        <v>1</v>
      </c>
      <c r="Q513" s="209">
        <v>0</v>
      </c>
      <c r="R513" s="209">
        <v>0</v>
      </c>
      <c r="S513" s="209">
        <v>0</v>
      </c>
      <c r="T513" s="209">
        <v>1</v>
      </c>
      <c r="U513" s="209">
        <v>0</v>
      </c>
      <c r="V513" s="209">
        <v>2</v>
      </c>
      <c r="W513" s="209"/>
      <c r="X513" s="212" t="s">
        <v>1851</v>
      </c>
      <c r="Y513" s="218" t="s">
        <v>109</v>
      </c>
      <c r="Z513" s="218" t="s">
        <v>99</v>
      </c>
      <c r="AA513" s="85" t="s">
        <v>148</v>
      </c>
    </row>
    <row r="514" spans="1:27" ht="75">
      <c r="A514" s="299">
        <v>501</v>
      </c>
      <c r="B514" s="292" t="s">
        <v>115</v>
      </c>
      <c r="C514" s="215" t="s">
        <v>97</v>
      </c>
      <c r="D514" s="216" t="s">
        <v>1852</v>
      </c>
      <c r="E514" s="215" t="s">
        <v>153</v>
      </c>
      <c r="F514" s="211">
        <v>44631.611111111109</v>
      </c>
      <c r="G514" s="211">
        <v>44631.635416666664</v>
      </c>
      <c r="H514" s="96" t="s">
        <v>106</v>
      </c>
      <c r="I514" s="207">
        <v>0.58333333331393078</v>
      </c>
      <c r="J514" s="214" t="s">
        <v>537</v>
      </c>
      <c r="K514" s="215"/>
      <c r="L514" s="215"/>
      <c r="M514" s="215">
        <v>38</v>
      </c>
      <c r="N514" s="215">
        <v>0</v>
      </c>
      <c r="O514" s="215">
        <v>0</v>
      </c>
      <c r="P514" s="215">
        <v>38</v>
      </c>
      <c r="Q514" s="215">
        <v>0</v>
      </c>
      <c r="R514" s="215">
        <v>0</v>
      </c>
      <c r="S514" s="215">
        <v>0</v>
      </c>
      <c r="T514" s="215">
        <v>38</v>
      </c>
      <c r="U514" s="215">
        <v>0</v>
      </c>
      <c r="V514" s="209">
        <v>28</v>
      </c>
      <c r="W514" s="209"/>
      <c r="X514" s="212" t="s">
        <v>1853</v>
      </c>
      <c r="Y514" s="85"/>
      <c r="Z514" s="85"/>
      <c r="AA514" s="85" t="s">
        <v>148</v>
      </c>
    </row>
    <row r="515" spans="1:27" ht="93.75">
      <c r="A515" s="299">
        <v>502</v>
      </c>
      <c r="B515" s="284" t="s">
        <v>248</v>
      </c>
      <c r="C515" s="78" t="s">
        <v>113</v>
      </c>
      <c r="D515" s="79" t="s">
        <v>1854</v>
      </c>
      <c r="E515" s="78" t="s">
        <v>154</v>
      </c>
      <c r="F515" s="80">
        <v>44630.51666666667</v>
      </c>
      <c r="G515" s="80">
        <v>44630.55972222222</v>
      </c>
      <c r="H515" s="78" t="s">
        <v>94</v>
      </c>
      <c r="I515" s="86">
        <v>1.033333333209157</v>
      </c>
      <c r="J515" s="77" t="s">
        <v>1855</v>
      </c>
      <c r="K515" s="78"/>
      <c r="L515" s="78" t="s">
        <v>237</v>
      </c>
      <c r="M515" s="78">
        <v>78</v>
      </c>
      <c r="N515" s="78">
        <v>0</v>
      </c>
      <c r="O515" s="78">
        <v>2</v>
      </c>
      <c r="P515" s="78">
        <v>76</v>
      </c>
      <c r="Q515" s="78">
        <v>0</v>
      </c>
      <c r="R515" s="78">
        <v>0</v>
      </c>
      <c r="S515" s="78">
        <v>0</v>
      </c>
      <c r="T515" s="78">
        <v>78</v>
      </c>
      <c r="U515" s="78">
        <v>0</v>
      </c>
      <c r="V515" s="78">
        <v>350</v>
      </c>
      <c r="W515" s="78"/>
      <c r="X515" s="84" t="s">
        <v>1856</v>
      </c>
      <c r="Y515" s="85" t="s">
        <v>109</v>
      </c>
      <c r="Z515" s="85" t="s">
        <v>103</v>
      </c>
      <c r="AA515" s="85" t="s">
        <v>148</v>
      </c>
    </row>
    <row r="516" spans="1:27" ht="131.25">
      <c r="A516" s="299">
        <v>503</v>
      </c>
      <c r="B516" s="284" t="s">
        <v>262</v>
      </c>
      <c r="C516" s="78" t="s">
        <v>93</v>
      </c>
      <c r="D516" s="79" t="s">
        <v>524</v>
      </c>
      <c r="E516" s="78" t="s">
        <v>152</v>
      </c>
      <c r="F516" s="80">
        <v>44630.736111111109</v>
      </c>
      <c r="G516" s="80">
        <v>44630.774305555555</v>
      </c>
      <c r="H516" s="78" t="s">
        <v>94</v>
      </c>
      <c r="I516" s="86">
        <v>0.91666666668606922</v>
      </c>
      <c r="J516" s="77" t="s">
        <v>525</v>
      </c>
      <c r="K516" s="78"/>
      <c r="L516" s="78" t="s">
        <v>526</v>
      </c>
      <c r="M516" s="78">
        <v>50</v>
      </c>
      <c r="N516" s="78">
        <v>0</v>
      </c>
      <c r="O516" s="78">
        <v>10</v>
      </c>
      <c r="P516" s="78">
        <v>40</v>
      </c>
      <c r="Q516" s="78">
        <v>0</v>
      </c>
      <c r="R516" s="78">
        <v>0</v>
      </c>
      <c r="S516" s="78">
        <v>0</v>
      </c>
      <c r="T516" s="78">
        <v>50</v>
      </c>
      <c r="U516" s="78">
        <v>0</v>
      </c>
      <c r="V516" s="78">
        <v>380</v>
      </c>
      <c r="W516" s="78"/>
      <c r="X516" s="84" t="s">
        <v>1857</v>
      </c>
      <c r="Y516" s="85" t="s">
        <v>95</v>
      </c>
      <c r="Z516" s="85" t="s">
        <v>103</v>
      </c>
      <c r="AA516" s="85" t="s">
        <v>148</v>
      </c>
    </row>
    <row r="517" spans="1:27" ht="37.5">
      <c r="A517" s="299">
        <v>504</v>
      </c>
      <c r="B517" s="284" t="s">
        <v>262</v>
      </c>
      <c r="C517" s="78" t="s">
        <v>113</v>
      </c>
      <c r="D517" s="79" t="s">
        <v>1858</v>
      </c>
      <c r="E517" s="78" t="s">
        <v>154</v>
      </c>
      <c r="F517" s="80">
        <v>44631.375</v>
      </c>
      <c r="G517" s="80">
        <v>44631.458333333336</v>
      </c>
      <c r="H517" s="78" t="s">
        <v>106</v>
      </c>
      <c r="I517" s="207">
        <v>2.0000000000582077</v>
      </c>
      <c r="J517" s="77" t="s">
        <v>1858</v>
      </c>
      <c r="K517" s="78"/>
      <c r="L517" s="78"/>
      <c r="M517" s="78">
        <v>0</v>
      </c>
      <c r="N517" s="78">
        <v>0</v>
      </c>
      <c r="O517" s="78">
        <v>0</v>
      </c>
      <c r="P517" s="78">
        <v>0</v>
      </c>
      <c r="Q517" s="78">
        <v>0</v>
      </c>
      <c r="R517" s="78">
        <v>0</v>
      </c>
      <c r="S517" s="78">
        <v>0</v>
      </c>
      <c r="T517" s="78">
        <v>0</v>
      </c>
      <c r="U517" s="78">
        <v>0</v>
      </c>
      <c r="V517" s="78">
        <v>0</v>
      </c>
      <c r="W517" s="78"/>
      <c r="X517" s="84"/>
      <c r="Y517" s="85"/>
      <c r="Z517" s="85"/>
      <c r="AA517" s="85" t="s">
        <v>148</v>
      </c>
    </row>
    <row r="518" spans="1:27" ht="37.5">
      <c r="A518" s="299">
        <v>505</v>
      </c>
      <c r="B518" s="284" t="s">
        <v>262</v>
      </c>
      <c r="C518" s="78" t="s">
        <v>113</v>
      </c>
      <c r="D518" s="79" t="s">
        <v>1859</v>
      </c>
      <c r="E518" s="78" t="s">
        <v>154</v>
      </c>
      <c r="F518" s="80">
        <v>44631.375</v>
      </c>
      <c r="G518" s="80">
        <v>44631.395833333336</v>
      </c>
      <c r="H518" s="78" t="s">
        <v>106</v>
      </c>
      <c r="I518" s="86">
        <v>0.50000000005820766</v>
      </c>
      <c r="J518" s="77" t="s">
        <v>1859</v>
      </c>
      <c r="K518" s="78"/>
      <c r="L518" s="78"/>
      <c r="M518" s="78">
        <v>0</v>
      </c>
      <c r="N518" s="78">
        <v>0</v>
      </c>
      <c r="O518" s="78">
        <v>0</v>
      </c>
      <c r="P518" s="78">
        <v>0</v>
      </c>
      <c r="Q518" s="78">
        <v>0</v>
      </c>
      <c r="R518" s="78">
        <v>0</v>
      </c>
      <c r="S518" s="78">
        <v>0</v>
      </c>
      <c r="T518" s="78">
        <v>0</v>
      </c>
      <c r="U518" s="78">
        <v>0</v>
      </c>
      <c r="V518" s="78">
        <v>0</v>
      </c>
      <c r="W518" s="78"/>
      <c r="X518" s="84"/>
      <c r="Y518" s="85"/>
      <c r="Z518" s="85"/>
      <c r="AA518" s="85" t="s">
        <v>148</v>
      </c>
    </row>
    <row r="519" spans="1:27" ht="37.5">
      <c r="A519" s="299">
        <v>506</v>
      </c>
      <c r="B519" s="284" t="s">
        <v>262</v>
      </c>
      <c r="C519" s="78" t="s">
        <v>113</v>
      </c>
      <c r="D519" s="79" t="s">
        <v>1860</v>
      </c>
      <c r="E519" s="78" t="s">
        <v>154</v>
      </c>
      <c r="F519" s="80">
        <v>44631.402777777781</v>
      </c>
      <c r="G519" s="80">
        <v>44631.423611111109</v>
      </c>
      <c r="H519" s="78" t="s">
        <v>106</v>
      </c>
      <c r="I519" s="86">
        <v>0.49999999988358468</v>
      </c>
      <c r="J519" s="77" t="s">
        <v>1860</v>
      </c>
      <c r="K519" s="78"/>
      <c r="L519" s="78"/>
      <c r="M519" s="78">
        <v>0</v>
      </c>
      <c r="N519" s="78">
        <v>0</v>
      </c>
      <c r="O519" s="78">
        <v>0</v>
      </c>
      <c r="P519" s="78">
        <v>0</v>
      </c>
      <c r="Q519" s="78">
        <v>0</v>
      </c>
      <c r="R519" s="78">
        <v>0</v>
      </c>
      <c r="S519" s="78">
        <v>0</v>
      </c>
      <c r="T519" s="78">
        <v>0</v>
      </c>
      <c r="U519" s="78">
        <v>0</v>
      </c>
      <c r="V519" s="78">
        <v>0</v>
      </c>
      <c r="W519" s="78"/>
      <c r="X519" s="84"/>
      <c r="Y519" s="85"/>
      <c r="Z519" s="85"/>
      <c r="AA519" s="85" t="s">
        <v>148</v>
      </c>
    </row>
    <row r="520" spans="1:27" ht="225">
      <c r="A520" s="299">
        <v>506</v>
      </c>
      <c r="B520" s="284" t="s">
        <v>251</v>
      </c>
      <c r="C520" s="78" t="s">
        <v>97</v>
      </c>
      <c r="D520" s="77" t="s">
        <v>629</v>
      </c>
      <c r="E520" s="78" t="s">
        <v>152</v>
      </c>
      <c r="F520" s="80">
        <v>44634.395833333336</v>
      </c>
      <c r="G520" s="80">
        <v>44634.541666666664</v>
      </c>
      <c r="H520" s="78" t="s">
        <v>106</v>
      </c>
      <c r="I520" s="86">
        <v>3.4999999998835847</v>
      </c>
      <c r="J520" s="77" t="s">
        <v>630</v>
      </c>
      <c r="K520" s="78"/>
      <c r="L520" s="78"/>
      <c r="M520" s="78">
        <v>9</v>
      </c>
      <c r="N520" s="78">
        <v>0</v>
      </c>
      <c r="O520" s="78">
        <v>0</v>
      </c>
      <c r="P520" s="78">
        <v>8</v>
      </c>
      <c r="Q520" s="78">
        <v>0</v>
      </c>
      <c r="R520" s="78">
        <v>0</v>
      </c>
      <c r="S520" s="78">
        <v>8</v>
      </c>
      <c r="T520" s="78">
        <v>0</v>
      </c>
      <c r="U520" s="78">
        <v>1</v>
      </c>
      <c r="V520" s="78">
        <v>180</v>
      </c>
      <c r="W520" s="78" t="s">
        <v>1052</v>
      </c>
      <c r="X520" s="84"/>
      <c r="Y520" s="85"/>
      <c r="Z520" s="85"/>
      <c r="AA520" s="85" t="s">
        <v>148</v>
      </c>
    </row>
    <row r="521" spans="1:27" ht="75">
      <c r="A521" s="299">
        <v>507</v>
      </c>
      <c r="B521" s="292" t="s">
        <v>248</v>
      </c>
      <c r="C521" s="215" t="s">
        <v>97</v>
      </c>
      <c r="D521" s="216" t="s">
        <v>1861</v>
      </c>
      <c r="E521" s="215" t="s">
        <v>153</v>
      </c>
      <c r="F521" s="211">
        <v>44631.375</v>
      </c>
      <c r="G521" s="211">
        <v>44631.430555555555</v>
      </c>
      <c r="H521" s="78" t="s">
        <v>94</v>
      </c>
      <c r="I521" s="207">
        <v>1.3333333333139308</v>
      </c>
      <c r="J521" s="214" t="s">
        <v>1862</v>
      </c>
      <c r="K521" s="215"/>
      <c r="L521" s="215"/>
      <c r="M521" s="215">
        <v>1</v>
      </c>
      <c r="N521" s="215">
        <v>0</v>
      </c>
      <c r="O521" s="215">
        <v>0</v>
      </c>
      <c r="P521" s="215">
        <v>1</v>
      </c>
      <c r="Q521" s="215">
        <v>0</v>
      </c>
      <c r="R521" s="215">
        <v>0</v>
      </c>
      <c r="S521" s="215">
        <v>0</v>
      </c>
      <c r="T521" s="215">
        <v>1</v>
      </c>
      <c r="U521" s="215">
        <v>0</v>
      </c>
      <c r="V521" s="209">
        <v>5</v>
      </c>
      <c r="W521" s="209"/>
      <c r="X521" s="212" t="s">
        <v>1863</v>
      </c>
      <c r="Y521" s="213" t="s">
        <v>95</v>
      </c>
      <c r="Z521" s="219" t="s">
        <v>99</v>
      </c>
      <c r="AA521" s="85" t="s">
        <v>148</v>
      </c>
    </row>
    <row r="522" spans="1:27" ht="56.25">
      <c r="A522" s="299">
        <v>508</v>
      </c>
      <c r="B522" s="287" t="s">
        <v>268</v>
      </c>
      <c r="C522" s="100" t="s">
        <v>97</v>
      </c>
      <c r="D522" s="99" t="s">
        <v>1864</v>
      </c>
      <c r="E522" s="100" t="s">
        <v>153</v>
      </c>
      <c r="F522" s="95">
        <v>44634.416666666664</v>
      </c>
      <c r="G522" s="95">
        <v>44634.541666666664</v>
      </c>
      <c r="H522" s="78" t="s">
        <v>106</v>
      </c>
      <c r="I522" s="90">
        <v>3</v>
      </c>
      <c r="J522" s="206" t="s">
        <v>1865</v>
      </c>
      <c r="K522" s="91"/>
      <c r="L522" s="91"/>
      <c r="M522" s="100">
        <v>25</v>
      </c>
      <c r="N522" s="100">
        <v>0</v>
      </c>
      <c r="O522" s="100">
        <v>0</v>
      </c>
      <c r="P522" s="100">
        <v>25</v>
      </c>
      <c r="Q522" s="100">
        <v>0</v>
      </c>
      <c r="R522" s="100">
        <v>0</v>
      </c>
      <c r="S522" s="100">
        <v>0</v>
      </c>
      <c r="T522" s="100">
        <v>25</v>
      </c>
      <c r="U522" s="100">
        <v>0</v>
      </c>
      <c r="V522" s="93">
        <v>19</v>
      </c>
      <c r="W522" s="93"/>
      <c r="X522" s="97"/>
      <c r="Y522" s="98"/>
      <c r="Z522" s="104"/>
      <c r="AA522" s="85" t="s">
        <v>148</v>
      </c>
    </row>
    <row r="523" spans="1:27" ht="93.75">
      <c r="A523" s="299">
        <v>509</v>
      </c>
      <c r="B523" s="284" t="s">
        <v>268</v>
      </c>
      <c r="C523" s="78" t="s">
        <v>97</v>
      </c>
      <c r="D523" s="77" t="s">
        <v>1866</v>
      </c>
      <c r="E523" s="78" t="s">
        <v>153</v>
      </c>
      <c r="F523" s="80">
        <v>44631.625</v>
      </c>
      <c r="G523" s="80">
        <v>44631.666666666664</v>
      </c>
      <c r="H523" s="78" t="s">
        <v>94</v>
      </c>
      <c r="I523" s="90">
        <v>0.99999999994179234</v>
      </c>
      <c r="J523" s="206" t="s">
        <v>1867</v>
      </c>
      <c r="K523" s="91"/>
      <c r="L523" s="91"/>
      <c r="M523" s="78">
        <v>1</v>
      </c>
      <c r="N523" s="78">
        <v>0</v>
      </c>
      <c r="O523" s="78">
        <v>0</v>
      </c>
      <c r="P523" s="78">
        <v>1</v>
      </c>
      <c r="Q523" s="78">
        <v>0</v>
      </c>
      <c r="R523" s="78">
        <v>0</v>
      </c>
      <c r="S523" s="78">
        <v>0</v>
      </c>
      <c r="T523" s="78">
        <v>1</v>
      </c>
      <c r="U523" s="78">
        <v>0</v>
      </c>
      <c r="V523" s="78">
        <v>3</v>
      </c>
      <c r="W523" s="78"/>
      <c r="X523" s="84" t="s">
        <v>1868</v>
      </c>
      <c r="Y523" s="85" t="s">
        <v>130</v>
      </c>
      <c r="Z523" s="85" t="s">
        <v>99</v>
      </c>
      <c r="AA523" s="85" t="s">
        <v>148</v>
      </c>
    </row>
    <row r="524" spans="1:27" ht="93.75">
      <c r="A524" s="299">
        <v>510</v>
      </c>
      <c r="B524" s="284" t="s">
        <v>268</v>
      </c>
      <c r="C524" s="78" t="s">
        <v>97</v>
      </c>
      <c r="D524" s="77" t="s">
        <v>1869</v>
      </c>
      <c r="E524" s="78" t="s">
        <v>153</v>
      </c>
      <c r="F524" s="80">
        <v>44632.923611111109</v>
      </c>
      <c r="G524" s="80">
        <v>44633.055555555555</v>
      </c>
      <c r="H524" s="78" t="s">
        <v>94</v>
      </c>
      <c r="I524" s="90">
        <v>3.1666666666860692</v>
      </c>
      <c r="J524" s="206" t="s">
        <v>685</v>
      </c>
      <c r="K524" s="91"/>
      <c r="L524" s="91"/>
      <c r="M524" s="78">
        <v>2</v>
      </c>
      <c r="N524" s="78">
        <v>0</v>
      </c>
      <c r="O524" s="78">
        <v>0</v>
      </c>
      <c r="P524" s="78">
        <v>2</v>
      </c>
      <c r="Q524" s="78">
        <v>0</v>
      </c>
      <c r="R524" s="78">
        <v>0</v>
      </c>
      <c r="S524" s="78">
        <v>0</v>
      </c>
      <c r="T524" s="78">
        <v>2</v>
      </c>
      <c r="U524" s="78">
        <v>0</v>
      </c>
      <c r="V524" s="78">
        <v>4</v>
      </c>
      <c r="W524" s="78"/>
      <c r="X524" s="84" t="s">
        <v>1870</v>
      </c>
      <c r="Y524" s="85" t="s">
        <v>116</v>
      </c>
      <c r="Z524" s="85" t="s">
        <v>99</v>
      </c>
      <c r="AA524" s="85" t="s">
        <v>193</v>
      </c>
    </row>
    <row r="525" spans="1:27" ht="225">
      <c r="A525" s="299">
        <v>511</v>
      </c>
      <c r="B525" s="284" t="s">
        <v>268</v>
      </c>
      <c r="C525" s="78" t="s">
        <v>113</v>
      </c>
      <c r="D525" s="77" t="s">
        <v>698</v>
      </c>
      <c r="E525" s="78" t="s">
        <v>154</v>
      </c>
      <c r="F525" s="80">
        <v>44633.427083333336</v>
      </c>
      <c r="G525" s="80">
        <v>44633.430555555555</v>
      </c>
      <c r="H525" s="78" t="s">
        <v>94</v>
      </c>
      <c r="I525" s="90">
        <v>8.3333333255723119E-2</v>
      </c>
      <c r="J525" s="206" t="s">
        <v>318</v>
      </c>
      <c r="K525" s="91"/>
      <c r="L525" s="91"/>
      <c r="M525" s="78">
        <v>12</v>
      </c>
      <c r="N525" s="78">
        <v>0</v>
      </c>
      <c r="O525" s="78">
        <v>0</v>
      </c>
      <c r="P525" s="78">
        <v>11</v>
      </c>
      <c r="Q525" s="78">
        <v>0</v>
      </c>
      <c r="R525" s="78">
        <v>0</v>
      </c>
      <c r="S525" s="78">
        <v>0</v>
      </c>
      <c r="T525" s="78">
        <v>11</v>
      </c>
      <c r="U525" s="78">
        <v>1</v>
      </c>
      <c r="V525" s="78">
        <v>75</v>
      </c>
      <c r="W525" s="78" t="s">
        <v>1052</v>
      </c>
      <c r="X525" s="84" t="s">
        <v>1871</v>
      </c>
      <c r="Y525" s="85" t="s">
        <v>100</v>
      </c>
      <c r="Z525" s="85" t="s">
        <v>105</v>
      </c>
      <c r="AA525" s="85" t="s">
        <v>193</v>
      </c>
    </row>
    <row r="526" spans="1:27" ht="93.75">
      <c r="A526" s="299">
        <v>512</v>
      </c>
      <c r="B526" s="284" t="s">
        <v>262</v>
      </c>
      <c r="C526" s="78" t="s">
        <v>93</v>
      </c>
      <c r="D526" s="77" t="s">
        <v>1872</v>
      </c>
      <c r="E526" s="78" t="s">
        <v>154</v>
      </c>
      <c r="F526" s="80">
        <v>44632.665277777778</v>
      </c>
      <c r="G526" s="80">
        <v>44632.734722222223</v>
      </c>
      <c r="H526" s="78" t="s">
        <v>94</v>
      </c>
      <c r="I526" s="90">
        <v>1.6666666666860692</v>
      </c>
      <c r="J526" s="206" t="s">
        <v>1873</v>
      </c>
      <c r="K526" s="91"/>
      <c r="L526" s="91"/>
      <c r="M526" s="78">
        <v>378</v>
      </c>
      <c r="N526" s="78">
        <v>0</v>
      </c>
      <c r="O526" s="78">
        <v>0</v>
      </c>
      <c r="P526" s="78">
        <v>378</v>
      </c>
      <c r="Q526" s="78">
        <v>0</v>
      </c>
      <c r="R526" s="78">
        <v>0</v>
      </c>
      <c r="S526" s="78">
        <v>0</v>
      </c>
      <c r="T526" s="78">
        <v>378</v>
      </c>
      <c r="U526" s="78">
        <v>0</v>
      </c>
      <c r="V526" s="78">
        <v>450</v>
      </c>
      <c r="W526" s="78"/>
      <c r="X526" s="84" t="s">
        <v>1874</v>
      </c>
      <c r="Y526" s="85" t="s">
        <v>95</v>
      </c>
      <c r="Z526" s="85" t="s">
        <v>103</v>
      </c>
      <c r="AA526" s="85" t="s">
        <v>148</v>
      </c>
    </row>
    <row r="527" spans="1:27" ht="37.5">
      <c r="A527" s="299">
        <v>513</v>
      </c>
      <c r="B527" s="284" t="s">
        <v>262</v>
      </c>
      <c r="C527" s="78" t="s">
        <v>127</v>
      </c>
      <c r="D527" s="79" t="s">
        <v>1875</v>
      </c>
      <c r="E527" s="78" t="s">
        <v>154</v>
      </c>
      <c r="F527" s="80">
        <v>44634.364583333336</v>
      </c>
      <c r="G527" s="80">
        <v>44634.458333333336</v>
      </c>
      <c r="H527" s="78" t="s">
        <v>106</v>
      </c>
      <c r="I527" s="90">
        <v>2.25</v>
      </c>
      <c r="J527" s="91" t="s">
        <v>1876</v>
      </c>
      <c r="K527" s="91"/>
      <c r="L527" s="91"/>
      <c r="M527" s="91">
        <v>1</v>
      </c>
      <c r="N527" s="91">
        <v>0</v>
      </c>
      <c r="O527" s="91">
        <v>0</v>
      </c>
      <c r="P527" s="91">
        <v>1</v>
      </c>
      <c r="Q527" s="91">
        <v>0</v>
      </c>
      <c r="R527" s="91">
        <v>0</v>
      </c>
      <c r="S527" s="91">
        <v>0</v>
      </c>
      <c r="T527" s="91">
        <v>1</v>
      </c>
      <c r="U527" s="91">
        <v>0</v>
      </c>
      <c r="V527" s="91">
        <v>10</v>
      </c>
      <c r="W527" s="91"/>
      <c r="X527" s="220"/>
      <c r="Y527" s="221"/>
      <c r="Z527" s="221"/>
      <c r="AA527" s="85" t="s">
        <v>148</v>
      </c>
    </row>
    <row r="528" spans="1:27" ht="37.5">
      <c r="A528" s="299">
        <v>514</v>
      </c>
      <c r="B528" s="284" t="s">
        <v>262</v>
      </c>
      <c r="C528" s="78" t="s">
        <v>113</v>
      </c>
      <c r="D528" s="79" t="s">
        <v>1877</v>
      </c>
      <c r="E528" s="78" t="s">
        <v>154</v>
      </c>
      <c r="F528" s="80">
        <v>44634.541666666664</v>
      </c>
      <c r="G528" s="80">
        <v>44634.625</v>
      </c>
      <c r="H528" s="78" t="s">
        <v>106</v>
      </c>
      <c r="I528" s="90">
        <v>2.0000000000582077</v>
      </c>
      <c r="J528" s="91" t="s">
        <v>1877</v>
      </c>
      <c r="K528" s="91"/>
      <c r="L528" s="91"/>
      <c r="M528" s="91">
        <v>0</v>
      </c>
      <c r="N528" s="91">
        <v>0</v>
      </c>
      <c r="O528" s="91">
        <v>0</v>
      </c>
      <c r="P528" s="91">
        <v>0</v>
      </c>
      <c r="Q528" s="91">
        <v>0</v>
      </c>
      <c r="R528" s="91">
        <v>0</v>
      </c>
      <c r="S528" s="91">
        <v>0</v>
      </c>
      <c r="T528" s="91">
        <v>0</v>
      </c>
      <c r="U528" s="91">
        <v>0</v>
      </c>
      <c r="V528" s="91">
        <v>0</v>
      </c>
      <c r="W528" s="91"/>
      <c r="X528" s="220"/>
      <c r="Y528" s="221"/>
      <c r="Z528" s="221"/>
      <c r="AA528" s="85" t="s">
        <v>148</v>
      </c>
    </row>
    <row r="529" spans="1:27" ht="225">
      <c r="A529" s="299">
        <v>515</v>
      </c>
      <c r="B529" s="284" t="s">
        <v>262</v>
      </c>
      <c r="C529" s="78" t="s">
        <v>97</v>
      </c>
      <c r="D529" s="77" t="s">
        <v>954</v>
      </c>
      <c r="E529" s="78" t="s">
        <v>154</v>
      </c>
      <c r="F529" s="80">
        <v>44634.416666666664</v>
      </c>
      <c r="G529" s="80">
        <v>44634.666666666664</v>
      </c>
      <c r="H529" s="78" t="s">
        <v>106</v>
      </c>
      <c r="I529" s="90">
        <v>6</v>
      </c>
      <c r="J529" s="91" t="s">
        <v>255</v>
      </c>
      <c r="K529" s="91"/>
      <c r="L529" s="91"/>
      <c r="M529" s="91">
        <v>33</v>
      </c>
      <c r="N529" s="91">
        <v>0</v>
      </c>
      <c r="O529" s="91">
        <v>0</v>
      </c>
      <c r="P529" s="91">
        <v>32</v>
      </c>
      <c r="Q529" s="91">
        <v>0</v>
      </c>
      <c r="R529" s="91">
        <v>0</v>
      </c>
      <c r="S529" s="91">
        <v>0</v>
      </c>
      <c r="T529" s="91">
        <v>32</v>
      </c>
      <c r="U529" s="91">
        <v>1</v>
      </c>
      <c r="V529" s="91">
        <v>60</v>
      </c>
      <c r="W529" s="91" t="s">
        <v>1052</v>
      </c>
      <c r="X529" s="220"/>
      <c r="Y529" s="221"/>
      <c r="Z529" s="221"/>
      <c r="AA529" s="85" t="s">
        <v>148</v>
      </c>
    </row>
    <row r="530" spans="1:27" ht="75">
      <c r="A530" s="299">
        <v>516</v>
      </c>
      <c r="B530" s="284" t="s">
        <v>1878</v>
      </c>
      <c r="C530" s="78" t="s">
        <v>93</v>
      </c>
      <c r="D530" s="79" t="s">
        <v>565</v>
      </c>
      <c r="E530" s="78" t="s">
        <v>154</v>
      </c>
      <c r="F530" s="80">
        <v>44632.319444444445</v>
      </c>
      <c r="G530" s="80">
        <v>44632.361111111109</v>
      </c>
      <c r="H530" s="78" t="s">
        <v>94</v>
      </c>
      <c r="I530" s="90">
        <v>0.99999999994179234</v>
      </c>
      <c r="J530" s="91" t="s">
        <v>566</v>
      </c>
      <c r="K530" s="91" t="s">
        <v>446</v>
      </c>
      <c r="L530" s="91"/>
      <c r="M530" s="91">
        <v>101</v>
      </c>
      <c r="N530" s="91">
        <v>0</v>
      </c>
      <c r="O530" s="91">
        <v>10</v>
      </c>
      <c r="P530" s="91">
        <v>91</v>
      </c>
      <c r="Q530" s="91">
        <v>0</v>
      </c>
      <c r="R530" s="91">
        <v>0</v>
      </c>
      <c r="S530" s="91">
        <v>0</v>
      </c>
      <c r="T530" s="91">
        <v>101</v>
      </c>
      <c r="U530" s="91">
        <v>0</v>
      </c>
      <c r="V530" s="91">
        <v>515</v>
      </c>
      <c r="W530" s="91"/>
      <c r="X530" s="220" t="s">
        <v>1879</v>
      </c>
      <c r="Y530" s="221" t="s">
        <v>109</v>
      </c>
      <c r="Z530" s="221" t="s">
        <v>103</v>
      </c>
      <c r="AA530" s="85" t="s">
        <v>148</v>
      </c>
    </row>
    <row r="531" spans="1:27" ht="112.5">
      <c r="A531" s="299">
        <v>517</v>
      </c>
      <c r="B531" s="284" t="s">
        <v>1878</v>
      </c>
      <c r="C531" s="78" t="s">
        <v>93</v>
      </c>
      <c r="D531" s="79" t="s">
        <v>1880</v>
      </c>
      <c r="E531" s="78" t="s">
        <v>154</v>
      </c>
      <c r="F531" s="80">
        <v>44633.190972222219</v>
      </c>
      <c r="G531" s="80">
        <v>44633.277777777781</v>
      </c>
      <c r="H531" s="78" t="s">
        <v>94</v>
      </c>
      <c r="I531" s="90">
        <v>2.0833333334885538</v>
      </c>
      <c r="J531" s="91" t="s">
        <v>1881</v>
      </c>
      <c r="K531" s="91" t="s">
        <v>546</v>
      </c>
      <c r="L531" s="91"/>
      <c r="M531" s="91">
        <v>27</v>
      </c>
      <c r="N531" s="91">
        <v>0</v>
      </c>
      <c r="O531" s="91">
        <v>4</v>
      </c>
      <c r="P531" s="91">
        <v>22</v>
      </c>
      <c r="Q531" s="91">
        <v>0</v>
      </c>
      <c r="R531" s="91">
        <v>0</v>
      </c>
      <c r="S531" s="91">
        <v>0</v>
      </c>
      <c r="T531" s="91">
        <v>26</v>
      </c>
      <c r="U531" s="91">
        <v>1</v>
      </c>
      <c r="V531" s="91">
        <v>281</v>
      </c>
      <c r="W531" s="91" t="s">
        <v>125</v>
      </c>
      <c r="X531" s="220" t="s">
        <v>1882</v>
      </c>
      <c r="Y531" s="221" t="s">
        <v>109</v>
      </c>
      <c r="Z531" s="221" t="s">
        <v>103</v>
      </c>
      <c r="AA531" s="85" t="s">
        <v>148</v>
      </c>
    </row>
    <row r="532" spans="1:27" ht="56.25">
      <c r="A532" s="299">
        <v>518</v>
      </c>
      <c r="B532" s="289" t="s">
        <v>1878</v>
      </c>
      <c r="C532" s="96" t="s">
        <v>93</v>
      </c>
      <c r="D532" s="192" t="s">
        <v>1883</v>
      </c>
      <c r="E532" s="96" t="s">
        <v>154</v>
      </c>
      <c r="F532" s="193">
        <v>44631.208333333336</v>
      </c>
      <c r="G532" s="193">
        <v>44631.267361111109</v>
      </c>
      <c r="H532" s="96" t="s">
        <v>94</v>
      </c>
      <c r="I532" s="90">
        <v>1.4166666665696539</v>
      </c>
      <c r="J532" s="91" t="s">
        <v>1884</v>
      </c>
      <c r="K532" s="91" t="s">
        <v>1885</v>
      </c>
      <c r="L532" s="91"/>
      <c r="M532" s="91">
        <v>42</v>
      </c>
      <c r="N532" s="91">
        <v>0</v>
      </c>
      <c r="O532" s="91">
        <v>8</v>
      </c>
      <c r="P532" s="91">
        <v>34</v>
      </c>
      <c r="Q532" s="91">
        <v>0</v>
      </c>
      <c r="R532" s="91">
        <v>0</v>
      </c>
      <c r="S532" s="91">
        <v>0</v>
      </c>
      <c r="T532" s="91">
        <v>42</v>
      </c>
      <c r="U532" s="91">
        <v>0</v>
      </c>
      <c r="V532" s="91">
        <v>636</v>
      </c>
      <c r="W532" s="91"/>
      <c r="X532" s="220" t="s">
        <v>1886</v>
      </c>
      <c r="Y532" s="221" t="s">
        <v>109</v>
      </c>
      <c r="Z532" s="221" t="s">
        <v>103</v>
      </c>
      <c r="AA532" s="85" t="s">
        <v>148</v>
      </c>
    </row>
    <row r="533" spans="1:27" ht="37.5">
      <c r="A533" s="299">
        <v>519</v>
      </c>
      <c r="B533" s="286" t="s">
        <v>277</v>
      </c>
      <c r="C533" s="93" t="s">
        <v>97</v>
      </c>
      <c r="D533" s="94" t="s">
        <v>1549</v>
      </c>
      <c r="E533" s="93" t="s">
        <v>153</v>
      </c>
      <c r="F533" s="193">
        <v>44635.416666666664</v>
      </c>
      <c r="G533" s="193">
        <v>44635.625</v>
      </c>
      <c r="H533" s="96" t="s">
        <v>106</v>
      </c>
      <c r="I533" s="90">
        <v>5.0000000000582077</v>
      </c>
      <c r="J533" s="91" t="s">
        <v>1550</v>
      </c>
      <c r="K533" s="91"/>
      <c r="L533" s="91"/>
      <c r="M533" s="91">
        <v>4</v>
      </c>
      <c r="N533" s="91">
        <v>0</v>
      </c>
      <c r="O533" s="91">
        <v>0</v>
      </c>
      <c r="P533" s="91">
        <v>4</v>
      </c>
      <c r="Q533" s="91">
        <v>0</v>
      </c>
      <c r="R533" s="91">
        <v>0</v>
      </c>
      <c r="S533" s="91">
        <v>0</v>
      </c>
      <c r="T533" s="91">
        <v>4</v>
      </c>
      <c r="U533" s="91">
        <v>0</v>
      </c>
      <c r="V533" s="91">
        <v>40</v>
      </c>
      <c r="W533" s="91"/>
      <c r="X533" s="220" t="s">
        <v>1887</v>
      </c>
      <c r="Y533" s="221"/>
      <c r="Z533" s="221"/>
      <c r="AA533" s="85" t="s">
        <v>148</v>
      </c>
    </row>
    <row r="534" spans="1:27" ht="56.25">
      <c r="A534" s="299">
        <v>520</v>
      </c>
      <c r="B534" s="286" t="s">
        <v>268</v>
      </c>
      <c r="C534" s="93" t="s">
        <v>97</v>
      </c>
      <c r="D534" s="94" t="s">
        <v>1888</v>
      </c>
      <c r="E534" s="93" t="s">
        <v>153</v>
      </c>
      <c r="F534" s="193">
        <v>44635.416666666664</v>
      </c>
      <c r="G534" s="193">
        <v>44635.541666666664</v>
      </c>
      <c r="H534" s="96" t="s">
        <v>106</v>
      </c>
      <c r="I534" s="90">
        <v>3</v>
      </c>
      <c r="J534" s="91" t="s">
        <v>1889</v>
      </c>
      <c r="K534" s="91"/>
      <c r="L534" s="91"/>
      <c r="M534" s="91">
        <v>25</v>
      </c>
      <c r="N534" s="91">
        <v>0</v>
      </c>
      <c r="O534" s="91">
        <v>0</v>
      </c>
      <c r="P534" s="91">
        <v>25</v>
      </c>
      <c r="Q534" s="91">
        <v>0</v>
      </c>
      <c r="R534" s="91">
        <v>0</v>
      </c>
      <c r="S534" s="91">
        <v>0</v>
      </c>
      <c r="T534" s="91">
        <v>25</v>
      </c>
      <c r="U534" s="91">
        <v>0</v>
      </c>
      <c r="V534" s="91">
        <v>19</v>
      </c>
      <c r="W534" s="91"/>
      <c r="X534" s="220"/>
      <c r="Y534" s="221"/>
      <c r="Z534" s="221"/>
      <c r="AA534" s="85" t="s">
        <v>148</v>
      </c>
    </row>
    <row r="535" spans="1:27" ht="37.5">
      <c r="A535" s="299">
        <v>521</v>
      </c>
      <c r="B535" s="284" t="s">
        <v>245</v>
      </c>
      <c r="C535" s="78" t="s">
        <v>97</v>
      </c>
      <c r="D535" s="79" t="s">
        <v>1890</v>
      </c>
      <c r="E535" s="78" t="s">
        <v>153</v>
      </c>
      <c r="F535" s="80">
        <v>44635.416666666664</v>
      </c>
      <c r="G535" s="80">
        <v>44635.5</v>
      </c>
      <c r="H535" s="78" t="s">
        <v>106</v>
      </c>
      <c r="I535" s="90">
        <v>2.0000000000582077</v>
      </c>
      <c r="J535" s="91" t="s">
        <v>1890</v>
      </c>
      <c r="K535" s="91"/>
      <c r="L535" s="91"/>
      <c r="M535" s="91">
        <v>35</v>
      </c>
      <c r="N535" s="91">
        <v>0</v>
      </c>
      <c r="O535" s="91">
        <v>0</v>
      </c>
      <c r="P535" s="91">
        <v>35</v>
      </c>
      <c r="Q535" s="91">
        <v>0</v>
      </c>
      <c r="R535" s="91">
        <v>0</v>
      </c>
      <c r="S535" s="91">
        <v>0</v>
      </c>
      <c r="T535" s="91">
        <v>35</v>
      </c>
      <c r="U535" s="91">
        <v>0</v>
      </c>
      <c r="V535" s="91">
        <v>7.04</v>
      </c>
      <c r="W535" s="91"/>
      <c r="X535" s="220"/>
      <c r="Y535" s="221"/>
      <c r="Z535" s="221"/>
      <c r="AA535" s="85" t="s">
        <v>148</v>
      </c>
    </row>
    <row r="536" spans="1:27" ht="75">
      <c r="A536" s="299">
        <v>522</v>
      </c>
      <c r="B536" s="284" t="s">
        <v>261</v>
      </c>
      <c r="C536" s="78" t="s">
        <v>97</v>
      </c>
      <c r="D536" s="79" t="s">
        <v>1891</v>
      </c>
      <c r="E536" s="78" t="s">
        <v>153</v>
      </c>
      <c r="F536" s="80">
        <v>44635.395833333336</v>
      </c>
      <c r="G536" s="80">
        <v>44635.5</v>
      </c>
      <c r="H536" s="78" t="s">
        <v>106</v>
      </c>
      <c r="I536" s="90">
        <v>2.4999999999417923</v>
      </c>
      <c r="J536" s="91" t="s">
        <v>1892</v>
      </c>
      <c r="K536" s="91"/>
      <c r="L536" s="91"/>
      <c r="M536" s="91">
        <v>10</v>
      </c>
      <c r="N536" s="91">
        <v>0</v>
      </c>
      <c r="O536" s="91">
        <v>0</v>
      </c>
      <c r="P536" s="91">
        <v>10</v>
      </c>
      <c r="Q536" s="91">
        <v>0</v>
      </c>
      <c r="R536" s="91">
        <v>0</v>
      </c>
      <c r="S536" s="91">
        <v>0</v>
      </c>
      <c r="T536" s="91">
        <v>10</v>
      </c>
      <c r="U536" s="91">
        <v>0</v>
      </c>
      <c r="V536" s="91">
        <v>39</v>
      </c>
      <c r="W536" s="91"/>
      <c r="X536" s="220" t="s">
        <v>1893</v>
      </c>
      <c r="Y536" s="221"/>
      <c r="Z536" s="221"/>
      <c r="AA536" s="85" t="s">
        <v>148</v>
      </c>
    </row>
    <row r="537" spans="1:27" ht="37.5">
      <c r="A537" s="299">
        <v>523</v>
      </c>
      <c r="B537" s="284" t="s">
        <v>248</v>
      </c>
      <c r="C537" s="78" t="s">
        <v>97</v>
      </c>
      <c r="D537" s="79" t="s">
        <v>1894</v>
      </c>
      <c r="E537" s="78" t="s">
        <v>153</v>
      </c>
      <c r="F537" s="80">
        <v>44635.375</v>
      </c>
      <c r="G537" s="80">
        <v>44635.541666666664</v>
      </c>
      <c r="H537" s="78" t="s">
        <v>106</v>
      </c>
      <c r="I537" s="90">
        <v>3.9999999999417923</v>
      </c>
      <c r="J537" s="91" t="s">
        <v>1895</v>
      </c>
      <c r="K537" s="91"/>
      <c r="L537" s="91"/>
      <c r="M537" s="91">
        <v>12</v>
      </c>
      <c r="N537" s="91">
        <v>0</v>
      </c>
      <c r="O537" s="91">
        <v>0</v>
      </c>
      <c r="P537" s="91">
        <v>12</v>
      </c>
      <c r="Q537" s="91">
        <v>0</v>
      </c>
      <c r="R537" s="91">
        <v>0</v>
      </c>
      <c r="S537" s="91">
        <v>0</v>
      </c>
      <c r="T537" s="91">
        <v>12</v>
      </c>
      <c r="U537" s="91">
        <v>0</v>
      </c>
      <c r="V537" s="91">
        <v>75</v>
      </c>
      <c r="W537" s="91"/>
      <c r="X537" s="220"/>
      <c r="Y537" s="221"/>
      <c r="Z537" s="221"/>
      <c r="AA537" s="85" t="s">
        <v>148</v>
      </c>
    </row>
    <row r="538" spans="1:27" ht="75">
      <c r="A538" s="299">
        <v>524</v>
      </c>
      <c r="B538" s="284" t="s">
        <v>248</v>
      </c>
      <c r="C538" s="78" t="s">
        <v>93</v>
      </c>
      <c r="D538" s="79" t="s">
        <v>1896</v>
      </c>
      <c r="E538" s="78" t="s">
        <v>153</v>
      </c>
      <c r="F538" s="80">
        <v>44634.961805555555</v>
      </c>
      <c r="G538" s="80">
        <v>44635.038194444445</v>
      </c>
      <c r="H538" s="78" t="s">
        <v>94</v>
      </c>
      <c r="I538" s="90">
        <v>1.8333333333721384</v>
      </c>
      <c r="J538" s="91" t="s">
        <v>1897</v>
      </c>
      <c r="K538" s="91"/>
      <c r="L538" s="91"/>
      <c r="M538" s="91">
        <v>1</v>
      </c>
      <c r="N538" s="91">
        <v>0</v>
      </c>
      <c r="O538" s="91">
        <v>0</v>
      </c>
      <c r="P538" s="91">
        <v>1</v>
      </c>
      <c r="Q538" s="91">
        <v>0</v>
      </c>
      <c r="R538" s="91">
        <v>0</v>
      </c>
      <c r="S538" s="91">
        <v>0</v>
      </c>
      <c r="T538" s="91">
        <v>1</v>
      </c>
      <c r="U538" s="91">
        <v>0</v>
      </c>
      <c r="V538" s="91">
        <v>25</v>
      </c>
      <c r="W538" s="91"/>
      <c r="X538" s="220" t="s">
        <v>1898</v>
      </c>
      <c r="Y538" s="221" t="s">
        <v>109</v>
      </c>
      <c r="Z538" s="221" t="s">
        <v>99</v>
      </c>
      <c r="AA538" s="85" t="s">
        <v>148</v>
      </c>
    </row>
    <row r="539" spans="1:27" ht="37.5">
      <c r="A539" s="299">
        <v>525</v>
      </c>
      <c r="B539" s="284" t="s">
        <v>262</v>
      </c>
      <c r="C539" s="78" t="s">
        <v>113</v>
      </c>
      <c r="D539" s="79" t="s">
        <v>1899</v>
      </c>
      <c r="E539" s="78" t="s">
        <v>154</v>
      </c>
      <c r="F539" s="80">
        <v>44635.583333333336</v>
      </c>
      <c r="G539" s="80">
        <v>44635.645833333336</v>
      </c>
      <c r="H539" s="78" t="s">
        <v>106</v>
      </c>
      <c r="I539" s="90">
        <v>1.5</v>
      </c>
      <c r="J539" s="91" t="s">
        <v>334</v>
      </c>
      <c r="K539" s="91"/>
      <c r="L539" s="91"/>
      <c r="M539" s="91">
        <v>10</v>
      </c>
      <c r="N539" s="91">
        <v>0</v>
      </c>
      <c r="O539" s="91">
        <v>0</v>
      </c>
      <c r="P539" s="91">
        <v>10</v>
      </c>
      <c r="Q539" s="91">
        <v>0</v>
      </c>
      <c r="R539" s="91">
        <v>0</v>
      </c>
      <c r="S539" s="91">
        <v>0</v>
      </c>
      <c r="T539" s="91">
        <v>10</v>
      </c>
      <c r="U539" s="91">
        <v>0</v>
      </c>
      <c r="V539" s="91">
        <v>68</v>
      </c>
      <c r="W539" s="91"/>
      <c r="X539" s="220"/>
      <c r="Y539" s="221"/>
      <c r="Z539" s="221"/>
      <c r="AA539" s="85" t="s">
        <v>148</v>
      </c>
    </row>
    <row r="540" spans="1:27" ht="37.5">
      <c r="A540" s="299">
        <v>526</v>
      </c>
      <c r="B540" s="284" t="s">
        <v>262</v>
      </c>
      <c r="C540" s="78" t="s">
        <v>113</v>
      </c>
      <c r="D540" s="79" t="s">
        <v>1900</v>
      </c>
      <c r="E540" s="78" t="s">
        <v>152</v>
      </c>
      <c r="F540" s="80">
        <v>44635.416666666664</v>
      </c>
      <c r="G540" s="80">
        <v>44635.5</v>
      </c>
      <c r="H540" s="78" t="s">
        <v>106</v>
      </c>
      <c r="I540" s="90">
        <v>2.0000000000582077</v>
      </c>
      <c r="J540" s="91" t="s">
        <v>1901</v>
      </c>
      <c r="K540" s="91"/>
      <c r="L540" s="91"/>
      <c r="M540" s="91">
        <v>21</v>
      </c>
      <c r="N540" s="91">
        <v>0</v>
      </c>
      <c r="O540" s="91">
        <v>0</v>
      </c>
      <c r="P540" s="91">
        <v>21</v>
      </c>
      <c r="Q540" s="91">
        <v>0</v>
      </c>
      <c r="R540" s="91">
        <v>0</v>
      </c>
      <c r="S540" s="91">
        <v>0</v>
      </c>
      <c r="T540" s="91">
        <v>21</v>
      </c>
      <c r="U540" s="91">
        <v>0</v>
      </c>
      <c r="V540" s="91">
        <v>190</v>
      </c>
      <c r="W540" s="91"/>
      <c r="X540" s="220"/>
      <c r="Y540" s="221"/>
      <c r="Z540" s="221"/>
      <c r="AA540" s="85" t="s">
        <v>148</v>
      </c>
    </row>
    <row r="541" spans="1:27" ht="37.5">
      <c r="A541" s="299">
        <v>527</v>
      </c>
      <c r="B541" s="284" t="s">
        <v>262</v>
      </c>
      <c r="C541" s="78" t="s">
        <v>113</v>
      </c>
      <c r="D541" s="79" t="s">
        <v>356</v>
      </c>
      <c r="E541" s="78" t="s">
        <v>152</v>
      </c>
      <c r="F541" s="80">
        <v>44635.5</v>
      </c>
      <c r="G541" s="80">
        <v>44635.583333333336</v>
      </c>
      <c r="H541" s="78" t="s">
        <v>106</v>
      </c>
      <c r="I541" s="90">
        <v>2.0000000000582077</v>
      </c>
      <c r="J541" s="91" t="s">
        <v>356</v>
      </c>
      <c r="K541" s="91"/>
      <c r="L541" s="91"/>
      <c r="M541" s="91">
        <v>18</v>
      </c>
      <c r="N541" s="91">
        <v>0</v>
      </c>
      <c r="O541" s="91">
        <v>0</v>
      </c>
      <c r="P541" s="91">
        <v>18</v>
      </c>
      <c r="Q541" s="91">
        <v>0</v>
      </c>
      <c r="R541" s="91">
        <v>0</v>
      </c>
      <c r="S541" s="91">
        <v>0</v>
      </c>
      <c r="T541" s="91">
        <v>18</v>
      </c>
      <c r="U541" s="91">
        <v>0</v>
      </c>
      <c r="V541" s="91">
        <v>180</v>
      </c>
      <c r="W541" s="91"/>
      <c r="X541" s="220"/>
      <c r="Y541" s="221"/>
      <c r="Z541" s="221"/>
      <c r="AA541" s="85" t="s">
        <v>148</v>
      </c>
    </row>
    <row r="542" spans="1:27" ht="75">
      <c r="A542" s="299">
        <v>528</v>
      </c>
      <c r="B542" s="284" t="s">
        <v>262</v>
      </c>
      <c r="C542" s="78" t="s">
        <v>97</v>
      </c>
      <c r="D542" s="79" t="s">
        <v>1902</v>
      </c>
      <c r="E542" s="78" t="s">
        <v>153</v>
      </c>
      <c r="F542" s="80">
        <v>44635.375</v>
      </c>
      <c r="G542" s="80">
        <v>44635.447916666664</v>
      </c>
      <c r="H542" s="78" t="s">
        <v>106</v>
      </c>
      <c r="I542" s="90">
        <v>1.7499999999417923</v>
      </c>
      <c r="J542" s="91" t="s">
        <v>1903</v>
      </c>
      <c r="K542" s="91"/>
      <c r="L542" s="91"/>
      <c r="M542" s="91">
        <v>92</v>
      </c>
      <c r="N542" s="91">
        <v>0</v>
      </c>
      <c r="O542" s="91">
        <v>0</v>
      </c>
      <c r="P542" s="91">
        <v>92</v>
      </c>
      <c r="Q542" s="91">
        <v>0</v>
      </c>
      <c r="R542" s="91">
        <v>0</v>
      </c>
      <c r="S542" s="91">
        <v>0</v>
      </c>
      <c r="T542" s="91">
        <v>92</v>
      </c>
      <c r="U542" s="91">
        <v>0</v>
      </c>
      <c r="V542" s="91">
        <v>40</v>
      </c>
      <c r="W542" s="91"/>
      <c r="X542" s="220"/>
      <c r="Y542" s="221"/>
      <c r="Z542" s="221"/>
      <c r="AA542" s="85" t="s">
        <v>148</v>
      </c>
    </row>
    <row r="543" spans="1:27" ht="75">
      <c r="A543" s="299">
        <v>529</v>
      </c>
      <c r="B543" s="284" t="s">
        <v>262</v>
      </c>
      <c r="C543" s="78" t="s">
        <v>97</v>
      </c>
      <c r="D543" s="79" t="s">
        <v>684</v>
      </c>
      <c r="E543" s="78" t="s">
        <v>153</v>
      </c>
      <c r="F543" s="80">
        <v>44635.541666666664</v>
      </c>
      <c r="G543" s="80">
        <v>44635.604166666664</v>
      </c>
      <c r="H543" s="78" t="s">
        <v>106</v>
      </c>
      <c r="I543" s="90">
        <v>1.5</v>
      </c>
      <c r="J543" s="91" t="s">
        <v>1904</v>
      </c>
      <c r="K543" s="91"/>
      <c r="L543" s="91"/>
      <c r="M543" s="91">
        <v>47</v>
      </c>
      <c r="N543" s="91">
        <v>0</v>
      </c>
      <c r="O543" s="91">
        <v>0</v>
      </c>
      <c r="P543" s="91">
        <v>47</v>
      </c>
      <c r="Q543" s="91">
        <v>0</v>
      </c>
      <c r="R543" s="91">
        <v>0</v>
      </c>
      <c r="S543" s="91">
        <v>0</v>
      </c>
      <c r="T543" s="91">
        <v>47</v>
      </c>
      <c r="U543" s="91">
        <v>0</v>
      </c>
      <c r="V543" s="91">
        <v>36</v>
      </c>
      <c r="W543" s="91"/>
      <c r="X543" s="220"/>
      <c r="Y543" s="221"/>
      <c r="Z543" s="221"/>
      <c r="AA543" s="85" t="s">
        <v>148</v>
      </c>
    </row>
    <row r="544" spans="1:27" ht="75">
      <c r="A544" s="299">
        <v>530</v>
      </c>
      <c r="B544" s="284" t="s">
        <v>262</v>
      </c>
      <c r="C544" s="78" t="s">
        <v>97</v>
      </c>
      <c r="D544" s="79" t="s">
        <v>1905</v>
      </c>
      <c r="E544" s="78" t="s">
        <v>153</v>
      </c>
      <c r="F544" s="80">
        <v>44635.625</v>
      </c>
      <c r="G544" s="80">
        <v>44635.6875</v>
      </c>
      <c r="H544" s="78" t="s">
        <v>106</v>
      </c>
      <c r="I544" s="90">
        <v>1.5</v>
      </c>
      <c r="J544" s="91" t="s">
        <v>1906</v>
      </c>
      <c r="K544" s="91"/>
      <c r="L544" s="91"/>
      <c r="M544" s="91">
        <v>89</v>
      </c>
      <c r="N544" s="91">
        <v>0</v>
      </c>
      <c r="O544" s="91">
        <v>0</v>
      </c>
      <c r="P544" s="91">
        <v>89</v>
      </c>
      <c r="Q544" s="91">
        <v>0</v>
      </c>
      <c r="R544" s="91">
        <v>0</v>
      </c>
      <c r="S544" s="91">
        <v>0</v>
      </c>
      <c r="T544" s="91">
        <v>89</v>
      </c>
      <c r="U544" s="91">
        <v>0</v>
      </c>
      <c r="V544" s="91">
        <v>41</v>
      </c>
      <c r="W544" s="91"/>
      <c r="X544" s="220"/>
      <c r="Y544" s="221"/>
      <c r="Z544" s="221"/>
      <c r="AA544" s="85" t="s">
        <v>148</v>
      </c>
    </row>
    <row r="545" spans="1:27" ht="37.5">
      <c r="A545" s="299">
        <v>531</v>
      </c>
      <c r="B545" s="284" t="s">
        <v>277</v>
      </c>
      <c r="C545" s="78" t="s">
        <v>97</v>
      </c>
      <c r="D545" s="79" t="s">
        <v>1549</v>
      </c>
      <c r="E545" s="78" t="s">
        <v>153</v>
      </c>
      <c r="F545" s="80">
        <v>44636.395833333336</v>
      </c>
      <c r="G545" s="80">
        <v>44636.625</v>
      </c>
      <c r="H545" s="78" t="s">
        <v>106</v>
      </c>
      <c r="I545" s="90">
        <v>5.4999999999417923</v>
      </c>
      <c r="J545" s="91" t="s">
        <v>1550</v>
      </c>
      <c r="K545" s="91"/>
      <c r="L545" s="91"/>
      <c r="M545" s="91">
        <v>4</v>
      </c>
      <c r="N545" s="91">
        <v>0</v>
      </c>
      <c r="O545" s="91">
        <v>0</v>
      </c>
      <c r="P545" s="91">
        <v>4</v>
      </c>
      <c r="Q545" s="91">
        <v>0</v>
      </c>
      <c r="R545" s="91">
        <v>0</v>
      </c>
      <c r="S545" s="91">
        <v>0</v>
      </c>
      <c r="T545" s="91">
        <v>4</v>
      </c>
      <c r="U545" s="91">
        <v>0</v>
      </c>
      <c r="V545" s="91">
        <v>40</v>
      </c>
      <c r="W545" s="91"/>
      <c r="X545" s="220" t="s">
        <v>1907</v>
      </c>
      <c r="Y545" s="221"/>
      <c r="Z545" s="221"/>
      <c r="AA545" s="85" t="s">
        <v>148</v>
      </c>
    </row>
    <row r="546" spans="1:27" ht="75">
      <c r="A546" s="299">
        <v>532</v>
      </c>
      <c r="B546" s="284" t="s">
        <v>115</v>
      </c>
      <c r="C546" s="78" t="s">
        <v>97</v>
      </c>
      <c r="D546" s="79" t="s">
        <v>844</v>
      </c>
      <c r="E546" s="78" t="s">
        <v>153</v>
      </c>
      <c r="F546" s="80">
        <v>44635.5625</v>
      </c>
      <c r="G546" s="80">
        <v>44635.600694444445</v>
      </c>
      <c r="H546" s="78" t="s">
        <v>106</v>
      </c>
      <c r="I546" s="90">
        <v>0.91666666668606922</v>
      </c>
      <c r="J546" s="91" t="s">
        <v>472</v>
      </c>
      <c r="K546" s="91"/>
      <c r="L546" s="91"/>
      <c r="M546" s="91">
        <v>84</v>
      </c>
      <c r="N546" s="91">
        <v>0</v>
      </c>
      <c r="O546" s="91">
        <v>0</v>
      </c>
      <c r="P546" s="91">
        <v>84</v>
      </c>
      <c r="Q546" s="91">
        <v>0</v>
      </c>
      <c r="R546" s="91">
        <v>0</v>
      </c>
      <c r="S546" s="91">
        <v>0</v>
      </c>
      <c r="T546" s="91">
        <v>84</v>
      </c>
      <c r="U546" s="91">
        <v>0</v>
      </c>
      <c r="V546" s="91">
        <v>39</v>
      </c>
      <c r="W546" s="91"/>
      <c r="X546" s="220" t="s">
        <v>1908</v>
      </c>
      <c r="Y546" s="221"/>
      <c r="Z546" s="221"/>
      <c r="AA546" s="85" t="s">
        <v>148</v>
      </c>
    </row>
    <row r="547" spans="1:27" ht="75">
      <c r="A547" s="299">
        <v>533</v>
      </c>
      <c r="B547" s="283" t="s">
        <v>261</v>
      </c>
      <c r="C547" s="83" t="s">
        <v>97</v>
      </c>
      <c r="D547" s="187" t="s">
        <v>1909</v>
      </c>
      <c r="E547" s="83" t="s">
        <v>153</v>
      </c>
      <c r="F547" s="188">
        <v>44635.756944444445</v>
      </c>
      <c r="G547" s="188">
        <v>44635.90625</v>
      </c>
      <c r="H547" s="83" t="s">
        <v>94</v>
      </c>
      <c r="I547" s="90">
        <v>3.5833333333139308</v>
      </c>
      <c r="J547" s="91" t="s">
        <v>1910</v>
      </c>
      <c r="K547" s="91"/>
      <c r="L547" s="91"/>
      <c r="M547" s="91">
        <v>19</v>
      </c>
      <c r="N547" s="91">
        <v>0</v>
      </c>
      <c r="O547" s="91">
        <v>0</v>
      </c>
      <c r="P547" s="91">
        <v>19</v>
      </c>
      <c r="Q547" s="91">
        <v>0</v>
      </c>
      <c r="R547" s="91">
        <v>0</v>
      </c>
      <c r="S547" s="91">
        <v>0</v>
      </c>
      <c r="T547" s="91">
        <v>19</v>
      </c>
      <c r="U547" s="91">
        <v>0</v>
      </c>
      <c r="V547" s="91" t="s">
        <v>1911</v>
      </c>
      <c r="W547" s="91"/>
      <c r="X547" s="220" t="s">
        <v>1912</v>
      </c>
      <c r="Y547" s="221" t="s">
        <v>122</v>
      </c>
      <c r="Z547" s="221" t="s">
        <v>99</v>
      </c>
      <c r="AA547" s="85" t="s">
        <v>193</v>
      </c>
    </row>
    <row r="548" spans="1:27" ht="75">
      <c r="A548" s="299">
        <v>534</v>
      </c>
      <c r="B548" s="284" t="s">
        <v>261</v>
      </c>
      <c r="C548" s="78" t="s">
        <v>97</v>
      </c>
      <c r="D548" s="79" t="s">
        <v>1913</v>
      </c>
      <c r="E548" s="78" t="s">
        <v>153</v>
      </c>
      <c r="F548" s="80">
        <v>44636.395833333336</v>
      </c>
      <c r="G548" s="80">
        <v>44636.666666666664</v>
      </c>
      <c r="H548" s="78" t="s">
        <v>106</v>
      </c>
      <c r="I548" s="90">
        <v>6.4999999998835847</v>
      </c>
      <c r="J548" s="91" t="s">
        <v>1914</v>
      </c>
      <c r="K548" s="91"/>
      <c r="L548" s="91"/>
      <c r="M548" s="91">
        <v>11</v>
      </c>
      <c r="N548" s="91">
        <v>0</v>
      </c>
      <c r="O548" s="91">
        <v>0</v>
      </c>
      <c r="P548" s="91">
        <v>11</v>
      </c>
      <c r="Q548" s="91">
        <v>0</v>
      </c>
      <c r="R548" s="91">
        <v>0</v>
      </c>
      <c r="S548" s="91">
        <v>0</v>
      </c>
      <c r="T548" s="91">
        <v>11</v>
      </c>
      <c r="U548" s="91">
        <v>0</v>
      </c>
      <c r="V548" s="91">
        <v>29</v>
      </c>
      <c r="W548" s="91"/>
      <c r="X548" s="220" t="s">
        <v>1915</v>
      </c>
      <c r="Y548" s="221"/>
      <c r="Z548" s="221"/>
      <c r="AA548" s="85" t="s">
        <v>148</v>
      </c>
    </row>
    <row r="549" spans="1:27" ht="37.5">
      <c r="A549" s="299">
        <v>535</v>
      </c>
      <c r="B549" s="284" t="s">
        <v>262</v>
      </c>
      <c r="C549" s="78" t="s">
        <v>113</v>
      </c>
      <c r="D549" s="79" t="s">
        <v>693</v>
      </c>
      <c r="E549" s="78" t="s">
        <v>152</v>
      </c>
      <c r="F549" s="80">
        <v>44636.375</v>
      </c>
      <c r="G549" s="80">
        <v>44636.5</v>
      </c>
      <c r="H549" s="78" t="s">
        <v>106</v>
      </c>
      <c r="I549" s="90">
        <v>3</v>
      </c>
      <c r="J549" s="91" t="s">
        <v>693</v>
      </c>
      <c r="K549" s="91"/>
      <c r="L549" s="91"/>
      <c r="M549" s="91">
        <v>11</v>
      </c>
      <c r="N549" s="91">
        <v>0</v>
      </c>
      <c r="O549" s="91">
        <v>0</v>
      </c>
      <c r="P549" s="91">
        <v>11</v>
      </c>
      <c r="Q549" s="91">
        <v>0</v>
      </c>
      <c r="R549" s="91">
        <v>0</v>
      </c>
      <c r="S549" s="91">
        <v>0</v>
      </c>
      <c r="T549" s="91">
        <v>11</v>
      </c>
      <c r="U549" s="91">
        <v>0</v>
      </c>
      <c r="V549" s="91">
        <v>160</v>
      </c>
      <c r="W549" s="91"/>
      <c r="X549" s="220"/>
      <c r="Y549" s="221"/>
      <c r="Z549" s="221"/>
      <c r="AA549" s="85" t="s">
        <v>148</v>
      </c>
    </row>
    <row r="550" spans="1:27" ht="37.5">
      <c r="A550" s="299">
        <v>536</v>
      </c>
      <c r="B550" s="284" t="s">
        <v>262</v>
      </c>
      <c r="C550" s="78" t="s">
        <v>113</v>
      </c>
      <c r="D550" s="79" t="s">
        <v>1916</v>
      </c>
      <c r="E550" s="78" t="s">
        <v>154</v>
      </c>
      <c r="F550" s="80">
        <v>44636.5</v>
      </c>
      <c r="G550" s="80">
        <v>44636.583333333336</v>
      </c>
      <c r="H550" s="78" t="s">
        <v>106</v>
      </c>
      <c r="I550" s="90">
        <v>2.0000000000582077</v>
      </c>
      <c r="J550" s="91" t="s">
        <v>236</v>
      </c>
      <c r="K550" s="91"/>
      <c r="L550" s="91"/>
      <c r="M550" s="91">
        <v>13</v>
      </c>
      <c r="N550" s="91">
        <v>0</v>
      </c>
      <c r="O550" s="91">
        <v>0</v>
      </c>
      <c r="P550" s="91">
        <v>13</v>
      </c>
      <c r="Q550" s="91">
        <v>0</v>
      </c>
      <c r="R550" s="91">
        <v>0</v>
      </c>
      <c r="S550" s="91">
        <v>0</v>
      </c>
      <c r="T550" s="91">
        <v>13</v>
      </c>
      <c r="U550" s="91">
        <v>0</v>
      </c>
      <c r="V550" s="91">
        <v>80</v>
      </c>
      <c r="W550" s="91"/>
      <c r="X550" s="220"/>
      <c r="Y550" s="221"/>
      <c r="Z550" s="221"/>
      <c r="AA550" s="85" t="s">
        <v>148</v>
      </c>
    </row>
    <row r="551" spans="1:27" ht="37.5">
      <c r="A551" s="299">
        <v>537</v>
      </c>
      <c r="B551" s="289" t="s">
        <v>262</v>
      </c>
      <c r="C551" s="96" t="s">
        <v>113</v>
      </c>
      <c r="D551" s="192" t="s">
        <v>1917</v>
      </c>
      <c r="E551" s="96" t="s">
        <v>154</v>
      </c>
      <c r="F551" s="193">
        <v>44636.583333333336</v>
      </c>
      <c r="G551" s="193">
        <v>44636.666666666664</v>
      </c>
      <c r="H551" s="96" t="s">
        <v>106</v>
      </c>
      <c r="I551" s="90">
        <v>1.9999999998835847</v>
      </c>
      <c r="J551" s="91" t="s">
        <v>257</v>
      </c>
      <c r="K551" s="91"/>
      <c r="L551" s="91"/>
      <c r="M551" s="91">
        <v>125</v>
      </c>
      <c r="N551" s="91">
        <v>0</v>
      </c>
      <c r="O551" s="91">
        <v>0</v>
      </c>
      <c r="P551" s="91">
        <v>125</v>
      </c>
      <c r="Q551" s="91">
        <v>0</v>
      </c>
      <c r="R551" s="91">
        <v>0</v>
      </c>
      <c r="S551" s="91">
        <v>0</v>
      </c>
      <c r="T551" s="91">
        <v>125</v>
      </c>
      <c r="U551" s="91">
        <v>0</v>
      </c>
      <c r="V551" s="91">
        <v>75</v>
      </c>
      <c r="W551" s="91"/>
      <c r="X551" s="220"/>
      <c r="Y551" s="221"/>
      <c r="Z551" s="221"/>
      <c r="AA551" s="85" t="s">
        <v>148</v>
      </c>
    </row>
    <row r="552" spans="1:27" ht="56.25">
      <c r="A552" s="299">
        <v>538</v>
      </c>
      <c r="B552" s="289" t="s">
        <v>268</v>
      </c>
      <c r="C552" s="96" t="s">
        <v>97</v>
      </c>
      <c r="D552" s="192" t="s">
        <v>1888</v>
      </c>
      <c r="E552" s="96" t="s">
        <v>153</v>
      </c>
      <c r="F552" s="193">
        <v>44636.416666666664</v>
      </c>
      <c r="G552" s="193">
        <v>44636.541666666664</v>
      </c>
      <c r="H552" s="96" t="s">
        <v>106</v>
      </c>
      <c r="I552" s="90">
        <v>3</v>
      </c>
      <c r="J552" s="91" t="s">
        <v>1889</v>
      </c>
      <c r="K552" s="91"/>
      <c r="L552" s="91"/>
      <c r="M552" s="91">
        <v>25</v>
      </c>
      <c r="N552" s="91">
        <v>0</v>
      </c>
      <c r="O552" s="91">
        <v>0</v>
      </c>
      <c r="P552" s="91">
        <v>25</v>
      </c>
      <c r="Q552" s="91">
        <v>0</v>
      </c>
      <c r="R552" s="91">
        <v>0</v>
      </c>
      <c r="S552" s="91">
        <v>0</v>
      </c>
      <c r="T552" s="91">
        <v>25</v>
      </c>
      <c r="U552" s="91">
        <v>0</v>
      </c>
      <c r="V552" s="91">
        <v>19</v>
      </c>
      <c r="W552" s="91"/>
      <c r="X552" s="220"/>
      <c r="Y552" s="221"/>
      <c r="Z552" s="221"/>
      <c r="AA552" s="85">
        <v>1</v>
      </c>
    </row>
    <row r="553" spans="1:27" ht="37.5">
      <c r="A553" s="299">
        <v>539</v>
      </c>
      <c r="B553" s="284" t="s">
        <v>277</v>
      </c>
      <c r="C553" s="78" t="s">
        <v>97</v>
      </c>
      <c r="D553" s="79" t="s">
        <v>1549</v>
      </c>
      <c r="E553" s="78" t="s">
        <v>153</v>
      </c>
      <c r="F553" s="80">
        <v>44637.395833333336</v>
      </c>
      <c r="G553" s="80">
        <v>44637.625</v>
      </c>
      <c r="H553" s="78" t="s">
        <v>106</v>
      </c>
      <c r="I553" s="90">
        <v>5.4999999999417923</v>
      </c>
      <c r="J553" s="91" t="s">
        <v>1550</v>
      </c>
      <c r="K553" s="91"/>
      <c r="L553" s="91"/>
      <c r="M553" s="91">
        <v>4</v>
      </c>
      <c r="N553" s="91">
        <v>0</v>
      </c>
      <c r="O553" s="91">
        <v>0</v>
      </c>
      <c r="P553" s="91">
        <v>4</v>
      </c>
      <c r="Q553" s="91">
        <v>0</v>
      </c>
      <c r="R553" s="91">
        <v>0</v>
      </c>
      <c r="S553" s="91">
        <v>0</v>
      </c>
      <c r="T553" s="91">
        <v>4</v>
      </c>
      <c r="U553" s="91">
        <v>0</v>
      </c>
      <c r="V553" s="91">
        <v>40</v>
      </c>
      <c r="W553" s="91"/>
      <c r="X553" s="220" t="s">
        <v>1918</v>
      </c>
      <c r="Y553" s="221"/>
      <c r="Z553" s="221"/>
      <c r="AA553" s="85" t="s">
        <v>148</v>
      </c>
    </row>
    <row r="554" spans="1:27" ht="93.75">
      <c r="A554" s="299">
        <v>540</v>
      </c>
      <c r="B554" s="284" t="s">
        <v>248</v>
      </c>
      <c r="C554" s="78" t="s">
        <v>93</v>
      </c>
      <c r="D554" s="79" t="s">
        <v>1919</v>
      </c>
      <c r="E554" s="78" t="s">
        <v>154</v>
      </c>
      <c r="F554" s="80">
        <v>44636.357638888891</v>
      </c>
      <c r="G554" s="80">
        <v>44636.40625</v>
      </c>
      <c r="H554" s="78" t="s">
        <v>94</v>
      </c>
      <c r="I554" s="90">
        <v>1.1666666666278616</v>
      </c>
      <c r="J554" s="91" t="s">
        <v>1920</v>
      </c>
      <c r="K554" s="91"/>
      <c r="L554" s="91" t="s">
        <v>237</v>
      </c>
      <c r="M554" s="91">
        <v>134</v>
      </c>
      <c r="N554" s="91">
        <v>0</v>
      </c>
      <c r="O554" s="91">
        <v>2</v>
      </c>
      <c r="P554" s="91">
        <v>132</v>
      </c>
      <c r="Q554" s="91">
        <v>0</v>
      </c>
      <c r="R554" s="91">
        <v>0</v>
      </c>
      <c r="S554" s="91">
        <v>0</v>
      </c>
      <c r="T554" s="91">
        <v>134</v>
      </c>
      <c r="U554" s="91">
        <v>0</v>
      </c>
      <c r="V554" s="91">
        <v>700</v>
      </c>
      <c r="W554" s="91"/>
      <c r="X554" s="220" t="s">
        <v>1921</v>
      </c>
      <c r="Y554" s="221" t="s">
        <v>110</v>
      </c>
      <c r="Z554" s="221" t="s">
        <v>103</v>
      </c>
      <c r="AA554" s="85" t="s">
        <v>193</v>
      </c>
    </row>
    <row r="555" spans="1:27" ht="56.25">
      <c r="A555" s="299">
        <v>541</v>
      </c>
      <c r="B555" s="284" t="s">
        <v>245</v>
      </c>
      <c r="C555" s="78" t="s">
        <v>128</v>
      </c>
      <c r="D555" s="79" t="s">
        <v>304</v>
      </c>
      <c r="E555" s="78" t="s">
        <v>152</v>
      </c>
      <c r="F555" s="80">
        <v>44636.958333333336</v>
      </c>
      <c r="G555" s="80">
        <v>44636.965277777781</v>
      </c>
      <c r="H555" s="78" t="s">
        <v>106</v>
      </c>
      <c r="I555" s="90">
        <v>0.16666666668606922</v>
      </c>
      <c r="J555" s="91" t="s">
        <v>1922</v>
      </c>
      <c r="K555" s="91"/>
      <c r="L555" s="91"/>
      <c r="M555" s="91">
        <v>317</v>
      </c>
      <c r="N555" s="91">
        <v>0</v>
      </c>
      <c r="O555" s="91">
        <v>0</v>
      </c>
      <c r="P555" s="91">
        <v>317</v>
      </c>
      <c r="Q555" s="91">
        <v>0</v>
      </c>
      <c r="R555" s="91">
        <v>0</v>
      </c>
      <c r="S555" s="91">
        <v>0</v>
      </c>
      <c r="T555" s="91">
        <v>317</v>
      </c>
      <c r="U555" s="91">
        <v>0</v>
      </c>
      <c r="V555" s="91">
        <v>311.08</v>
      </c>
      <c r="W555" s="91"/>
      <c r="X555" s="220"/>
      <c r="Y555" s="221"/>
      <c r="Z555" s="221"/>
      <c r="AA555" s="85" t="s">
        <v>148</v>
      </c>
    </row>
    <row r="556" spans="1:27" ht="37.5">
      <c r="A556" s="299">
        <v>542</v>
      </c>
      <c r="B556" s="284" t="s">
        <v>268</v>
      </c>
      <c r="C556" s="78" t="s">
        <v>113</v>
      </c>
      <c r="D556" s="79" t="s">
        <v>1923</v>
      </c>
      <c r="E556" s="78" t="s">
        <v>152</v>
      </c>
      <c r="F556" s="80">
        <v>44637.625</v>
      </c>
      <c r="G556" s="80">
        <v>44637.708333333336</v>
      </c>
      <c r="H556" s="78" t="s">
        <v>106</v>
      </c>
      <c r="I556" s="90">
        <v>2.0000000000582077</v>
      </c>
      <c r="J556" s="91" t="s">
        <v>234</v>
      </c>
      <c r="K556" s="91"/>
      <c r="L556" s="91"/>
      <c r="M556" s="91">
        <v>9</v>
      </c>
      <c r="N556" s="91">
        <v>0</v>
      </c>
      <c r="O556" s="91">
        <v>0</v>
      </c>
      <c r="P556" s="91">
        <v>9</v>
      </c>
      <c r="Q556" s="91">
        <v>0</v>
      </c>
      <c r="R556" s="91">
        <v>0</v>
      </c>
      <c r="S556" s="91">
        <v>0</v>
      </c>
      <c r="T556" s="91">
        <v>9</v>
      </c>
      <c r="U556" s="91">
        <v>0</v>
      </c>
      <c r="V556" s="91">
        <v>40</v>
      </c>
      <c r="W556" s="91"/>
      <c r="X556" s="220"/>
      <c r="Y556" s="221"/>
      <c r="Z556" s="221"/>
      <c r="AA556" s="85" t="s">
        <v>148</v>
      </c>
    </row>
    <row r="557" spans="1:27" ht="93.75">
      <c r="A557" s="299">
        <v>543</v>
      </c>
      <c r="B557" s="284" t="s">
        <v>262</v>
      </c>
      <c r="C557" s="78" t="s">
        <v>93</v>
      </c>
      <c r="D557" s="79" t="s">
        <v>1924</v>
      </c>
      <c r="E557" s="78" t="s">
        <v>152</v>
      </c>
      <c r="F557" s="80">
        <v>44636.819444444445</v>
      </c>
      <c r="G557" s="80">
        <v>44636.885416666664</v>
      </c>
      <c r="H557" s="78" t="s">
        <v>94</v>
      </c>
      <c r="I557" s="90">
        <v>1.5833333332557231</v>
      </c>
      <c r="J557" s="91" t="s">
        <v>1925</v>
      </c>
      <c r="K557" s="91"/>
      <c r="L557" s="91" t="s">
        <v>1926</v>
      </c>
      <c r="M557" s="91">
        <v>133</v>
      </c>
      <c r="N557" s="91">
        <v>0</v>
      </c>
      <c r="O557" s="91">
        <v>9</v>
      </c>
      <c r="P557" s="91">
        <v>124</v>
      </c>
      <c r="Q557" s="91">
        <v>0</v>
      </c>
      <c r="R557" s="91">
        <v>0</v>
      </c>
      <c r="S557" s="91">
        <v>0</v>
      </c>
      <c r="T557" s="91">
        <v>133</v>
      </c>
      <c r="U557" s="91">
        <v>0</v>
      </c>
      <c r="V557" s="91">
        <v>350</v>
      </c>
      <c r="W557" s="91"/>
      <c r="X557" s="220" t="s">
        <v>1927</v>
      </c>
      <c r="Y557" s="221" t="s">
        <v>109</v>
      </c>
      <c r="Z557" s="221" t="s">
        <v>103</v>
      </c>
      <c r="AA557" s="85" t="s">
        <v>148</v>
      </c>
    </row>
    <row r="558" spans="1:27" ht="37.5">
      <c r="A558" s="299">
        <v>544</v>
      </c>
      <c r="B558" s="284" t="s">
        <v>268</v>
      </c>
      <c r="C558" s="78" t="s">
        <v>113</v>
      </c>
      <c r="D558" s="79" t="s">
        <v>1928</v>
      </c>
      <c r="E558" s="78" t="s">
        <v>152</v>
      </c>
      <c r="F558" s="80">
        <v>44638.604166666664</v>
      </c>
      <c r="G558" s="80">
        <v>44638.645833333336</v>
      </c>
      <c r="H558" s="78" t="s">
        <v>106</v>
      </c>
      <c r="I558" s="90">
        <v>1.0000000001164153</v>
      </c>
      <c r="J558" s="91" t="s">
        <v>259</v>
      </c>
      <c r="K558" s="91"/>
      <c r="L558" s="91"/>
      <c r="M558" s="91">
        <v>20</v>
      </c>
      <c r="N558" s="91">
        <v>0</v>
      </c>
      <c r="O558" s="91">
        <v>0</v>
      </c>
      <c r="P558" s="91">
        <v>20</v>
      </c>
      <c r="Q558" s="91">
        <v>0</v>
      </c>
      <c r="R558" s="91">
        <v>0</v>
      </c>
      <c r="S558" s="91">
        <v>0</v>
      </c>
      <c r="T558" s="91">
        <v>20</v>
      </c>
      <c r="U558" s="91">
        <v>0</v>
      </c>
      <c r="V558" s="91">
        <v>45</v>
      </c>
      <c r="W558" s="91"/>
      <c r="X558" s="220"/>
      <c r="Y558" s="221"/>
      <c r="Z558" s="221"/>
      <c r="AA558" s="85" t="s">
        <v>148</v>
      </c>
    </row>
    <row r="559" spans="1:27" ht="56.25">
      <c r="A559" s="299">
        <v>545</v>
      </c>
      <c r="B559" s="284" t="s">
        <v>250</v>
      </c>
      <c r="C559" s="78" t="s">
        <v>113</v>
      </c>
      <c r="D559" s="79" t="s">
        <v>516</v>
      </c>
      <c r="E559" s="78" t="s">
        <v>152</v>
      </c>
      <c r="F559" s="80">
        <v>44638.395833333336</v>
      </c>
      <c r="G559" s="80">
        <v>44638.625</v>
      </c>
      <c r="H559" s="78" t="s">
        <v>106</v>
      </c>
      <c r="I559" s="90">
        <v>5.4999999999417923</v>
      </c>
      <c r="J559" s="91" t="s">
        <v>377</v>
      </c>
      <c r="K559" s="91"/>
      <c r="L559" s="91"/>
      <c r="M559" s="91">
        <v>1</v>
      </c>
      <c r="N559" s="91">
        <v>0</v>
      </c>
      <c r="O559" s="91">
        <v>0</v>
      </c>
      <c r="P559" s="91">
        <v>1</v>
      </c>
      <c r="Q559" s="91">
        <v>0</v>
      </c>
      <c r="R559" s="91">
        <v>0</v>
      </c>
      <c r="S559" s="91">
        <v>0</v>
      </c>
      <c r="T559" s="91">
        <v>1</v>
      </c>
      <c r="U559" s="91">
        <v>0</v>
      </c>
      <c r="V559" s="91">
        <v>3</v>
      </c>
      <c r="W559" s="91"/>
      <c r="X559" s="220"/>
      <c r="Y559" s="221"/>
      <c r="Z559" s="221"/>
      <c r="AA559" s="85" t="s">
        <v>148</v>
      </c>
    </row>
    <row r="560" spans="1:27" ht="37.5">
      <c r="A560" s="299">
        <v>546</v>
      </c>
      <c r="B560" s="284" t="s">
        <v>248</v>
      </c>
      <c r="C560" s="78" t="s">
        <v>93</v>
      </c>
      <c r="D560" s="79" t="s">
        <v>1929</v>
      </c>
      <c r="E560" s="78" t="s">
        <v>152</v>
      </c>
      <c r="F560" s="80">
        <v>44638.375</v>
      </c>
      <c r="G560" s="80">
        <v>44638.5</v>
      </c>
      <c r="H560" s="78" t="s">
        <v>106</v>
      </c>
      <c r="I560" s="90">
        <v>3</v>
      </c>
      <c r="J560" s="91" t="s">
        <v>1930</v>
      </c>
      <c r="K560" s="91"/>
      <c r="L560" s="91"/>
      <c r="M560" s="91">
        <v>127</v>
      </c>
      <c r="N560" s="91">
        <v>0</v>
      </c>
      <c r="O560" s="91">
        <v>0</v>
      </c>
      <c r="P560" s="91">
        <v>127</v>
      </c>
      <c r="Q560" s="91">
        <v>0</v>
      </c>
      <c r="R560" s="91">
        <v>0</v>
      </c>
      <c r="S560" s="91">
        <v>0</v>
      </c>
      <c r="T560" s="91">
        <v>127</v>
      </c>
      <c r="U560" s="91">
        <v>0</v>
      </c>
      <c r="V560" s="91">
        <v>21</v>
      </c>
      <c r="W560" s="91"/>
      <c r="X560" s="220"/>
      <c r="Y560" s="221"/>
      <c r="Z560" s="221"/>
      <c r="AA560" s="85" t="s">
        <v>148</v>
      </c>
    </row>
    <row r="561" spans="1:27" ht="37.5">
      <c r="A561" s="299">
        <v>547</v>
      </c>
      <c r="B561" s="284" t="s">
        <v>248</v>
      </c>
      <c r="C561" s="78" t="s">
        <v>93</v>
      </c>
      <c r="D561" s="79" t="s">
        <v>1931</v>
      </c>
      <c r="E561" s="78" t="s">
        <v>154</v>
      </c>
      <c r="F561" s="80">
        <v>44638.375</v>
      </c>
      <c r="G561" s="80">
        <v>44638.5</v>
      </c>
      <c r="H561" s="78" t="s">
        <v>106</v>
      </c>
      <c r="I561" s="90">
        <v>3</v>
      </c>
      <c r="J561" s="91" t="s">
        <v>1932</v>
      </c>
      <c r="K561" s="91"/>
      <c r="L561" s="91" t="s">
        <v>258</v>
      </c>
      <c r="M561" s="91">
        <v>32</v>
      </c>
      <c r="N561" s="91">
        <v>0</v>
      </c>
      <c r="O561" s="91">
        <v>1</v>
      </c>
      <c r="P561" s="91">
        <v>31</v>
      </c>
      <c r="Q561" s="91">
        <v>0</v>
      </c>
      <c r="R561" s="91">
        <v>0</v>
      </c>
      <c r="S561" s="91">
        <v>0</v>
      </c>
      <c r="T561" s="91">
        <v>32</v>
      </c>
      <c r="U561" s="91">
        <v>0</v>
      </c>
      <c r="V561" s="91">
        <v>38</v>
      </c>
      <c r="W561" s="91"/>
      <c r="X561" s="220"/>
      <c r="Y561" s="221"/>
      <c r="Z561" s="221"/>
      <c r="AA561" s="85" t="s">
        <v>148</v>
      </c>
    </row>
    <row r="562" spans="1:27" ht="75">
      <c r="A562" s="299">
        <v>548</v>
      </c>
      <c r="B562" s="284" t="s">
        <v>261</v>
      </c>
      <c r="C562" s="78" t="s">
        <v>113</v>
      </c>
      <c r="D562" s="79" t="s">
        <v>1933</v>
      </c>
      <c r="E562" s="78" t="s">
        <v>153</v>
      </c>
      <c r="F562" s="80">
        <v>44638.229166666664</v>
      </c>
      <c r="G562" s="80">
        <v>44638.270833333336</v>
      </c>
      <c r="H562" s="78" t="s">
        <v>94</v>
      </c>
      <c r="I562" s="90">
        <v>1.0000000001164153</v>
      </c>
      <c r="J562" s="91" t="s">
        <v>1934</v>
      </c>
      <c r="K562" s="91"/>
      <c r="L562" s="91"/>
      <c r="M562" s="91">
        <v>23</v>
      </c>
      <c r="N562" s="91">
        <v>0</v>
      </c>
      <c r="O562" s="91">
        <v>0</v>
      </c>
      <c r="P562" s="91">
        <v>23</v>
      </c>
      <c r="Q562" s="91">
        <v>0</v>
      </c>
      <c r="R562" s="91">
        <v>0</v>
      </c>
      <c r="S562" s="91">
        <v>0</v>
      </c>
      <c r="T562" s="91">
        <v>23</v>
      </c>
      <c r="U562" s="91">
        <v>0</v>
      </c>
      <c r="V562" s="91" t="s">
        <v>1935</v>
      </c>
      <c r="W562" s="91"/>
      <c r="X562" s="220" t="s">
        <v>1936</v>
      </c>
      <c r="Y562" s="221" t="s">
        <v>98</v>
      </c>
      <c r="Z562" s="221" t="s">
        <v>99</v>
      </c>
      <c r="AA562" s="85" t="s">
        <v>148</v>
      </c>
    </row>
    <row r="563" spans="1:27" ht="75">
      <c r="A563" s="299">
        <v>549</v>
      </c>
      <c r="B563" s="289" t="s">
        <v>261</v>
      </c>
      <c r="C563" s="96" t="s">
        <v>97</v>
      </c>
      <c r="D563" s="192" t="s">
        <v>1937</v>
      </c>
      <c r="E563" s="96" t="s">
        <v>153</v>
      </c>
      <c r="F563" s="193">
        <v>44638.5625</v>
      </c>
      <c r="G563" s="193">
        <v>44638.666666666664</v>
      </c>
      <c r="H563" s="96" t="s">
        <v>106</v>
      </c>
      <c r="I563" s="90">
        <v>2.4999999999417923</v>
      </c>
      <c r="J563" s="91" t="s">
        <v>1938</v>
      </c>
      <c r="K563" s="91"/>
      <c r="L563" s="91"/>
      <c r="M563" s="91">
        <v>1</v>
      </c>
      <c r="N563" s="91">
        <v>0</v>
      </c>
      <c r="O563" s="91">
        <v>0</v>
      </c>
      <c r="P563" s="91">
        <v>1</v>
      </c>
      <c r="Q563" s="91">
        <v>0</v>
      </c>
      <c r="R563" s="91">
        <v>0</v>
      </c>
      <c r="S563" s="91">
        <v>0</v>
      </c>
      <c r="T563" s="91">
        <v>1</v>
      </c>
      <c r="U563" s="91">
        <v>0</v>
      </c>
      <c r="V563" s="91" t="s">
        <v>1939</v>
      </c>
      <c r="W563" s="91"/>
      <c r="X563" s="220" t="s">
        <v>1940</v>
      </c>
      <c r="Y563" s="221"/>
      <c r="Z563" s="221"/>
      <c r="AA563" s="85" t="s">
        <v>148</v>
      </c>
    </row>
    <row r="564" spans="1:27" ht="37.5">
      <c r="A564" s="299">
        <v>550</v>
      </c>
      <c r="B564" s="289" t="s">
        <v>262</v>
      </c>
      <c r="C564" s="96" t="s">
        <v>113</v>
      </c>
      <c r="D564" s="192" t="s">
        <v>1941</v>
      </c>
      <c r="E564" s="96" t="s">
        <v>154</v>
      </c>
      <c r="F564" s="193">
        <v>44638.375</v>
      </c>
      <c r="G564" s="193">
        <v>44638.458333333336</v>
      </c>
      <c r="H564" s="96" t="s">
        <v>106</v>
      </c>
      <c r="I564" s="90">
        <v>2.0000000000582077</v>
      </c>
      <c r="J564" s="91" t="s">
        <v>1941</v>
      </c>
      <c r="K564" s="91"/>
      <c r="L564" s="91"/>
      <c r="M564" s="91">
        <v>0</v>
      </c>
      <c r="N564" s="91">
        <v>0</v>
      </c>
      <c r="O564" s="91">
        <v>0</v>
      </c>
      <c r="P564" s="91">
        <v>0</v>
      </c>
      <c r="Q564" s="91">
        <v>0</v>
      </c>
      <c r="R564" s="91">
        <v>0</v>
      </c>
      <c r="S564" s="91">
        <v>0</v>
      </c>
      <c r="T564" s="91">
        <v>0</v>
      </c>
      <c r="U564" s="91">
        <v>0</v>
      </c>
      <c r="V564" s="91">
        <v>0</v>
      </c>
      <c r="W564" s="91"/>
      <c r="X564" s="220"/>
      <c r="Y564" s="221"/>
      <c r="Z564" s="221"/>
      <c r="AA564" s="85" t="s">
        <v>148</v>
      </c>
    </row>
    <row r="565" spans="1:27" ht="37.5">
      <c r="A565" s="299">
        <v>551</v>
      </c>
      <c r="B565" s="284" t="s">
        <v>262</v>
      </c>
      <c r="C565" s="78" t="s">
        <v>113</v>
      </c>
      <c r="D565" s="79" t="s">
        <v>1942</v>
      </c>
      <c r="E565" s="78" t="s">
        <v>154</v>
      </c>
      <c r="F565" s="80">
        <v>44638.5625</v>
      </c>
      <c r="G565" s="80">
        <v>44638.645833333336</v>
      </c>
      <c r="H565" s="78" t="s">
        <v>106</v>
      </c>
      <c r="I565" s="90">
        <v>2.0000000000582077</v>
      </c>
      <c r="J565" s="91" t="s">
        <v>1942</v>
      </c>
      <c r="K565" s="91"/>
      <c r="L565" s="91"/>
      <c r="M565" s="91">
        <v>0</v>
      </c>
      <c r="N565" s="91">
        <v>0</v>
      </c>
      <c r="O565" s="91">
        <v>0</v>
      </c>
      <c r="P565" s="91">
        <v>0</v>
      </c>
      <c r="Q565" s="91">
        <v>0</v>
      </c>
      <c r="R565" s="91">
        <v>0</v>
      </c>
      <c r="S565" s="91">
        <v>0</v>
      </c>
      <c r="T565" s="91">
        <v>0</v>
      </c>
      <c r="U565" s="91">
        <v>0</v>
      </c>
      <c r="V565" s="91">
        <v>0</v>
      </c>
      <c r="W565" s="91"/>
      <c r="X565" s="220"/>
      <c r="Y565" s="221"/>
      <c r="Z565" s="221"/>
      <c r="AA565" s="85" t="s">
        <v>148</v>
      </c>
    </row>
    <row r="566" spans="1:27" ht="56.25">
      <c r="A566" s="299">
        <v>552</v>
      </c>
      <c r="B566" s="284" t="s">
        <v>277</v>
      </c>
      <c r="C566" s="78" t="s">
        <v>97</v>
      </c>
      <c r="D566" s="79" t="s">
        <v>1943</v>
      </c>
      <c r="E566" s="78" t="s">
        <v>153</v>
      </c>
      <c r="F566" s="80">
        <v>44638.635416666664</v>
      </c>
      <c r="G566" s="80">
        <v>44638.673611111109</v>
      </c>
      <c r="H566" s="78" t="s">
        <v>94</v>
      </c>
      <c r="I566" s="90">
        <v>0.91666666668606922</v>
      </c>
      <c r="J566" s="91" t="s">
        <v>1204</v>
      </c>
      <c r="K566" s="91"/>
      <c r="L566" s="91"/>
      <c r="M566" s="91">
        <v>2</v>
      </c>
      <c r="N566" s="91">
        <v>0</v>
      </c>
      <c r="O566" s="91">
        <v>0</v>
      </c>
      <c r="P566" s="91">
        <v>2</v>
      </c>
      <c r="Q566" s="91">
        <v>0</v>
      </c>
      <c r="R566" s="91">
        <v>0</v>
      </c>
      <c r="S566" s="91">
        <v>0</v>
      </c>
      <c r="T566" s="91">
        <v>2</v>
      </c>
      <c r="U566" s="91">
        <v>0</v>
      </c>
      <c r="V566" s="91">
        <v>35</v>
      </c>
      <c r="W566" s="91"/>
      <c r="X566" s="220" t="s">
        <v>1944</v>
      </c>
      <c r="Y566" s="221" t="s">
        <v>102</v>
      </c>
      <c r="Z566" s="221" t="s">
        <v>99</v>
      </c>
      <c r="AA566" s="85" t="s">
        <v>148</v>
      </c>
    </row>
    <row r="567" spans="1:27" ht="56.25">
      <c r="A567" s="299">
        <v>553</v>
      </c>
      <c r="B567" s="284" t="s">
        <v>277</v>
      </c>
      <c r="C567" s="78" t="s">
        <v>97</v>
      </c>
      <c r="D567" s="79" t="s">
        <v>1945</v>
      </c>
      <c r="E567" s="78" t="s">
        <v>153</v>
      </c>
      <c r="F567" s="80">
        <v>44639.722222222219</v>
      </c>
      <c r="G567" s="80">
        <v>44639.777777777781</v>
      </c>
      <c r="H567" s="78" t="s">
        <v>94</v>
      </c>
      <c r="I567" s="90">
        <v>1.3333333334885538</v>
      </c>
      <c r="J567" s="91" t="s">
        <v>1194</v>
      </c>
      <c r="K567" s="91"/>
      <c r="L567" s="91"/>
      <c r="M567" s="91">
        <v>2</v>
      </c>
      <c r="N567" s="91">
        <v>0</v>
      </c>
      <c r="O567" s="91">
        <v>0</v>
      </c>
      <c r="P567" s="91">
        <v>2</v>
      </c>
      <c r="Q567" s="91">
        <v>0</v>
      </c>
      <c r="R567" s="91">
        <v>0</v>
      </c>
      <c r="S567" s="91">
        <v>0</v>
      </c>
      <c r="T567" s="91">
        <v>2</v>
      </c>
      <c r="U567" s="91">
        <v>0</v>
      </c>
      <c r="V567" s="91">
        <v>30</v>
      </c>
      <c r="W567" s="91"/>
      <c r="X567" s="220" t="s">
        <v>1946</v>
      </c>
      <c r="Y567" s="221" t="s">
        <v>102</v>
      </c>
      <c r="Z567" s="221" t="s">
        <v>99</v>
      </c>
      <c r="AA567" s="85" t="s">
        <v>148</v>
      </c>
    </row>
    <row r="568" spans="1:27" ht="150">
      <c r="A568" s="299">
        <v>554</v>
      </c>
      <c r="B568" s="284" t="s">
        <v>253</v>
      </c>
      <c r="C568" s="78" t="s">
        <v>113</v>
      </c>
      <c r="D568" s="79" t="s">
        <v>1947</v>
      </c>
      <c r="E568" s="78" t="s">
        <v>153</v>
      </c>
      <c r="F568" s="80">
        <v>44640.375</v>
      </c>
      <c r="G568" s="80">
        <v>44640.680555555555</v>
      </c>
      <c r="H568" s="78" t="s">
        <v>106</v>
      </c>
      <c r="I568" s="90">
        <v>7.3333333333139308</v>
      </c>
      <c r="J568" s="91" t="s">
        <v>1948</v>
      </c>
      <c r="K568" s="91"/>
      <c r="L568" s="91" t="s">
        <v>1949</v>
      </c>
      <c r="M568" s="91">
        <v>28</v>
      </c>
      <c r="N568" s="91">
        <v>0</v>
      </c>
      <c r="O568" s="91">
        <v>8</v>
      </c>
      <c r="P568" s="91">
        <v>20</v>
      </c>
      <c r="Q568" s="91">
        <v>0</v>
      </c>
      <c r="R568" s="91">
        <v>0</v>
      </c>
      <c r="S568" s="91">
        <v>0</v>
      </c>
      <c r="T568" s="91">
        <v>28</v>
      </c>
      <c r="U568" s="91">
        <v>0</v>
      </c>
      <c r="V568" s="91">
        <v>100</v>
      </c>
      <c r="W568" s="91"/>
      <c r="X568" s="220" t="s">
        <v>1950</v>
      </c>
      <c r="Y568" s="221"/>
      <c r="Z568" s="221"/>
      <c r="AA568" s="85" t="s">
        <v>148</v>
      </c>
    </row>
    <row r="569" spans="1:27" ht="93.75">
      <c r="A569" s="299">
        <v>555</v>
      </c>
      <c r="B569" s="289" t="s">
        <v>115</v>
      </c>
      <c r="C569" s="96" t="s">
        <v>97</v>
      </c>
      <c r="D569" s="192" t="s">
        <v>1951</v>
      </c>
      <c r="E569" s="96" t="s">
        <v>153</v>
      </c>
      <c r="F569" s="193">
        <v>44640.993055555555</v>
      </c>
      <c r="G569" s="193">
        <v>44641.024305555555</v>
      </c>
      <c r="H569" s="96" t="s">
        <v>94</v>
      </c>
      <c r="I569" s="90">
        <v>0.75</v>
      </c>
      <c r="J569" s="91" t="s">
        <v>483</v>
      </c>
      <c r="K569" s="91"/>
      <c r="L569" s="91"/>
      <c r="M569" s="91">
        <v>36</v>
      </c>
      <c r="N569" s="91">
        <v>0</v>
      </c>
      <c r="O569" s="91">
        <v>0</v>
      </c>
      <c r="P569" s="91">
        <v>36</v>
      </c>
      <c r="Q569" s="91">
        <v>0</v>
      </c>
      <c r="R569" s="91">
        <v>0</v>
      </c>
      <c r="S569" s="91">
        <v>0</v>
      </c>
      <c r="T569" s="91">
        <v>36</v>
      </c>
      <c r="U569" s="91">
        <v>0</v>
      </c>
      <c r="V569" s="91">
        <v>48</v>
      </c>
      <c r="W569" s="91"/>
      <c r="X569" s="220" t="s">
        <v>1952</v>
      </c>
      <c r="Y569" s="221" t="s">
        <v>95</v>
      </c>
      <c r="Z569" s="221" t="s">
        <v>117</v>
      </c>
      <c r="AA569" s="85" t="s">
        <v>148</v>
      </c>
    </row>
    <row r="570" spans="1:27" ht="75">
      <c r="A570" s="299">
        <v>556</v>
      </c>
      <c r="B570" s="286" t="s">
        <v>261</v>
      </c>
      <c r="C570" s="93" t="s">
        <v>97</v>
      </c>
      <c r="D570" s="94" t="s">
        <v>1953</v>
      </c>
      <c r="E570" s="93" t="s">
        <v>108</v>
      </c>
      <c r="F570" s="193">
        <v>44640.652777777781</v>
      </c>
      <c r="G570" s="193">
        <v>44640.680555555555</v>
      </c>
      <c r="H570" s="96" t="s">
        <v>94</v>
      </c>
      <c r="I570" s="90">
        <v>0.6666666665696539</v>
      </c>
      <c r="J570" s="91" t="s">
        <v>1954</v>
      </c>
      <c r="K570" s="91"/>
      <c r="L570" s="91"/>
      <c r="M570" s="91">
        <v>34</v>
      </c>
      <c r="N570" s="91">
        <v>0</v>
      </c>
      <c r="O570" s="91">
        <v>0</v>
      </c>
      <c r="P570" s="91">
        <v>34</v>
      </c>
      <c r="Q570" s="91">
        <v>0</v>
      </c>
      <c r="R570" s="91">
        <v>0</v>
      </c>
      <c r="S570" s="91">
        <v>0</v>
      </c>
      <c r="T570" s="91">
        <v>34</v>
      </c>
      <c r="U570" s="91">
        <v>0</v>
      </c>
      <c r="V570" s="91">
        <v>27</v>
      </c>
      <c r="W570" s="91"/>
      <c r="X570" s="220" t="s">
        <v>1955</v>
      </c>
      <c r="Y570" s="221" t="s">
        <v>118</v>
      </c>
      <c r="Z570" s="221" t="s">
        <v>99</v>
      </c>
      <c r="AA570" s="85" t="s">
        <v>148</v>
      </c>
    </row>
    <row r="571" spans="1:27" ht="75">
      <c r="A571" s="299">
        <v>557</v>
      </c>
      <c r="B571" s="286" t="s">
        <v>261</v>
      </c>
      <c r="C571" s="93" t="s">
        <v>97</v>
      </c>
      <c r="D571" s="94" t="s">
        <v>1956</v>
      </c>
      <c r="E571" s="93" t="s">
        <v>108</v>
      </c>
      <c r="F571" s="193">
        <v>44640.65625</v>
      </c>
      <c r="G571" s="193">
        <v>44640.673611111109</v>
      </c>
      <c r="H571" s="96" t="s">
        <v>94</v>
      </c>
      <c r="I571" s="90">
        <v>0.41666666662786156</v>
      </c>
      <c r="J571" s="91" t="s">
        <v>1957</v>
      </c>
      <c r="K571" s="91"/>
      <c r="L571" s="91"/>
      <c r="M571" s="91">
        <v>31</v>
      </c>
      <c r="N571" s="91">
        <v>0</v>
      </c>
      <c r="O571" s="91">
        <v>0</v>
      </c>
      <c r="P571" s="91">
        <v>31</v>
      </c>
      <c r="Q571" s="91">
        <v>0</v>
      </c>
      <c r="R571" s="91">
        <v>0</v>
      </c>
      <c r="S571" s="91">
        <v>0</v>
      </c>
      <c r="T571" s="91">
        <v>31</v>
      </c>
      <c r="U571" s="91">
        <v>0</v>
      </c>
      <c r="V571" s="91">
        <v>7</v>
      </c>
      <c r="W571" s="91"/>
      <c r="X571" s="220" t="s">
        <v>1958</v>
      </c>
      <c r="Y571" s="221" t="s">
        <v>118</v>
      </c>
      <c r="Z571" s="221" t="s">
        <v>99</v>
      </c>
      <c r="AA571" s="85" t="s">
        <v>148</v>
      </c>
    </row>
    <row r="572" spans="1:27" ht="75">
      <c r="A572" s="299">
        <v>558</v>
      </c>
      <c r="B572" s="284" t="s">
        <v>261</v>
      </c>
      <c r="C572" s="78" t="s">
        <v>97</v>
      </c>
      <c r="D572" s="79" t="s">
        <v>1959</v>
      </c>
      <c r="E572" s="78" t="s">
        <v>153</v>
      </c>
      <c r="F572" s="80">
        <v>44641.395833333336</v>
      </c>
      <c r="G572" s="80">
        <v>44641.666666666664</v>
      </c>
      <c r="H572" s="78" t="s">
        <v>106</v>
      </c>
      <c r="I572" s="90">
        <v>6.4999999998835847</v>
      </c>
      <c r="J572" s="91" t="s">
        <v>1960</v>
      </c>
      <c r="K572" s="91"/>
      <c r="L572" s="91"/>
      <c r="M572" s="91">
        <v>16</v>
      </c>
      <c r="N572" s="91">
        <v>0</v>
      </c>
      <c r="O572" s="91">
        <v>0</v>
      </c>
      <c r="P572" s="91">
        <v>16</v>
      </c>
      <c r="Q572" s="91">
        <v>0</v>
      </c>
      <c r="R572" s="91">
        <v>0</v>
      </c>
      <c r="S572" s="91">
        <v>0</v>
      </c>
      <c r="T572" s="91">
        <v>16</v>
      </c>
      <c r="U572" s="91">
        <v>0</v>
      </c>
      <c r="V572" s="91">
        <v>13</v>
      </c>
      <c r="W572" s="91"/>
      <c r="X572" s="220" t="s">
        <v>1961</v>
      </c>
      <c r="Y572" s="221"/>
      <c r="Z572" s="221"/>
      <c r="AA572" s="85" t="s">
        <v>148</v>
      </c>
    </row>
    <row r="573" spans="1:27" ht="56.25">
      <c r="A573" s="299">
        <v>559</v>
      </c>
      <c r="B573" s="284" t="s">
        <v>245</v>
      </c>
      <c r="C573" s="78" t="s">
        <v>93</v>
      </c>
      <c r="D573" s="79" t="s">
        <v>304</v>
      </c>
      <c r="E573" s="78" t="s">
        <v>152</v>
      </c>
      <c r="F573" s="80">
        <v>44639.659722222219</v>
      </c>
      <c r="G573" s="80">
        <v>44639.798611111109</v>
      </c>
      <c r="H573" s="78" t="s">
        <v>94</v>
      </c>
      <c r="I573" s="90">
        <v>3.3333333333721384</v>
      </c>
      <c r="J573" s="91" t="s">
        <v>1111</v>
      </c>
      <c r="K573" s="91"/>
      <c r="L573" s="91"/>
      <c r="M573" s="91">
        <v>237</v>
      </c>
      <c r="N573" s="91">
        <v>0</v>
      </c>
      <c r="O573" s="91">
        <v>0</v>
      </c>
      <c r="P573" s="91">
        <v>237</v>
      </c>
      <c r="Q573" s="91">
        <v>0</v>
      </c>
      <c r="R573" s="91">
        <v>0</v>
      </c>
      <c r="S573" s="91">
        <v>0</v>
      </c>
      <c r="T573" s="91">
        <v>237</v>
      </c>
      <c r="U573" s="91">
        <v>0</v>
      </c>
      <c r="V573" s="91">
        <v>231.44</v>
      </c>
      <c r="W573" s="91"/>
      <c r="X573" s="220" t="s">
        <v>1962</v>
      </c>
      <c r="Y573" s="221" t="s">
        <v>98</v>
      </c>
      <c r="Z573" s="221" t="s">
        <v>101</v>
      </c>
      <c r="AA573" s="85" t="s">
        <v>148</v>
      </c>
    </row>
    <row r="574" spans="1:27" ht="37.5">
      <c r="A574" s="299">
        <v>560</v>
      </c>
      <c r="B574" s="284" t="s">
        <v>245</v>
      </c>
      <c r="C574" s="78" t="s">
        <v>97</v>
      </c>
      <c r="D574" s="79" t="s">
        <v>304</v>
      </c>
      <c r="E574" s="78" t="s">
        <v>152</v>
      </c>
      <c r="F574" s="80">
        <v>44641.416666666664</v>
      </c>
      <c r="G574" s="80">
        <v>44641.541666666664</v>
      </c>
      <c r="H574" s="78" t="s">
        <v>106</v>
      </c>
      <c r="I574" s="90">
        <v>3</v>
      </c>
      <c r="J574" s="91" t="s">
        <v>1963</v>
      </c>
      <c r="K574" s="91"/>
      <c r="L574" s="91"/>
      <c r="M574" s="91">
        <v>8</v>
      </c>
      <c r="N574" s="91">
        <v>0</v>
      </c>
      <c r="O574" s="91">
        <v>0</v>
      </c>
      <c r="P574" s="91">
        <v>8</v>
      </c>
      <c r="Q574" s="91">
        <v>0</v>
      </c>
      <c r="R574" s="91">
        <v>0</v>
      </c>
      <c r="S574" s="91">
        <v>0</v>
      </c>
      <c r="T574" s="91">
        <v>8</v>
      </c>
      <c r="U574" s="91">
        <v>0</v>
      </c>
      <c r="V574" s="91">
        <v>46.2</v>
      </c>
      <c r="W574" s="91"/>
      <c r="X574" s="220"/>
      <c r="Y574" s="221"/>
      <c r="Z574" s="221"/>
      <c r="AA574" s="85" t="s">
        <v>148</v>
      </c>
    </row>
    <row r="575" spans="1:27" ht="56.25">
      <c r="A575" s="299">
        <v>561</v>
      </c>
      <c r="B575" s="284" t="s">
        <v>268</v>
      </c>
      <c r="C575" s="78" t="s">
        <v>97</v>
      </c>
      <c r="D575" s="79" t="s">
        <v>1888</v>
      </c>
      <c r="E575" s="78" t="s">
        <v>153</v>
      </c>
      <c r="F575" s="80">
        <v>44641.416666666664</v>
      </c>
      <c r="G575" s="80">
        <v>44641.541666666664</v>
      </c>
      <c r="H575" s="78" t="s">
        <v>106</v>
      </c>
      <c r="I575" s="90">
        <v>3</v>
      </c>
      <c r="J575" s="91" t="s">
        <v>1889</v>
      </c>
      <c r="K575" s="91"/>
      <c r="L575" s="91"/>
      <c r="M575" s="91">
        <v>25</v>
      </c>
      <c r="N575" s="91">
        <v>0</v>
      </c>
      <c r="O575" s="91">
        <v>0</v>
      </c>
      <c r="P575" s="91">
        <v>25</v>
      </c>
      <c r="Q575" s="91">
        <v>0</v>
      </c>
      <c r="R575" s="91">
        <v>0</v>
      </c>
      <c r="S575" s="91">
        <v>0</v>
      </c>
      <c r="T575" s="91">
        <v>25</v>
      </c>
      <c r="U575" s="91">
        <v>0</v>
      </c>
      <c r="V575" s="91">
        <v>19</v>
      </c>
      <c r="W575" s="91"/>
      <c r="X575" s="220"/>
      <c r="Y575" s="221"/>
      <c r="Z575" s="221"/>
      <c r="AA575" s="85" t="s">
        <v>148</v>
      </c>
    </row>
    <row r="576" spans="1:27" ht="93.75">
      <c r="A576" s="299">
        <v>562</v>
      </c>
      <c r="B576" s="284" t="s">
        <v>268</v>
      </c>
      <c r="C576" s="78" t="s">
        <v>97</v>
      </c>
      <c r="D576" s="79" t="s">
        <v>1221</v>
      </c>
      <c r="E576" s="78" t="s">
        <v>153</v>
      </c>
      <c r="F576" s="80">
        <v>44640.739583333336</v>
      </c>
      <c r="G576" s="80">
        <v>44640.777777777781</v>
      </c>
      <c r="H576" s="78" t="s">
        <v>94</v>
      </c>
      <c r="I576" s="90">
        <v>0.91666666668606922</v>
      </c>
      <c r="J576" s="91" t="s">
        <v>1964</v>
      </c>
      <c r="K576" s="91"/>
      <c r="L576" s="91"/>
      <c r="M576" s="91">
        <v>1</v>
      </c>
      <c r="N576" s="91">
        <v>0</v>
      </c>
      <c r="O576" s="91">
        <v>0</v>
      </c>
      <c r="P576" s="91">
        <v>1</v>
      </c>
      <c r="Q576" s="91">
        <v>0</v>
      </c>
      <c r="R576" s="91">
        <v>0</v>
      </c>
      <c r="S576" s="91">
        <v>0</v>
      </c>
      <c r="T576" s="91">
        <v>1</v>
      </c>
      <c r="U576" s="91">
        <v>0</v>
      </c>
      <c r="V576" s="91">
        <v>5</v>
      </c>
      <c r="W576" s="91"/>
      <c r="X576" s="220" t="s">
        <v>1965</v>
      </c>
      <c r="Y576" s="221" t="s">
        <v>130</v>
      </c>
      <c r="Z576" s="221" t="s">
        <v>99</v>
      </c>
      <c r="AA576" s="85" t="s">
        <v>148</v>
      </c>
    </row>
    <row r="577" spans="1:27" ht="75">
      <c r="A577" s="299">
        <v>563</v>
      </c>
      <c r="B577" s="284" t="s">
        <v>262</v>
      </c>
      <c r="C577" s="78" t="s">
        <v>93</v>
      </c>
      <c r="D577" s="79" t="s">
        <v>987</v>
      </c>
      <c r="E577" s="78" t="s">
        <v>154</v>
      </c>
      <c r="F577" s="80">
        <v>44640.541666666664</v>
      </c>
      <c r="G577" s="80">
        <v>44640.567361111112</v>
      </c>
      <c r="H577" s="78" t="s">
        <v>94</v>
      </c>
      <c r="I577" s="90">
        <v>0.61666666675591841</v>
      </c>
      <c r="J577" s="91" t="s">
        <v>988</v>
      </c>
      <c r="K577" s="91"/>
      <c r="L577" s="91" t="s">
        <v>989</v>
      </c>
      <c r="M577" s="91">
        <v>206</v>
      </c>
      <c r="N577" s="91">
        <v>0</v>
      </c>
      <c r="O577" s="91">
        <v>2</v>
      </c>
      <c r="P577" s="91">
        <v>204</v>
      </c>
      <c r="Q577" s="91">
        <v>0</v>
      </c>
      <c r="R577" s="91">
        <v>0</v>
      </c>
      <c r="S577" s="91">
        <v>0</v>
      </c>
      <c r="T577" s="91">
        <v>206</v>
      </c>
      <c r="U577" s="91">
        <v>0</v>
      </c>
      <c r="V577" s="91">
        <v>594</v>
      </c>
      <c r="W577" s="91"/>
      <c r="X577" s="220" t="s">
        <v>1966</v>
      </c>
      <c r="Y577" s="221" t="s">
        <v>109</v>
      </c>
      <c r="Z577" s="221" t="s">
        <v>103</v>
      </c>
      <c r="AA577" s="85" t="s">
        <v>148</v>
      </c>
    </row>
    <row r="578" spans="1:27" ht="75">
      <c r="A578" s="299">
        <v>564</v>
      </c>
      <c r="B578" s="284" t="s">
        <v>262</v>
      </c>
      <c r="C578" s="78" t="s">
        <v>93</v>
      </c>
      <c r="D578" s="79" t="s">
        <v>1967</v>
      </c>
      <c r="E578" s="78" t="s">
        <v>154</v>
      </c>
      <c r="F578" s="80">
        <v>44640.541666666664</v>
      </c>
      <c r="G578" s="80">
        <v>44640.572916666664</v>
      </c>
      <c r="H578" s="78" t="s">
        <v>94</v>
      </c>
      <c r="I578" s="90">
        <v>0.75</v>
      </c>
      <c r="J578" s="91" t="s">
        <v>1968</v>
      </c>
      <c r="K578" s="91"/>
      <c r="L578" s="91" t="s">
        <v>1969</v>
      </c>
      <c r="M578" s="91">
        <v>4</v>
      </c>
      <c r="N578" s="91">
        <v>0</v>
      </c>
      <c r="O578" s="91">
        <v>1</v>
      </c>
      <c r="P578" s="91">
        <v>3</v>
      </c>
      <c r="Q578" s="91">
        <v>0</v>
      </c>
      <c r="R578" s="91">
        <v>0</v>
      </c>
      <c r="S578" s="91">
        <v>0</v>
      </c>
      <c r="T578" s="91">
        <v>4</v>
      </c>
      <c r="U578" s="91">
        <v>0</v>
      </c>
      <c r="V578" s="91">
        <v>30</v>
      </c>
      <c r="W578" s="91"/>
      <c r="X578" s="220" t="s">
        <v>1970</v>
      </c>
      <c r="Y578" s="221" t="s">
        <v>109</v>
      </c>
      <c r="Z578" s="221" t="s">
        <v>103</v>
      </c>
      <c r="AA578" s="85" t="s">
        <v>148</v>
      </c>
    </row>
    <row r="579" spans="1:27" ht="56.25">
      <c r="A579" s="299">
        <v>565</v>
      </c>
      <c r="B579" s="284" t="s">
        <v>265</v>
      </c>
      <c r="C579" s="78" t="s">
        <v>97</v>
      </c>
      <c r="D579" s="79" t="s">
        <v>1971</v>
      </c>
      <c r="E579" s="78" t="s">
        <v>108</v>
      </c>
      <c r="F579" s="80">
        <v>44639.548611111109</v>
      </c>
      <c r="G579" s="80">
        <v>44639.5625</v>
      </c>
      <c r="H579" s="78" t="s">
        <v>94</v>
      </c>
      <c r="I579" s="90">
        <v>0.33333333337213844</v>
      </c>
      <c r="J579" s="91" t="s">
        <v>1971</v>
      </c>
      <c r="K579" s="91"/>
      <c r="L579" s="91"/>
      <c r="M579" s="91">
        <v>1</v>
      </c>
      <c r="N579" s="91">
        <v>0</v>
      </c>
      <c r="O579" s="91">
        <v>0</v>
      </c>
      <c r="P579" s="91">
        <v>1</v>
      </c>
      <c r="Q579" s="91">
        <v>0</v>
      </c>
      <c r="R579" s="91">
        <v>0</v>
      </c>
      <c r="S579" s="91">
        <v>0</v>
      </c>
      <c r="T579" s="91">
        <v>1</v>
      </c>
      <c r="U579" s="91">
        <v>0</v>
      </c>
      <c r="V579" s="91">
        <v>2</v>
      </c>
      <c r="W579" s="91"/>
      <c r="X579" s="220" t="s">
        <v>1972</v>
      </c>
      <c r="Y579" s="221" t="s">
        <v>149</v>
      </c>
      <c r="Z579" s="221" t="s">
        <v>99</v>
      </c>
      <c r="AA579" s="85" t="s">
        <v>148</v>
      </c>
    </row>
    <row r="580" spans="1:27" ht="56.25">
      <c r="A580" s="299">
        <v>566</v>
      </c>
      <c r="B580" s="284" t="s">
        <v>265</v>
      </c>
      <c r="C580" s="78" t="s">
        <v>97</v>
      </c>
      <c r="D580" s="79" t="s">
        <v>1973</v>
      </c>
      <c r="E580" s="78" t="s">
        <v>153</v>
      </c>
      <c r="F580" s="80">
        <v>44640.694444444445</v>
      </c>
      <c r="G580" s="80">
        <v>44640.770833333336</v>
      </c>
      <c r="H580" s="78" t="s">
        <v>94</v>
      </c>
      <c r="I580" s="90">
        <v>1.8333333333721384</v>
      </c>
      <c r="J580" s="91" t="s">
        <v>1973</v>
      </c>
      <c r="K580" s="91"/>
      <c r="L580" s="91"/>
      <c r="M580" s="91">
        <v>1</v>
      </c>
      <c r="N580" s="91">
        <v>0</v>
      </c>
      <c r="O580" s="91">
        <v>0</v>
      </c>
      <c r="P580" s="91">
        <v>1</v>
      </c>
      <c r="Q580" s="91">
        <v>0</v>
      </c>
      <c r="R580" s="91">
        <v>0</v>
      </c>
      <c r="S580" s="91">
        <v>0</v>
      </c>
      <c r="T580" s="91">
        <v>1</v>
      </c>
      <c r="U580" s="91">
        <v>0</v>
      </c>
      <c r="V580" s="91">
        <v>10</v>
      </c>
      <c r="W580" s="91"/>
      <c r="X580" s="220" t="s">
        <v>1974</v>
      </c>
      <c r="Y580" s="221" t="s">
        <v>138</v>
      </c>
      <c r="Z580" s="221" t="s">
        <v>120</v>
      </c>
      <c r="AA580" s="85" t="s">
        <v>193</v>
      </c>
    </row>
    <row r="581" spans="1:27" ht="93.75">
      <c r="A581" s="299">
        <v>567</v>
      </c>
      <c r="B581" s="284" t="s">
        <v>248</v>
      </c>
      <c r="C581" s="78" t="s">
        <v>97</v>
      </c>
      <c r="D581" s="79" t="s">
        <v>1975</v>
      </c>
      <c r="E581" s="78" t="s">
        <v>152</v>
      </c>
      <c r="F581" s="80">
        <v>44640.743055555555</v>
      </c>
      <c r="G581" s="80">
        <v>44640.770833333336</v>
      </c>
      <c r="H581" s="78" t="s">
        <v>94</v>
      </c>
      <c r="I581" s="90">
        <v>0.66666666674427688</v>
      </c>
      <c r="J581" s="91" t="s">
        <v>1976</v>
      </c>
      <c r="K581" s="91"/>
      <c r="L581" s="91"/>
      <c r="M581" s="91">
        <v>19</v>
      </c>
      <c r="N581" s="91">
        <v>0</v>
      </c>
      <c r="O581" s="91">
        <v>0</v>
      </c>
      <c r="P581" s="91">
        <v>19</v>
      </c>
      <c r="Q581" s="91">
        <v>0</v>
      </c>
      <c r="R581" s="91">
        <v>0</v>
      </c>
      <c r="S581" s="91">
        <v>0</v>
      </c>
      <c r="T581" s="91">
        <v>19</v>
      </c>
      <c r="U581" s="91">
        <v>0</v>
      </c>
      <c r="V581" s="91">
        <v>300</v>
      </c>
      <c r="W581" s="91"/>
      <c r="X581" s="220" t="s">
        <v>1977</v>
      </c>
      <c r="Y581" s="221" t="s">
        <v>95</v>
      </c>
      <c r="Z581" s="221" t="s">
        <v>105</v>
      </c>
      <c r="AA581" s="85" t="s">
        <v>148</v>
      </c>
    </row>
    <row r="582" spans="1:27" ht="93.75">
      <c r="A582" s="299">
        <v>568</v>
      </c>
      <c r="B582" s="284" t="s">
        <v>115</v>
      </c>
      <c r="C582" s="78" t="s">
        <v>97</v>
      </c>
      <c r="D582" s="79" t="s">
        <v>1978</v>
      </c>
      <c r="E582" s="78" t="s">
        <v>153</v>
      </c>
      <c r="F582" s="80">
        <v>44641.679166666669</v>
      </c>
      <c r="G582" s="80">
        <v>44641.732638888891</v>
      </c>
      <c r="H582" s="78" t="s">
        <v>94</v>
      </c>
      <c r="I582" s="90">
        <v>1.2833333333255723</v>
      </c>
      <c r="J582" s="91" t="s">
        <v>538</v>
      </c>
      <c r="K582" s="91"/>
      <c r="L582" s="91"/>
      <c r="M582" s="91">
        <v>5</v>
      </c>
      <c r="N582" s="91">
        <v>0</v>
      </c>
      <c r="O582" s="91">
        <v>0</v>
      </c>
      <c r="P582" s="91">
        <v>5</v>
      </c>
      <c r="Q582" s="91">
        <v>0</v>
      </c>
      <c r="R582" s="91">
        <v>0</v>
      </c>
      <c r="S582" s="91">
        <v>0</v>
      </c>
      <c r="T582" s="91">
        <v>5</v>
      </c>
      <c r="U582" s="91">
        <v>0</v>
      </c>
      <c r="V582" s="91">
        <v>31</v>
      </c>
      <c r="W582" s="91"/>
      <c r="X582" s="220" t="s">
        <v>1979</v>
      </c>
      <c r="Y582" s="221" t="s">
        <v>130</v>
      </c>
      <c r="Z582" s="221" t="s">
        <v>409</v>
      </c>
      <c r="AA582" s="85" t="s">
        <v>148</v>
      </c>
    </row>
    <row r="583" spans="1:27" ht="56.25">
      <c r="A583" s="299">
        <v>569</v>
      </c>
      <c r="B583" s="284" t="s">
        <v>265</v>
      </c>
      <c r="C583" s="78" t="s">
        <v>97</v>
      </c>
      <c r="D583" s="79" t="s">
        <v>1980</v>
      </c>
      <c r="E583" s="78" t="s">
        <v>153</v>
      </c>
      <c r="F583" s="80">
        <v>44641.71875</v>
      </c>
      <c r="G583" s="80">
        <v>44641.763888888891</v>
      </c>
      <c r="H583" s="78" t="s">
        <v>94</v>
      </c>
      <c r="I583" s="90">
        <v>1.0833333333721384</v>
      </c>
      <c r="J583" s="91" t="s">
        <v>1980</v>
      </c>
      <c r="K583" s="91"/>
      <c r="L583" s="91"/>
      <c r="M583" s="91">
        <v>1</v>
      </c>
      <c r="N583" s="91">
        <v>0</v>
      </c>
      <c r="O583" s="91">
        <v>0</v>
      </c>
      <c r="P583" s="91">
        <v>1</v>
      </c>
      <c r="Q583" s="91">
        <v>0</v>
      </c>
      <c r="R583" s="91">
        <v>0</v>
      </c>
      <c r="S583" s="91">
        <v>0</v>
      </c>
      <c r="T583" s="91">
        <v>1</v>
      </c>
      <c r="U583" s="91">
        <v>0</v>
      </c>
      <c r="V583" s="91">
        <v>15</v>
      </c>
      <c r="W583" s="91"/>
      <c r="X583" s="220" t="s">
        <v>1981</v>
      </c>
      <c r="Y583" s="221" t="s">
        <v>95</v>
      </c>
      <c r="Z583" s="221" t="s">
        <v>103</v>
      </c>
      <c r="AA583" s="85" t="s">
        <v>148</v>
      </c>
    </row>
    <row r="584" spans="1:27" ht="56.25">
      <c r="A584" s="299">
        <v>570</v>
      </c>
      <c r="B584" s="284" t="s">
        <v>265</v>
      </c>
      <c r="C584" s="78" t="s">
        <v>97</v>
      </c>
      <c r="D584" s="79" t="s">
        <v>1982</v>
      </c>
      <c r="E584" s="78" t="s">
        <v>153</v>
      </c>
      <c r="F584" s="80">
        <v>44641.756944444445</v>
      </c>
      <c r="G584" s="80">
        <v>44642.5</v>
      </c>
      <c r="H584" s="78" t="s">
        <v>94</v>
      </c>
      <c r="I584" s="90">
        <v>17.833333333313931</v>
      </c>
      <c r="J584" s="91" t="s">
        <v>1982</v>
      </c>
      <c r="K584" s="91"/>
      <c r="L584" s="91"/>
      <c r="M584" s="91">
        <v>1</v>
      </c>
      <c r="N584" s="91">
        <v>0</v>
      </c>
      <c r="O584" s="91">
        <v>0</v>
      </c>
      <c r="P584" s="91">
        <v>1</v>
      </c>
      <c r="Q584" s="91">
        <v>0</v>
      </c>
      <c r="R584" s="91">
        <v>0</v>
      </c>
      <c r="S584" s="91">
        <v>0</v>
      </c>
      <c r="T584" s="91">
        <v>1</v>
      </c>
      <c r="U584" s="91">
        <v>0</v>
      </c>
      <c r="V584" s="91">
        <v>10</v>
      </c>
      <c r="W584" s="91"/>
      <c r="X584" s="220" t="s">
        <v>1981</v>
      </c>
      <c r="Y584" s="221" t="s">
        <v>138</v>
      </c>
      <c r="Z584" s="221" t="s">
        <v>120</v>
      </c>
      <c r="AA584" s="85" t="s">
        <v>193</v>
      </c>
    </row>
    <row r="585" spans="1:27" ht="56.25">
      <c r="A585" s="299">
        <v>571</v>
      </c>
      <c r="B585" s="284" t="s">
        <v>265</v>
      </c>
      <c r="C585" s="78" t="s">
        <v>97</v>
      </c>
      <c r="D585" s="79" t="s">
        <v>1983</v>
      </c>
      <c r="E585" s="78" t="s">
        <v>153</v>
      </c>
      <c r="F585" s="80">
        <v>44641.753472222219</v>
      </c>
      <c r="G585" s="80">
        <v>44641.784722222219</v>
      </c>
      <c r="H585" s="78" t="s">
        <v>94</v>
      </c>
      <c r="I585" s="90">
        <v>0.75</v>
      </c>
      <c r="J585" s="91" t="s">
        <v>1983</v>
      </c>
      <c r="K585" s="91"/>
      <c r="L585" s="91"/>
      <c r="M585" s="91">
        <v>1</v>
      </c>
      <c r="N585" s="91">
        <v>0</v>
      </c>
      <c r="O585" s="91">
        <v>0</v>
      </c>
      <c r="P585" s="91">
        <v>1</v>
      </c>
      <c r="Q585" s="91">
        <v>0</v>
      </c>
      <c r="R585" s="91">
        <v>0</v>
      </c>
      <c r="S585" s="91">
        <v>0</v>
      </c>
      <c r="T585" s="91">
        <v>1</v>
      </c>
      <c r="U585" s="91">
        <v>0</v>
      </c>
      <c r="V585" s="91">
        <v>25</v>
      </c>
      <c r="W585" s="91"/>
      <c r="X585" s="220" t="s">
        <v>1984</v>
      </c>
      <c r="Y585" s="221" t="s">
        <v>95</v>
      </c>
      <c r="Z585" s="221" t="s">
        <v>99</v>
      </c>
      <c r="AA585" s="85" t="s">
        <v>148</v>
      </c>
    </row>
    <row r="586" spans="1:27" ht="37.5">
      <c r="A586" s="299">
        <v>572</v>
      </c>
      <c r="B586" s="284" t="s">
        <v>262</v>
      </c>
      <c r="C586" s="78" t="s">
        <v>113</v>
      </c>
      <c r="D586" s="79" t="s">
        <v>1985</v>
      </c>
      <c r="E586" s="78" t="s">
        <v>154</v>
      </c>
      <c r="F586" s="80">
        <v>44642.364583333336</v>
      </c>
      <c r="G586" s="80">
        <v>44642.458333333336</v>
      </c>
      <c r="H586" s="78" t="s">
        <v>106</v>
      </c>
      <c r="I586" s="90">
        <v>2.25</v>
      </c>
      <c r="J586" s="91" t="s">
        <v>1986</v>
      </c>
      <c r="K586" s="91"/>
      <c r="L586" s="91"/>
      <c r="M586" s="91">
        <v>0</v>
      </c>
      <c r="N586" s="91">
        <v>0</v>
      </c>
      <c r="O586" s="91">
        <v>0</v>
      </c>
      <c r="P586" s="91">
        <v>0</v>
      </c>
      <c r="Q586" s="91">
        <v>0</v>
      </c>
      <c r="R586" s="91">
        <v>0</v>
      </c>
      <c r="S586" s="91">
        <v>0</v>
      </c>
      <c r="T586" s="91">
        <v>0</v>
      </c>
      <c r="U586" s="91">
        <v>0</v>
      </c>
      <c r="V586" s="91">
        <v>0</v>
      </c>
      <c r="W586" s="91"/>
      <c r="X586" s="220"/>
      <c r="Y586" s="221"/>
      <c r="Z586" s="221"/>
      <c r="AA586" s="85" t="s">
        <v>148</v>
      </c>
    </row>
    <row r="587" spans="1:27" ht="56.25">
      <c r="A587" s="299">
        <v>573</v>
      </c>
      <c r="B587" s="284" t="s">
        <v>261</v>
      </c>
      <c r="C587" s="78" t="s">
        <v>97</v>
      </c>
      <c r="D587" s="79" t="s">
        <v>1987</v>
      </c>
      <c r="E587" s="78" t="s">
        <v>153</v>
      </c>
      <c r="F587" s="80">
        <v>44642.375</v>
      </c>
      <c r="G587" s="80">
        <v>44642.666666666664</v>
      </c>
      <c r="H587" s="78" t="s">
        <v>106</v>
      </c>
      <c r="I587" s="90">
        <v>6.9999999999417923</v>
      </c>
      <c r="J587" s="91" t="s">
        <v>1988</v>
      </c>
      <c r="K587" s="91"/>
      <c r="L587" s="91"/>
      <c r="M587" s="91">
        <v>26</v>
      </c>
      <c r="N587" s="91">
        <v>0</v>
      </c>
      <c r="O587" s="91">
        <v>0</v>
      </c>
      <c r="P587" s="91">
        <v>26</v>
      </c>
      <c r="Q587" s="91">
        <v>0</v>
      </c>
      <c r="R587" s="91">
        <v>0</v>
      </c>
      <c r="S587" s="91">
        <v>0</v>
      </c>
      <c r="T587" s="91">
        <v>26</v>
      </c>
      <c r="U587" s="91">
        <v>0</v>
      </c>
      <c r="V587" s="91">
        <v>30</v>
      </c>
      <c r="W587" s="91"/>
      <c r="X587" s="220" t="s">
        <v>1989</v>
      </c>
      <c r="Y587" s="221"/>
      <c r="Z587" s="221"/>
      <c r="AA587" s="85" t="s">
        <v>148</v>
      </c>
    </row>
    <row r="588" spans="1:27" ht="75">
      <c r="A588" s="299">
        <v>574</v>
      </c>
      <c r="B588" s="284" t="s">
        <v>261</v>
      </c>
      <c r="C588" s="78" t="s">
        <v>97</v>
      </c>
      <c r="D588" s="79" t="s">
        <v>1990</v>
      </c>
      <c r="E588" s="78" t="s">
        <v>152</v>
      </c>
      <c r="F588" s="80">
        <v>44641.583333333336</v>
      </c>
      <c r="G588" s="80">
        <v>44641.625</v>
      </c>
      <c r="H588" s="78" t="s">
        <v>94</v>
      </c>
      <c r="I588" s="90">
        <v>0.99999999994179234</v>
      </c>
      <c r="J588" s="91" t="s">
        <v>1991</v>
      </c>
      <c r="K588" s="91"/>
      <c r="L588" s="91"/>
      <c r="M588" s="91">
        <v>254</v>
      </c>
      <c r="N588" s="91">
        <v>0</v>
      </c>
      <c r="O588" s="91">
        <v>0</v>
      </c>
      <c r="P588" s="91">
        <v>254</v>
      </c>
      <c r="Q588" s="91">
        <v>0</v>
      </c>
      <c r="R588" s="91">
        <v>0</v>
      </c>
      <c r="S588" s="91">
        <v>0</v>
      </c>
      <c r="T588" s="91">
        <v>254</v>
      </c>
      <c r="U588" s="91">
        <v>0</v>
      </c>
      <c r="V588" s="91">
        <v>207.6</v>
      </c>
      <c r="W588" s="91"/>
      <c r="X588" s="220" t="s">
        <v>1992</v>
      </c>
      <c r="Y588" s="221" t="s">
        <v>130</v>
      </c>
      <c r="Z588" s="221" t="s">
        <v>105</v>
      </c>
      <c r="AA588" s="85" t="s">
        <v>148</v>
      </c>
    </row>
    <row r="589" spans="1:27" ht="93.75">
      <c r="A589" s="299">
        <v>575</v>
      </c>
      <c r="B589" s="284" t="s">
        <v>268</v>
      </c>
      <c r="C589" s="78" t="s">
        <v>97</v>
      </c>
      <c r="D589" s="79" t="s">
        <v>1993</v>
      </c>
      <c r="E589" s="78" t="s">
        <v>153</v>
      </c>
      <c r="F589" s="80">
        <v>44641.65625</v>
      </c>
      <c r="G589" s="80">
        <v>44641.708333333336</v>
      </c>
      <c r="H589" s="78" t="s">
        <v>94</v>
      </c>
      <c r="I589" s="90">
        <v>1.2500000000582077</v>
      </c>
      <c r="J589" s="91" t="s">
        <v>1994</v>
      </c>
      <c r="K589" s="91"/>
      <c r="L589" s="91"/>
      <c r="M589" s="91">
        <v>1</v>
      </c>
      <c r="N589" s="91">
        <v>0</v>
      </c>
      <c r="O589" s="91">
        <v>0</v>
      </c>
      <c r="P589" s="91">
        <v>1</v>
      </c>
      <c r="Q589" s="91">
        <v>0</v>
      </c>
      <c r="R589" s="91">
        <v>0</v>
      </c>
      <c r="S589" s="91">
        <v>0</v>
      </c>
      <c r="T589" s="91">
        <v>1</v>
      </c>
      <c r="U589" s="91">
        <v>0</v>
      </c>
      <c r="V589" s="91">
        <v>5</v>
      </c>
      <c r="W589" s="91"/>
      <c r="X589" s="220" t="s">
        <v>1995</v>
      </c>
      <c r="Y589" s="221" t="s">
        <v>130</v>
      </c>
      <c r="Z589" s="221" t="s">
        <v>99</v>
      </c>
      <c r="AA589" s="85" t="s">
        <v>148</v>
      </c>
    </row>
    <row r="590" spans="1:27" ht="56.25">
      <c r="A590" s="299">
        <v>576</v>
      </c>
      <c r="B590" s="284" t="s">
        <v>268</v>
      </c>
      <c r="C590" s="78" t="s">
        <v>97</v>
      </c>
      <c r="D590" s="79" t="s">
        <v>1888</v>
      </c>
      <c r="E590" s="78" t="s">
        <v>153</v>
      </c>
      <c r="F590" s="80">
        <v>44642.416666666664</v>
      </c>
      <c r="G590" s="80">
        <v>44642.541666666664</v>
      </c>
      <c r="H590" s="78" t="s">
        <v>106</v>
      </c>
      <c r="I590" s="90">
        <v>3</v>
      </c>
      <c r="J590" s="91" t="s">
        <v>1889</v>
      </c>
      <c r="K590" s="91"/>
      <c r="L590" s="91"/>
      <c r="M590" s="91">
        <v>25</v>
      </c>
      <c r="N590" s="91">
        <v>0</v>
      </c>
      <c r="O590" s="91">
        <v>0</v>
      </c>
      <c r="P590" s="91">
        <v>25</v>
      </c>
      <c r="Q590" s="91">
        <v>0</v>
      </c>
      <c r="R590" s="91">
        <v>0</v>
      </c>
      <c r="S590" s="91">
        <v>0</v>
      </c>
      <c r="T590" s="91">
        <v>25</v>
      </c>
      <c r="U590" s="91">
        <v>0</v>
      </c>
      <c r="V590" s="91">
        <v>19</v>
      </c>
      <c r="W590" s="91"/>
      <c r="X590" s="220"/>
      <c r="Y590" s="221"/>
      <c r="Z590" s="221"/>
      <c r="AA590" s="85" t="s">
        <v>148</v>
      </c>
    </row>
    <row r="591" spans="1:27" ht="56.25">
      <c r="A591" s="299">
        <v>577</v>
      </c>
      <c r="B591" s="283" t="s">
        <v>268</v>
      </c>
      <c r="C591" s="83" t="s">
        <v>97</v>
      </c>
      <c r="D591" s="187" t="s">
        <v>1996</v>
      </c>
      <c r="E591" s="83" t="s">
        <v>153</v>
      </c>
      <c r="F591" s="188">
        <v>44643.416666666664</v>
      </c>
      <c r="G591" s="188">
        <v>44643.666666666664</v>
      </c>
      <c r="H591" s="83" t="s">
        <v>106</v>
      </c>
      <c r="I591" s="90">
        <v>6</v>
      </c>
      <c r="J591" s="91" t="s">
        <v>1997</v>
      </c>
      <c r="K591" s="91"/>
      <c r="L591" s="91"/>
      <c r="M591" s="91">
        <v>90</v>
      </c>
      <c r="N591" s="91">
        <v>0</v>
      </c>
      <c r="O591" s="91">
        <v>0</v>
      </c>
      <c r="P591" s="91">
        <v>90</v>
      </c>
      <c r="Q591" s="91">
        <v>0</v>
      </c>
      <c r="R591" s="91">
        <v>0</v>
      </c>
      <c r="S591" s="91">
        <v>0</v>
      </c>
      <c r="T591" s="91">
        <v>90</v>
      </c>
      <c r="U591" s="91">
        <v>0</v>
      </c>
      <c r="V591" s="91">
        <v>77</v>
      </c>
      <c r="W591" s="91"/>
      <c r="X591" s="220"/>
      <c r="Y591" s="221"/>
      <c r="Z591" s="221"/>
      <c r="AA591" s="85" t="s">
        <v>148</v>
      </c>
    </row>
    <row r="592" spans="1:27" ht="75">
      <c r="A592" s="299">
        <v>578</v>
      </c>
      <c r="B592" s="283" t="s">
        <v>261</v>
      </c>
      <c r="C592" s="83" t="s">
        <v>97</v>
      </c>
      <c r="D592" s="187" t="s">
        <v>1998</v>
      </c>
      <c r="E592" s="83" t="s">
        <v>153</v>
      </c>
      <c r="F592" s="188">
        <v>44643.458333333336</v>
      </c>
      <c r="G592" s="188">
        <v>44643.541666666664</v>
      </c>
      <c r="H592" s="83" t="s">
        <v>106</v>
      </c>
      <c r="I592" s="90">
        <v>1.9999999998835847</v>
      </c>
      <c r="J592" s="91" t="s">
        <v>1999</v>
      </c>
      <c r="K592" s="91"/>
      <c r="L592" s="91"/>
      <c r="M592" s="91">
        <v>8</v>
      </c>
      <c r="N592" s="91">
        <v>0</v>
      </c>
      <c r="O592" s="91">
        <v>0</v>
      </c>
      <c r="P592" s="91">
        <v>8</v>
      </c>
      <c r="Q592" s="91">
        <v>0</v>
      </c>
      <c r="R592" s="91">
        <v>0</v>
      </c>
      <c r="S592" s="91">
        <v>0</v>
      </c>
      <c r="T592" s="91">
        <v>8</v>
      </c>
      <c r="U592" s="91">
        <v>0</v>
      </c>
      <c r="V592" s="91">
        <v>13</v>
      </c>
      <c r="W592" s="91"/>
      <c r="X592" s="220" t="s">
        <v>2000</v>
      </c>
      <c r="Y592" s="221"/>
      <c r="Z592" s="221"/>
      <c r="AA592" s="85" t="s">
        <v>148</v>
      </c>
    </row>
    <row r="593" spans="1:27" ht="112.5">
      <c r="A593" s="299">
        <v>579</v>
      </c>
      <c r="B593" s="284" t="s">
        <v>248</v>
      </c>
      <c r="C593" s="78" t="s">
        <v>156</v>
      </c>
      <c r="D593" s="79" t="s">
        <v>2001</v>
      </c>
      <c r="E593" s="78" t="s">
        <v>154</v>
      </c>
      <c r="F593" s="80">
        <v>44643.375</v>
      </c>
      <c r="G593" s="80">
        <v>44643.541666666664</v>
      </c>
      <c r="H593" s="78" t="s">
        <v>106</v>
      </c>
      <c r="I593" s="90">
        <v>3.9999999999417923</v>
      </c>
      <c r="J593" s="91" t="s">
        <v>1842</v>
      </c>
      <c r="K593" s="91"/>
      <c r="L593" s="91"/>
      <c r="M593" s="91">
        <v>63</v>
      </c>
      <c r="N593" s="91">
        <v>0</v>
      </c>
      <c r="O593" s="91">
        <v>0</v>
      </c>
      <c r="P593" s="91">
        <v>63</v>
      </c>
      <c r="Q593" s="91">
        <v>0</v>
      </c>
      <c r="R593" s="91">
        <v>0</v>
      </c>
      <c r="S593" s="91">
        <v>0</v>
      </c>
      <c r="T593" s="91">
        <v>63</v>
      </c>
      <c r="U593" s="91">
        <v>0</v>
      </c>
      <c r="V593" s="91">
        <v>190</v>
      </c>
      <c r="W593" s="91"/>
      <c r="X593" s="220"/>
      <c r="Y593" s="221"/>
      <c r="Z593" s="221"/>
      <c r="AA593" s="85" t="s">
        <v>148</v>
      </c>
    </row>
    <row r="594" spans="1:27" ht="75">
      <c r="A594" s="299">
        <v>580</v>
      </c>
      <c r="B594" s="286" t="s">
        <v>248</v>
      </c>
      <c r="C594" s="93" t="s">
        <v>97</v>
      </c>
      <c r="D594" s="94" t="s">
        <v>2002</v>
      </c>
      <c r="E594" s="93" t="s">
        <v>153</v>
      </c>
      <c r="F594" s="193">
        <v>44642.611111111109</v>
      </c>
      <c r="G594" s="193">
        <v>44642.736111111109</v>
      </c>
      <c r="H594" s="96" t="s">
        <v>94</v>
      </c>
      <c r="I594" s="90">
        <v>3</v>
      </c>
      <c r="J594" s="91" t="s">
        <v>2003</v>
      </c>
      <c r="K594" s="91"/>
      <c r="L594" s="91"/>
      <c r="M594" s="91">
        <v>1</v>
      </c>
      <c r="N594" s="91">
        <v>0</v>
      </c>
      <c r="O594" s="91">
        <v>0</v>
      </c>
      <c r="P594" s="91">
        <v>1</v>
      </c>
      <c r="Q594" s="91">
        <v>0</v>
      </c>
      <c r="R594" s="91">
        <v>0</v>
      </c>
      <c r="S594" s="91">
        <v>0</v>
      </c>
      <c r="T594" s="91">
        <v>1</v>
      </c>
      <c r="U594" s="91">
        <v>0</v>
      </c>
      <c r="V594" s="91">
        <v>8</v>
      </c>
      <c r="W594" s="91"/>
      <c r="X594" s="220" t="s">
        <v>2004</v>
      </c>
      <c r="Y594" s="221" t="s">
        <v>102</v>
      </c>
      <c r="Z594" s="221" t="s">
        <v>99</v>
      </c>
      <c r="AA594" s="85" t="s">
        <v>148</v>
      </c>
    </row>
    <row r="595" spans="1:27" ht="75">
      <c r="A595" s="299">
        <v>581</v>
      </c>
      <c r="B595" s="286" t="s">
        <v>262</v>
      </c>
      <c r="C595" s="93" t="s">
        <v>97</v>
      </c>
      <c r="D595" s="94" t="s">
        <v>2005</v>
      </c>
      <c r="E595" s="93" t="s">
        <v>153</v>
      </c>
      <c r="F595" s="193">
        <v>44643.375</v>
      </c>
      <c r="G595" s="193">
        <v>44643.458333333336</v>
      </c>
      <c r="H595" s="96" t="s">
        <v>106</v>
      </c>
      <c r="I595" s="90">
        <v>2.0000000000582077</v>
      </c>
      <c r="J595" s="91" t="s">
        <v>2005</v>
      </c>
      <c r="K595" s="91"/>
      <c r="L595" s="91"/>
      <c r="M595" s="91">
        <v>20</v>
      </c>
      <c r="N595" s="91">
        <v>0</v>
      </c>
      <c r="O595" s="91">
        <v>0</v>
      </c>
      <c r="P595" s="91">
        <v>20</v>
      </c>
      <c r="Q595" s="91">
        <v>0</v>
      </c>
      <c r="R595" s="91">
        <v>0</v>
      </c>
      <c r="S595" s="91">
        <v>0</v>
      </c>
      <c r="T595" s="91">
        <v>20</v>
      </c>
      <c r="U595" s="91">
        <v>0</v>
      </c>
      <c r="V595" s="91">
        <v>15</v>
      </c>
      <c r="W595" s="91"/>
      <c r="X595" s="220"/>
      <c r="Y595" s="221"/>
      <c r="Z595" s="221"/>
      <c r="AA595" s="85" t="s">
        <v>148</v>
      </c>
    </row>
    <row r="596" spans="1:27" ht="37.5">
      <c r="A596" s="299">
        <v>582</v>
      </c>
      <c r="B596" s="284" t="s">
        <v>262</v>
      </c>
      <c r="C596" s="78" t="s">
        <v>113</v>
      </c>
      <c r="D596" s="79" t="s">
        <v>2006</v>
      </c>
      <c r="E596" s="78" t="s">
        <v>154</v>
      </c>
      <c r="F596" s="80">
        <v>44642.5625</v>
      </c>
      <c r="G596" s="80">
        <v>44642.631944444445</v>
      </c>
      <c r="H596" s="78" t="s">
        <v>106</v>
      </c>
      <c r="I596" s="90">
        <v>1.6666666666860692</v>
      </c>
      <c r="J596" s="91" t="s">
        <v>2006</v>
      </c>
      <c r="K596" s="91"/>
      <c r="L596" s="91"/>
      <c r="M596" s="91">
        <v>0</v>
      </c>
      <c r="N596" s="91">
        <v>0</v>
      </c>
      <c r="O596" s="91">
        <v>0</v>
      </c>
      <c r="P596" s="91">
        <v>0</v>
      </c>
      <c r="Q596" s="91">
        <v>0</v>
      </c>
      <c r="R596" s="91">
        <v>0</v>
      </c>
      <c r="S596" s="91">
        <v>0</v>
      </c>
      <c r="T596" s="91">
        <v>0</v>
      </c>
      <c r="U596" s="91">
        <v>0</v>
      </c>
      <c r="V596" s="91">
        <v>0</v>
      </c>
      <c r="W596" s="91"/>
      <c r="X596" s="220"/>
      <c r="Y596" s="221"/>
      <c r="Z596" s="221"/>
      <c r="AA596" s="85" t="s">
        <v>148</v>
      </c>
    </row>
    <row r="597" spans="1:27" ht="56.25">
      <c r="A597" s="299">
        <v>583</v>
      </c>
      <c r="B597" s="284" t="s">
        <v>265</v>
      </c>
      <c r="C597" s="78" t="s">
        <v>97</v>
      </c>
      <c r="D597" s="79" t="s">
        <v>2007</v>
      </c>
      <c r="E597" s="78" t="s">
        <v>153</v>
      </c>
      <c r="F597" s="80">
        <v>44642.434027777781</v>
      </c>
      <c r="G597" s="80">
        <v>44642.458333333336</v>
      </c>
      <c r="H597" s="78" t="s">
        <v>94</v>
      </c>
      <c r="I597" s="90">
        <v>0.58333333331393078</v>
      </c>
      <c r="J597" s="91" t="s">
        <v>2007</v>
      </c>
      <c r="K597" s="91"/>
      <c r="L597" s="91"/>
      <c r="M597" s="91">
        <v>1</v>
      </c>
      <c r="N597" s="91">
        <v>0</v>
      </c>
      <c r="O597" s="91">
        <v>0</v>
      </c>
      <c r="P597" s="91">
        <v>1</v>
      </c>
      <c r="Q597" s="91">
        <v>0</v>
      </c>
      <c r="R597" s="91">
        <v>0</v>
      </c>
      <c r="S597" s="91">
        <v>0</v>
      </c>
      <c r="T597" s="91">
        <v>1</v>
      </c>
      <c r="U597" s="91">
        <v>0</v>
      </c>
      <c r="V597" s="91">
        <v>15</v>
      </c>
      <c r="W597" s="91"/>
      <c r="X597" s="220" t="s">
        <v>2008</v>
      </c>
      <c r="Y597" s="221" t="s">
        <v>149</v>
      </c>
      <c r="Z597" s="221" t="s">
        <v>114</v>
      </c>
      <c r="AA597" s="85" t="s">
        <v>148</v>
      </c>
    </row>
    <row r="598" spans="1:27" ht="56.25">
      <c r="A598" s="299">
        <v>584</v>
      </c>
      <c r="B598" s="284" t="s">
        <v>265</v>
      </c>
      <c r="C598" s="78" t="s">
        <v>93</v>
      </c>
      <c r="D598" s="79" t="s">
        <v>2009</v>
      </c>
      <c r="E598" s="78" t="s">
        <v>153</v>
      </c>
      <c r="F598" s="80">
        <v>44642.5</v>
      </c>
      <c r="G598" s="80">
        <v>44642.5</v>
      </c>
      <c r="H598" s="78" t="s">
        <v>94</v>
      </c>
      <c r="I598" s="90">
        <v>0</v>
      </c>
      <c r="J598" s="91" t="s">
        <v>2009</v>
      </c>
      <c r="K598" s="91"/>
      <c r="L598" s="91"/>
      <c r="M598" s="91">
        <v>1</v>
      </c>
      <c r="N598" s="91">
        <v>0</v>
      </c>
      <c r="O598" s="91">
        <v>0</v>
      </c>
      <c r="P598" s="91">
        <v>1</v>
      </c>
      <c r="Q598" s="91">
        <v>0</v>
      </c>
      <c r="R598" s="91">
        <v>0</v>
      </c>
      <c r="S598" s="91">
        <v>0</v>
      </c>
      <c r="T598" s="91">
        <v>1</v>
      </c>
      <c r="U598" s="91">
        <v>0</v>
      </c>
      <c r="V598" s="91">
        <v>1</v>
      </c>
      <c r="W598" s="91"/>
      <c r="X598" s="220" t="s">
        <v>2010</v>
      </c>
      <c r="Y598" s="221" t="s">
        <v>149</v>
      </c>
      <c r="Z598" s="221" t="s">
        <v>103</v>
      </c>
      <c r="AA598" s="85" t="s">
        <v>148</v>
      </c>
    </row>
    <row r="599" spans="1:27" ht="56.25">
      <c r="A599" s="299">
        <v>585</v>
      </c>
      <c r="B599" s="284" t="s">
        <v>265</v>
      </c>
      <c r="C599" s="78" t="s">
        <v>93</v>
      </c>
      <c r="D599" s="79" t="s">
        <v>2011</v>
      </c>
      <c r="E599" s="78" t="s">
        <v>154</v>
      </c>
      <c r="F599" s="80">
        <v>44642.560416666667</v>
      </c>
      <c r="G599" s="80">
        <v>44642.560416666667</v>
      </c>
      <c r="H599" s="78" t="s">
        <v>94</v>
      </c>
      <c r="I599" s="90">
        <v>0</v>
      </c>
      <c r="J599" s="91" t="s">
        <v>2011</v>
      </c>
      <c r="K599" s="91"/>
      <c r="L599" s="91"/>
      <c r="M599" s="91">
        <v>1</v>
      </c>
      <c r="N599" s="91">
        <v>0</v>
      </c>
      <c r="O599" s="91">
        <v>0</v>
      </c>
      <c r="P599" s="91">
        <v>1</v>
      </c>
      <c r="Q599" s="91">
        <v>0</v>
      </c>
      <c r="R599" s="91">
        <v>0</v>
      </c>
      <c r="S599" s="91">
        <v>0</v>
      </c>
      <c r="T599" s="91">
        <v>1</v>
      </c>
      <c r="U599" s="91">
        <v>0</v>
      </c>
      <c r="V599" s="91">
        <v>1</v>
      </c>
      <c r="W599" s="91"/>
      <c r="X599" s="220" t="s">
        <v>2010</v>
      </c>
      <c r="Y599" s="221" t="s">
        <v>119</v>
      </c>
      <c r="Z599" s="221" t="s">
        <v>99</v>
      </c>
      <c r="AA599" s="85" t="s">
        <v>193</v>
      </c>
    </row>
    <row r="600" spans="1:27" ht="56.25">
      <c r="A600" s="299">
        <v>586</v>
      </c>
      <c r="B600" s="284" t="s">
        <v>1272</v>
      </c>
      <c r="C600" s="78" t="s">
        <v>156</v>
      </c>
      <c r="D600" s="79" t="s">
        <v>2012</v>
      </c>
      <c r="E600" s="78" t="s">
        <v>152</v>
      </c>
      <c r="F600" s="80">
        <v>44642.585416666669</v>
      </c>
      <c r="G600" s="80">
        <v>44642.602777777778</v>
      </c>
      <c r="H600" s="78" t="s">
        <v>106</v>
      </c>
      <c r="I600" s="90">
        <v>0.41666666662786156</v>
      </c>
      <c r="J600" s="91" t="s">
        <v>2013</v>
      </c>
      <c r="K600" s="91"/>
      <c r="L600" s="91"/>
      <c r="M600" s="91">
        <v>164</v>
      </c>
      <c r="N600" s="91">
        <v>0</v>
      </c>
      <c r="O600" s="91">
        <v>0</v>
      </c>
      <c r="P600" s="91">
        <v>164</v>
      </c>
      <c r="Q600" s="91">
        <v>0</v>
      </c>
      <c r="R600" s="91">
        <v>0</v>
      </c>
      <c r="S600" s="91">
        <v>0</v>
      </c>
      <c r="T600" s="91">
        <v>164</v>
      </c>
      <c r="U600" s="91">
        <v>0</v>
      </c>
      <c r="V600" s="91">
        <v>260</v>
      </c>
      <c r="W600" s="91"/>
      <c r="X600" s="220"/>
      <c r="Y600" s="221"/>
      <c r="Z600" s="221"/>
      <c r="AA600" s="85" t="s">
        <v>148</v>
      </c>
    </row>
    <row r="601" spans="1:27" ht="93.75">
      <c r="A601" s="299">
        <v>587</v>
      </c>
      <c r="B601" s="284" t="s">
        <v>277</v>
      </c>
      <c r="C601" s="78" t="s">
        <v>97</v>
      </c>
      <c r="D601" s="79" t="s">
        <v>2014</v>
      </c>
      <c r="E601" s="78" t="s">
        <v>153</v>
      </c>
      <c r="F601" s="80">
        <v>44643.479166666664</v>
      </c>
      <c r="G601" s="80">
        <v>44643.625</v>
      </c>
      <c r="H601" s="78" t="s">
        <v>94</v>
      </c>
      <c r="I601" s="90">
        <v>3.5000000000582077</v>
      </c>
      <c r="J601" s="91" t="s">
        <v>1197</v>
      </c>
      <c r="K601" s="91"/>
      <c r="L601" s="91"/>
      <c r="M601" s="91">
        <v>11</v>
      </c>
      <c r="N601" s="91">
        <v>0</v>
      </c>
      <c r="O601" s="91">
        <v>0</v>
      </c>
      <c r="P601" s="91">
        <v>11</v>
      </c>
      <c r="Q601" s="91">
        <v>0</v>
      </c>
      <c r="R601" s="91">
        <v>0</v>
      </c>
      <c r="S601" s="91">
        <v>0</v>
      </c>
      <c r="T601" s="91">
        <v>11</v>
      </c>
      <c r="U601" s="91">
        <v>0</v>
      </c>
      <c r="V601" s="91">
        <v>30</v>
      </c>
      <c r="W601" s="91"/>
      <c r="X601" s="220" t="s">
        <v>2015</v>
      </c>
      <c r="Y601" s="221" t="s">
        <v>102</v>
      </c>
      <c r="Z601" s="221" t="s">
        <v>99</v>
      </c>
      <c r="AA601" s="85" t="s">
        <v>148</v>
      </c>
    </row>
    <row r="602" spans="1:27" ht="37.5">
      <c r="A602" s="299">
        <v>588</v>
      </c>
      <c r="B602" s="284" t="s">
        <v>277</v>
      </c>
      <c r="C602" s="78" t="s">
        <v>113</v>
      </c>
      <c r="D602" s="79" t="s">
        <v>2016</v>
      </c>
      <c r="E602" s="78" t="s">
        <v>152</v>
      </c>
      <c r="F602" s="80">
        <v>44644.416666666664</v>
      </c>
      <c r="G602" s="80">
        <v>44644.5</v>
      </c>
      <c r="H602" s="78" t="s">
        <v>106</v>
      </c>
      <c r="I602" s="90">
        <v>2.0000000000582077</v>
      </c>
      <c r="J602" s="91" t="s">
        <v>359</v>
      </c>
      <c r="K602" s="91"/>
      <c r="L602" s="91"/>
      <c r="M602" s="91">
        <v>13</v>
      </c>
      <c r="N602" s="91">
        <v>0</v>
      </c>
      <c r="O602" s="91">
        <v>0</v>
      </c>
      <c r="P602" s="91">
        <v>13</v>
      </c>
      <c r="Q602" s="91">
        <v>0</v>
      </c>
      <c r="R602" s="91">
        <v>0</v>
      </c>
      <c r="S602" s="91">
        <v>0</v>
      </c>
      <c r="T602" s="91">
        <v>13</v>
      </c>
      <c r="U602" s="91">
        <v>0</v>
      </c>
      <c r="V602" s="91">
        <v>120</v>
      </c>
      <c r="W602" s="91"/>
      <c r="X602" s="220" t="s">
        <v>2017</v>
      </c>
      <c r="Y602" s="221"/>
      <c r="Z602" s="221"/>
      <c r="AA602" s="85" t="s">
        <v>148</v>
      </c>
    </row>
    <row r="603" spans="1:27" ht="75">
      <c r="A603" s="299">
        <v>589</v>
      </c>
      <c r="B603" s="284" t="s">
        <v>115</v>
      </c>
      <c r="C603" s="78" t="s">
        <v>97</v>
      </c>
      <c r="D603" s="79" t="s">
        <v>2018</v>
      </c>
      <c r="E603" s="78" t="s">
        <v>153</v>
      </c>
      <c r="F603" s="80">
        <v>44643.708333333336</v>
      </c>
      <c r="G603" s="80">
        <v>44643.720833333333</v>
      </c>
      <c r="H603" s="78" t="s">
        <v>106</v>
      </c>
      <c r="I603" s="90">
        <v>0.29999999993015081</v>
      </c>
      <c r="J603" s="91" t="s">
        <v>486</v>
      </c>
      <c r="K603" s="91"/>
      <c r="L603" s="91"/>
      <c r="M603" s="91">
        <v>23</v>
      </c>
      <c r="N603" s="91">
        <v>0</v>
      </c>
      <c r="O603" s="91">
        <v>0</v>
      </c>
      <c r="P603" s="91">
        <v>23</v>
      </c>
      <c r="Q603" s="91">
        <v>0</v>
      </c>
      <c r="R603" s="91">
        <v>0</v>
      </c>
      <c r="S603" s="91">
        <v>0</v>
      </c>
      <c r="T603" s="91">
        <v>23</v>
      </c>
      <c r="U603" s="91">
        <v>0</v>
      </c>
      <c r="V603" s="91">
        <v>35</v>
      </c>
      <c r="W603" s="91"/>
      <c r="X603" s="220" t="s">
        <v>2019</v>
      </c>
      <c r="Y603" s="221"/>
      <c r="Z603" s="221"/>
      <c r="AA603" s="85" t="s">
        <v>148</v>
      </c>
    </row>
    <row r="604" spans="1:27" ht="75">
      <c r="A604" s="299">
        <v>590</v>
      </c>
      <c r="B604" s="284" t="s">
        <v>250</v>
      </c>
      <c r="C604" s="78" t="s">
        <v>113</v>
      </c>
      <c r="D604" s="79" t="s">
        <v>2020</v>
      </c>
      <c r="E604" s="78" t="s">
        <v>152</v>
      </c>
      <c r="F604" s="80">
        <v>44643.541666666664</v>
      </c>
      <c r="G604" s="80">
        <v>44643.631944444445</v>
      </c>
      <c r="H604" s="78" t="s">
        <v>94</v>
      </c>
      <c r="I604" s="90">
        <v>2.1666666667442769</v>
      </c>
      <c r="J604" s="91" t="s">
        <v>388</v>
      </c>
      <c r="K604" s="91"/>
      <c r="L604" s="91"/>
      <c r="M604" s="91">
        <v>1</v>
      </c>
      <c r="N604" s="91">
        <v>0</v>
      </c>
      <c r="O604" s="91">
        <v>0</v>
      </c>
      <c r="P604" s="91">
        <v>1</v>
      </c>
      <c r="Q604" s="91">
        <v>0</v>
      </c>
      <c r="R604" s="91">
        <v>0</v>
      </c>
      <c r="S604" s="91">
        <v>0</v>
      </c>
      <c r="T604" s="91">
        <v>1</v>
      </c>
      <c r="U604" s="91">
        <v>0</v>
      </c>
      <c r="V604" s="91">
        <v>3</v>
      </c>
      <c r="W604" s="91"/>
      <c r="X604" s="220" t="s">
        <v>2021</v>
      </c>
      <c r="Y604" s="221" t="s">
        <v>95</v>
      </c>
      <c r="Z604" s="221" t="s">
        <v>105</v>
      </c>
      <c r="AA604" s="85" t="s">
        <v>148</v>
      </c>
    </row>
    <row r="605" spans="1:27" ht="56.25">
      <c r="A605" s="299">
        <v>591</v>
      </c>
      <c r="B605" s="284" t="s">
        <v>250</v>
      </c>
      <c r="C605" s="78" t="s">
        <v>113</v>
      </c>
      <c r="D605" s="79" t="s">
        <v>2022</v>
      </c>
      <c r="E605" s="78" t="s">
        <v>153</v>
      </c>
      <c r="F605" s="80">
        <v>44644.416666666664</v>
      </c>
      <c r="G605" s="80">
        <v>44644.479166666664</v>
      </c>
      <c r="H605" s="78" t="s">
        <v>106</v>
      </c>
      <c r="I605" s="90">
        <v>1.5</v>
      </c>
      <c r="J605" s="91" t="s">
        <v>2023</v>
      </c>
      <c r="K605" s="91"/>
      <c r="L605" s="91"/>
      <c r="M605" s="91">
        <v>39</v>
      </c>
      <c r="N605" s="91">
        <v>0</v>
      </c>
      <c r="O605" s="91">
        <v>0</v>
      </c>
      <c r="P605" s="91">
        <v>39</v>
      </c>
      <c r="Q605" s="91">
        <v>0</v>
      </c>
      <c r="R605" s="91">
        <v>0</v>
      </c>
      <c r="S605" s="91">
        <v>0</v>
      </c>
      <c r="T605" s="91">
        <v>39</v>
      </c>
      <c r="U605" s="91">
        <v>0</v>
      </c>
      <c r="V605" s="91">
        <v>56</v>
      </c>
      <c r="W605" s="91"/>
      <c r="X605" s="220"/>
      <c r="Y605" s="221"/>
      <c r="Z605" s="221"/>
      <c r="AA605" s="85" t="s">
        <v>148</v>
      </c>
    </row>
    <row r="606" spans="1:27" ht="37.5">
      <c r="A606" s="299">
        <v>592</v>
      </c>
      <c r="B606" s="284" t="s">
        <v>245</v>
      </c>
      <c r="C606" s="78" t="s">
        <v>113</v>
      </c>
      <c r="D606" s="79" t="s">
        <v>2024</v>
      </c>
      <c r="E606" s="78" t="s">
        <v>152</v>
      </c>
      <c r="F606" s="80">
        <v>44644.395833333336</v>
      </c>
      <c r="G606" s="80">
        <v>44644.5</v>
      </c>
      <c r="H606" s="78" t="s">
        <v>106</v>
      </c>
      <c r="I606" s="90">
        <v>2.4999999999417923</v>
      </c>
      <c r="J606" s="91" t="s">
        <v>416</v>
      </c>
      <c r="K606" s="91"/>
      <c r="L606" s="91"/>
      <c r="M606" s="91">
        <v>11</v>
      </c>
      <c r="N606" s="91">
        <v>0</v>
      </c>
      <c r="O606" s="91">
        <v>0</v>
      </c>
      <c r="P606" s="91">
        <v>11</v>
      </c>
      <c r="Q606" s="91">
        <v>0</v>
      </c>
      <c r="R606" s="91">
        <v>0</v>
      </c>
      <c r="S606" s="91">
        <v>0</v>
      </c>
      <c r="T606" s="91">
        <v>11</v>
      </c>
      <c r="U606" s="91">
        <v>0</v>
      </c>
      <c r="V606" s="91">
        <v>41.14</v>
      </c>
      <c r="W606" s="91"/>
      <c r="X606" s="220"/>
      <c r="Y606" s="221"/>
      <c r="Z606" s="221"/>
      <c r="AA606" s="85" t="s">
        <v>148</v>
      </c>
    </row>
    <row r="607" spans="1:27" ht="75">
      <c r="A607" s="299">
        <v>593</v>
      </c>
      <c r="B607" s="284" t="s">
        <v>261</v>
      </c>
      <c r="C607" s="78" t="s">
        <v>97</v>
      </c>
      <c r="D607" s="79" t="s">
        <v>2025</v>
      </c>
      <c r="E607" s="78" t="s">
        <v>108</v>
      </c>
      <c r="F607" s="80">
        <v>44643.635416666664</v>
      </c>
      <c r="G607" s="80">
        <v>44643.679166666669</v>
      </c>
      <c r="H607" s="78" t="s">
        <v>94</v>
      </c>
      <c r="I607" s="90">
        <v>1.0500000001047738</v>
      </c>
      <c r="J607" s="91" t="s">
        <v>2026</v>
      </c>
      <c r="K607" s="91"/>
      <c r="L607" s="91"/>
      <c r="M607" s="91">
        <v>36</v>
      </c>
      <c r="N607" s="91">
        <v>0</v>
      </c>
      <c r="O607" s="91">
        <v>0</v>
      </c>
      <c r="P607" s="91">
        <v>36</v>
      </c>
      <c r="Q607" s="91">
        <v>0</v>
      </c>
      <c r="R607" s="91">
        <v>0</v>
      </c>
      <c r="S607" s="91">
        <v>0</v>
      </c>
      <c r="T607" s="91">
        <v>36</v>
      </c>
      <c r="U607" s="91">
        <v>0</v>
      </c>
      <c r="V607" s="91">
        <v>27</v>
      </c>
      <c r="W607" s="91"/>
      <c r="X607" s="220" t="s">
        <v>2027</v>
      </c>
      <c r="Y607" s="221" t="s">
        <v>118</v>
      </c>
      <c r="Z607" s="221" t="s">
        <v>99</v>
      </c>
      <c r="AA607" s="85" t="s">
        <v>148</v>
      </c>
    </row>
    <row r="608" spans="1:27" ht="75">
      <c r="A608" s="299">
        <v>594</v>
      </c>
      <c r="B608" s="284" t="s">
        <v>261</v>
      </c>
      <c r="C608" s="78" t="s">
        <v>97</v>
      </c>
      <c r="D608" s="79" t="s">
        <v>2028</v>
      </c>
      <c r="E608" s="78" t="s">
        <v>153</v>
      </c>
      <c r="F608" s="80">
        <v>44644.395833333336</v>
      </c>
      <c r="G608" s="80">
        <v>44644.666666666664</v>
      </c>
      <c r="H608" s="78" t="s">
        <v>106</v>
      </c>
      <c r="I608" s="90">
        <v>6.4999999998835847</v>
      </c>
      <c r="J608" s="91" t="s">
        <v>2029</v>
      </c>
      <c r="K608" s="91"/>
      <c r="L608" s="91"/>
      <c r="M608" s="91">
        <v>73</v>
      </c>
      <c r="N608" s="91">
        <v>0</v>
      </c>
      <c r="O608" s="91">
        <v>0</v>
      </c>
      <c r="P608" s="91">
        <v>73</v>
      </c>
      <c r="Q608" s="91">
        <v>0</v>
      </c>
      <c r="R608" s="91">
        <v>0</v>
      </c>
      <c r="S608" s="91">
        <v>0</v>
      </c>
      <c r="T608" s="91">
        <v>73</v>
      </c>
      <c r="U608" s="91">
        <v>0</v>
      </c>
      <c r="V608" s="91">
        <v>18</v>
      </c>
      <c r="W608" s="91"/>
      <c r="X608" s="220" t="s">
        <v>2030</v>
      </c>
      <c r="Y608" s="221"/>
      <c r="Z608" s="221"/>
      <c r="AA608" s="85" t="s">
        <v>148</v>
      </c>
    </row>
    <row r="609" spans="1:27" ht="56.25">
      <c r="A609" s="299">
        <v>595</v>
      </c>
      <c r="B609" s="284" t="s">
        <v>268</v>
      </c>
      <c r="C609" s="78" t="s">
        <v>97</v>
      </c>
      <c r="D609" s="79" t="s">
        <v>1996</v>
      </c>
      <c r="E609" s="78" t="s">
        <v>153</v>
      </c>
      <c r="F609" s="80">
        <v>44643.416666666664</v>
      </c>
      <c r="G609" s="80">
        <v>44643.666666666664</v>
      </c>
      <c r="H609" s="78" t="s">
        <v>106</v>
      </c>
      <c r="I609" s="90">
        <v>6</v>
      </c>
      <c r="J609" s="91" t="s">
        <v>1997</v>
      </c>
      <c r="K609" s="91"/>
      <c r="L609" s="91"/>
      <c r="M609" s="91">
        <v>90</v>
      </c>
      <c r="N609" s="91">
        <v>0</v>
      </c>
      <c r="O609" s="91">
        <v>0</v>
      </c>
      <c r="P609" s="91">
        <v>90</v>
      </c>
      <c r="Q609" s="91">
        <v>0</v>
      </c>
      <c r="R609" s="91">
        <v>0</v>
      </c>
      <c r="S609" s="91">
        <v>0</v>
      </c>
      <c r="T609" s="91">
        <v>90</v>
      </c>
      <c r="U609" s="91">
        <v>0</v>
      </c>
      <c r="V609" s="91">
        <v>77</v>
      </c>
      <c r="W609" s="91"/>
      <c r="X609" s="220"/>
      <c r="Y609" s="221"/>
      <c r="Z609" s="221"/>
      <c r="AA609" s="85" t="s">
        <v>148</v>
      </c>
    </row>
    <row r="610" spans="1:27" ht="75">
      <c r="A610" s="299">
        <v>596</v>
      </c>
      <c r="B610" s="286" t="s">
        <v>262</v>
      </c>
      <c r="C610" s="93" t="s">
        <v>113</v>
      </c>
      <c r="D610" s="94" t="s">
        <v>2031</v>
      </c>
      <c r="E610" s="93" t="s">
        <v>152</v>
      </c>
      <c r="F610" s="95">
        <v>44644.375</v>
      </c>
      <c r="G610" s="95">
        <v>44644.479166666664</v>
      </c>
      <c r="H610" s="96" t="s">
        <v>106</v>
      </c>
      <c r="I610" s="90">
        <v>2.4999999999417923</v>
      </c>
      <c r="J610" s="91" t="s">
        <v>321</v>
      </c>
      <c r="K610" s="91"/>
      <c r="L610" s="91" t="s">
        <v>2032</v>
      </c>
      <c r="M610" s="91">
        <v>55</v>
      </c>
      <c r="N610" s="91">
        <v>0</v>
      </c>
      <c r="O610" s="91">
        <v>2</v>
      </c>
      <c r="P610" s="91">
        <v>53</v>
      </c>
      <c r="Q610" s="91">
        <v>0</v>
      </c>
      <c r="R610" s="91">
        <v>0</v>
      </c>
      <c r="S610" s="91">
        <v>0</v>
      </c>
      <c r="T610" s="91">
        <v>55</v>
      </c>
      <c r="U610" s="91">
        <v>0</v>
      </c>
      <c r="V610" s="91">
        <v>175</v>
      </c>
      <c r="W610" s="91"/>
      <c r="X610" s="220"/>
      <c r="Y610" s="221"/>
      <c r="Z610" s="221"/>
      <c r="AA610" s="85" t="s">
        <v>148</v>
      </c>
    </row>
    <row r="611" spans="1:27" ht="75">
      <c r="A611" s="299">
        <v>597</v>
      </c>
      <c r="B611" s="286" t="s">
        <v>262</v>
      </c>
      <c r="C611" s="93" t="s">
        <v>97</v>
      </c>
      <c r="D611" s="94" t="s">
        <v>2033</v>
      </c>
      <c r="E611" s="93" t="s">
        <v>153</v>
      </c>
      <c r="F611" s="193">
        <v>44644.375</v>
      </c>
      <c r="G611" s="193">
        <v>44644.5</v>
      </c>
      <c r="H611" s="96" t="s">
        <v>106</v>
      </c>
      <c r="I611" s="90">
        <v>3</v>
      </c>
      <c r="J611" s="91" t="s">
        <v>2033</v>
      </c>
      <c r="K611" s="91"/>
      <c r="L611" s="91"/>
      <c r="M611" s="91">
        <v>20</v>
      </c>
      <c r="N611" s="91">
        <v>0</v>
      </c>
      <c r="O611" s="91">
        <v>0</v>
      </c>
      <c r="P611" s="91">
        <v>20</v>
      </c>
      <c r="Q611" s="91">
        <v>0</v>
      </c>
      <c r="R611" s="91">
        <v>0</v>
      </c>
      <c r="S611" s="91">
        <v>0</v>
      </c>
      <c r="T611" s="91">
        <v>20</v>
      </c>
      <c r="U611" s="91">
        <v>0</v>
      </c>
      <c r="V611" s="91">
        <v>18</v>
      </c>
      <c r="W611" s="91"/>
      <c r="X611" s="220"/>
      <c r="Y611" s="221"/>
      <c r="Z611" s="221"/>
      <c r="AA611" s="85" t="s">
        <v>148</v>
      </c>
    </row>
    <row r="612" spans="1:27" ht="75">
      <c r="A612" s="299">
        <v>598</v>
      </c>
      <c r="B612" s="286" t="s">
        <v>248</v>
      </c>
      <c r="C612" s="93" t="s">
        <v>93</v>
      </c>
      <c r="D612" s="92" t="s">
        <v>584</v>
      </c>
      <c r="E612" s="93" t="s">
        <v>154</v>
      </c>
      <c r="F612" s="95">
        <v>44644.489583333336</v>
      </c>
      <c r="G612" s="95">
        <v>44644.503472222219</v>
      </c>
      <c r="H612" s="96" t="s">
        <v>94</v>
      </c>
      <c r="I612" s="90">
        <v>0.33333333319751546</v>
      </c>
      <c r="J612" s="91" t="s">
        <v>585</v>
      </c>
      <c r="K612" s="91"/>
      <c r="L612" s="91" t="s">
        <v>231</v>
      </c>
      <c r="M612" s="91">
        <v>63</v>
      </c>
      <c r="N612" s="91">
        <v>0</v>
      </c>
      <c r="O612" s="91">
        <v>1</v>
      </c>
      <c r="P612" s="91">
        <v>62</v>
      </c>
      <c r="Q612" s="91">
        <v>0</v>
      </c>
      <c r="R612" s="91">
        <v>0</v>
      </c>
      <c r="S612" s="91">
        <v>0</v>
      </c>
      <c r="T612" s="91">
        <v>63</v>
      </c>
      <c r="U612" s="91">
        <v>0</v>
      </c>
      <c r="V612" s="91">
        <v>140</v>
      </c>
      <c r="W612" s="91"/>
      <c r="X612" s="220" t="s">
        <v>2034</v>
      </c>
      <c r="Y612" s="221" t="s">
        <v>109</v>
      </c>
      <c r="Z612" s="221" t="s">
        <v>103</v>
      </c>
      <c r="AA612" s="85" t="s">
        <v>148</v>
      </c>
    </row>
    <row r="613" spans="1:27" ht="56.25">
      <c r="A613" s="299">
        <v>599</v>
      </c>
      <c r="B613" s="286" t="s">
        <v>248</v>
      </c>
      <c r="C613" s="93" t="s">
        <v>93</v>
      </c>
      <c r="D613" s="92" t="s">
        <v>2035</v>
      </c>
      <c r="E613" s="93" t="s">
        <v>154</v>
      </c>
      <c r="F613" s="95">
        <v>44644.402777777781</v>
      </c>
      <c r="G613" s="95">
        <v>44644.481249999997</v>
      </c>
      <c r="H613" s="96" t="s">
        <v>94</v>
      </c>
      <c r="I613" s="90">
        <v>1.8833333331858739</v>
      </c>
      <c r="J613" s="91" t="s">
        <v>2036</v>
      </c>
      <c r="K613" s="91"/>
      <c r="L613" s="91" t="s">
        <v>2037</v>
      </c>
      <c r="M613" s="91">
        <v>35</v>
      </c>
      <c r="N613" s="91">
        <v>0</v>
      </c>
      <c r="O613" s="91">
        <v>5</v>
      </c>
      <c r="P613" s="91">
        <v>30</v>
      </c>
      <c r="Q613" s="91">
        <v>0</v>
      </c>
      <c r="R613" s="91">
        <v>0</v>
      </c>
      <c r="S613" s="91">
        <v>0</v>
      </c>
      <c r="T613" s="91">
        <v>35</v>
      </c>
      <c r="U613" s="91">
        <v>0</v>
      </c>
      <c r="V613" s="91">
        <v>430</v>
      </c>
      <c r="W613" s="91"/>
      <c r="X613" s="220" t="s">
        <v>2038</v>
      </c>
      <c r="Y613" s="221" t="s">
        <v>95</v>
      </c>
      <c r="Z613" s="221" t="s">
        <v>103</v>
      </c>
      <c r="AA613" s="85" t="s">
        <v>148</v>
      </c>
    </row>
    <row r="614" spans="1:27" ht="37.5">
      <c r="A614" s="299">
        <v>600</v>
      </c>
      <c r="B614" s="284" t="s">
        <v>245</v>
      </c>
      <c r="C614" s="78" t="s">
        <v>97</v>
      </c>
      <c r="D614" s="79" t="s">
        <v>2039</v>
      </c>
      <c r="E614" s="78" t="s">
        <v>152</v>
      </c>
      <c r="F614" s="80">
        <v>44644.958333333336</v>
      </c>
      <c r="G614" s="80">
        <v>44644.979166666664</v>
      </c>
      <c r="H614" s="78" t="s">
        <v>106</v>
      </c>
      <c r="I614" s="90">
        <v>0.49999999988358468</v>
      </c>
      <c r="J614" s="91" t="s">
        <v>2040</v>
      </c>
      <c r="K614" s="91"/>
      <c r="L614" s="91"/>
      <c r="M614" s="91">
        <v>113</v>
      </c>
      <c r="N614" s="91">
        <v>0</v>
      </c>
      <c r="O614" s="91">
        <v>0</v>
      </c>
      <c r="P614" s="91">
        <v>113</v>
      </c>
      <c r="Q614" s="91">
        <v>0</v>
      </c>
      <c r="R614" s="91">
        <v>0</v>
      </c>
      <c r="S614" s="91">
        <v>0</v>
      </c>
      <c r="T614" s="91">
        <v>113</v>
      </c>
      <c r="U614" s="91">
        <v>0</v>
      </c>
      <c r="V614" s="91">
        <v>169.4</v>
      </c>
      <c r="W614" s="91"/>
      <c r="X614" s="220"/>
      <c r="Y614" s="221"/>
      <c r="Z614" s="221"/>
      <c r="AA614" s="85" t="s">
        <v>148</v>
      </c>
    </row>
    <row r="615" spans="1:27" ht="225">
      <c r="A615" s="299">
        <v>601</v>
      </c>
      <c r="B615" s="284" t="s">
        <v>245</v>
      </c>
      <c r="C615" s="78" t="s">
        <v>97</v>
      </c>
      <c r="D615" s="79" t="s">
        <v>2041</v>
      </c>
      <c r="E615" s="78" t="s">
        <v>152</v>
      </c>
      <c r="F615" s="80">
        <v>44645.375</v>
      </c>
      <c r="G615" s="80">
        <v>44645.5</v>
      </c>
      <c r="H615" s="78" t="s">
        <v>106</v>
      </c>
      <c r="I615" s="90">
        <v>3</v>
      </c>
      <c r="J615" s="91" t="s">
        <v>2042</v>
      </c>
      <c r="K615" s="91"/>
      <c r="L615" s="91"/>
      <c r="M615" s="91">
        <v>37</v>
      </c>
      <c r="N615" s="91">
        <v>0</v>
      </c>
      <c r="O615" s="91">
        <v>0</v>
      </c>
      <c r="P615" s="91">
        <v>36</v>
      </c>
      <c r="Q615" s="91">
        <v>0</v>
      </c>
      <c r="R615" s="91">
        <v>0</v>
      </c>
      <c r="S615" s="91">
        <v>0</v>
      </c>
      <c r="T615" s="91">
        <v>36</v>
      </c>
      <c r="U615" s="91">
        <v>1</v>
      </c>
      <c r="V615" s="91">
        <v>10.119999999999999</v>
      </c>
      <c r="W615" s="91" t="s">
        <v>1052</v>
      </c>
      <c r="X615" s="220"/>
      <c r="Y615" s="221"/>
      <c r="Z615" s="221"/>
      <c r="AA615" s="85" t="s">
        <v>148</v>
      </c>
    </row>
    <row r="616" spans="1:27" ht="37.5">
      <c r="A616" s="299">
        <v>602</v>
      </c>
      <c r="B616" s="284" t="s">
        <v>245</v>
      </c>
      <c r="C616" s="78" t="s">
        <v>97</v>
      </c>
      <c r="D616" s="79" t="s">
        <v>304</v>
      </c>
      <c r="E616" s="78" t="s">
        <v>152</v>
      </c>
      <c r="F616" s="80">
        <v>44645.416666666664</v>
      </c>
      <c r="G616" s="80">
        <v>44645.5</v>
      </c>
      <c r="H616" s="78" t="s">
        <v>106</v>
      </c>
      <c r="I616" s="90">
        <v>2.0000000000582077</v>
      </c>
      <c r="J616" s="91" t="s">
        <v>1963</v>
      </c>
      <c r="K616" s="91"/>
      <c r="L616" s="91"/>
      <c r="M616" s="91">
        <v>8</v>
      </c>
      <c r="N616" s="91">
        <v>0</v>
      </c>
      <c r="O616" s="91">
        <v>0</v>
      </c>
      <c r="P616" s="91">
        <v>8</v>
      </c>
      <c r="Q616" s="91">
        <v>0</v>
      </c>
      <c r="R616" s="91">
        <v>0</v>
      </c>
      <c r="S616" s="91">
        <v>0</v>
      </c>
      <c r="T616" s="91">
        <v>8</v>
      </c>
      <c r="U616" s="91">
        <v>0</v>
      </c>
      <c r="V616" s="91">
        <v>46.2</v>
      </c>
      <c r="W616" s="91"/>
      <c r="X616" s="220"/>
      <c r="Y616" s="221"/>
      <c r="Z616" s="221"/>
      <c r="AA616" s="85" t="s">
        <v>148</v>
      </c>
    </row>
    <row r="617" spans="1:27" ht="93.75">
      <c r="A617" s="299">
        <v>603</v>
      </c>
      <c r="B617" s="284" t="s">
        <v>115</v>
      </c>
      <c r="C617" s="78" t="s">
        <v>113</v>
      </c>
      <c r="D617" s="79" t="s">
        <v>2043</v>
      </c>
      <c r="E617" s="78" t="s">
        <v>154</v>
      </c>
      <c r="F617" s="80">
        <v>44644.618055555555</v>
      </c>
      <c r="G617" s="80">
        <v>44644.659722222219</v>
      </c>
      <c r="H617" s="78" t="s">
        <v>94</v>
      </c>
      <c r="I617" s="90">
        <v>0.99999999994179234</v>
      </c>
      <c r="J617" s="91" t="s">
        <v>2044</v>
      </c>
      <c r="K617" s="91"/>
      <c r="L617" s="91" t="s">
        <v>425</v>
      </c>
      <c r="M617" s="91">
        <v>9</v>
      </c>
      <c r="N617" s="91">
        <v>0</v>
      </c>
      <c r="O617" s="91">
        <v>1</v>
      </c>
      <c r="P617" s="91">
        <v>8</v>
      </c>
      <c r="Q617" s="91">
        <v>0</v>
      </c>
      <c r="R617" s="91">
        <v>0</v>
      </c>
      <c r="S617" s="91">
        <v>0</v>
      </c>
      <c r="T617" s="91">
        <v>9</v>
      </c>
      <c r="U617" s="91">
        <v>0</v>
      </c>
      <c r="V617" s="91">
        <v>135</v>
      </c>
      <c r="W617" s="91"/>
      <c r="X617" s="220" t="s">
        <v>2045</v>
      </c>
      <c r="Y617" s="221" t="s">
        <v>110</v>
      </c>
      <c r="Z617" s="221" t="s">
        <v>2046</v>
      </c>
      <c r="AA617" s="85" t="s">
        <v>193</v>
      </c>
    </row>
    <row r="618" spans="1:27" ht="75">
      <c r="A618" s="299">
        <v>604</v>
      </c>
      <c r="B618" s="284" t="s">
        <v>261</v>
      </c>
      <c r="C618" s="78" t="s">
        <v>97</v>
      </c>
      <c r="D618" s="79" t="s">
        <v>2047</v>
      </c>
      <c r="E618" s="78" t="s">
        <v>153</v>
      </c>
      <c r="F618" s="80">
        <v>44645.395833333336</v>
      </c>
      <c r="G618" s="80">
        <v>44645.666666666664</v>
      </c>
      <c r="H618" s="78" t="s">
        <v>106</v>
      </c>
      <c r="I618" s="90">
        <v>6.4999999998835847</v>
      </c>
      <c r="J618" s="91" t="s">
        <v>2048</v>
      </c>
      <c r="K618" s="91"/>
      <c r="L618" s="91"/>
      <c r="M618" s="78">
        <v>32</v>
      </c>
      <c r="N618" s="78">
        <v>0</v>
      </c>
      <c r="O618" s="78">
        <v>0</v>
      </c>
      <c r="P618" s="78">
        <v>32</v>
      </c>
      <c r="Q618" s="78">
        <v>0</v>
      </c>
      <c r="R618" s="78">
        <v>0</v>
      </c>
      <c r="S618" s="78">
        <v>0</v>
      </c>
      <c r="T618" s="78">
        <v>32</v>
      </c>
      <c r="U618" s="78">
        <v>0</v>
      </c>
      <c r="V618" s="78">
        <v>21</v>
      </c>
      <c r="W618" s="78"/>
      <c r="X618" s="84" t="s">
        <v>2049</v>
      </c>
      <c r="Y618" s="85"/>
      <c r="Z618" s="85"/>
      <c r="AA618" s="85" t="s">
        <v>148</v>
      </c>
    </row>
    <row r="619" spans="1:27" ht="56.25">
      <c r="A619" s="299">
        <v>605</v>
      </c>
      <c r="B619" s="284" t="s">
        <v>265</v>
      </c>
      <c r="C619" s="78" t="s">
        <v>113</v>
      </c>
      <c r="D619" s="79" t="s">
        <v>2050</v>
      </c>
      <c r="E619" s="78" t="s">
        <v>154</v>
      </c>
      <c r="F619" s="80">
        <v>44644.625</v>
      </c>
      <c r="G619" s="80">
        <v>44644.729166666664</v>
      </c>
      <c r="H619" s="78" t="s">
        <v>94</v>
      </c>
      <c r="I619" s="90">
        <v>2.4999999999417923</v>
      </c>
      <c r="J619" s="91" t="s">
        <v>2050</v>
      </c>
      <c r="K619" s="91"/>
      <c r="L619" s="91"/>
      <c r="M619" s="78">
        <v>35</v>
      </c>
      <c r="N619" s="78">
        <v>0</v>
      </c>
      <c r="O619" s="78">
        <v>0</v>
      </c>
      <c r="P619" s="78">
        <v>35</v>
      </c>
      <c r="Q619" s="78">
        <v>0</v>
      </c>
      <c r="R619" s="78">
        <v>0</v>
      </c>
      <c r="S619" s="78">
        <v>0</v>
      </c>
      <c r="T619" s="78">
        <v>35</v>
      </c>
      <c r="U619" s="78">
        <v>0</v>
      </c>
      <c r="V619" s="78">
        <v>100</v>
      </c>
      <c r="W619" s="78"/>
      <c r="X619" s="84" t="s">
        <v>2051</v>
      </c>
      <c r="Y619" s="85" t="s">
        <v>98</v>
      </c>
      <c r="Z619" s="85" t="s">
        <v>103</v>
      </c>
      <c r="AA619" s="85" t="s">
        <v>148</v>
      </c>
    </row>
    <row r="620" spans="1:27" ht="56.25">
      <c r="A620" s="299">
        <v>606</v>
      </c>
      <c r="B620" s="284" t="s">
        <v>265</v>
      </c>
      <c r="C620" s="78" t="s">
        <v>113</v>
      </c>
      <c r="D620" s="79" t="s">
        <v>2052</v>
      </c>
      <c r="E620" s="78" t="s">
        <v>153</v>
      </c>
      <c r="F620" s="80">
        <v>44644.777777777781</v>
      </c>
      <c r="G620" s="80">
        <v>44644.909722222219</v>
      </c>
      <c r="H620" s="78" t="s">
        <v>94</v>
      </c>
      <c r="I620" s="90">
        <v>3.1666666665114462</v>
      </c>
      <c r="J620" s="91" t="s">
        <v>2052</v>
      </c>
      <c r="K620" s="91"/>
      <c r="L620" s="91"/>
      <c r="M620" s="78">
        <v>35</v>
      </c>
      <c r="N620" s="78">
        <v>0</v>
      </c>
      <c r="O620" s="78">
        <v>0</v>
      </c>
      <c r="P620" s="78">
        <v>35</v>
      </c>
      <c r="Q620" s="78">
        <v>0</v>
      </c>
      <c r="R620" s="78">
        <v>0</v>
      </c>
      <c r="S620" s="78">
        <v>0</v>
      </c>
      <c r="T620" s="78">
        <v>35</v>
      </c>
      <c r="U620" s="78">
        <v>0</v>
      </c>
      <c r="V620" s="78">
        <v>200</v>
      </c>
      <c r="W620" s="78"/>
      <c r="X620" s="84" t="s">
        <v>2053</v>
      </c>
      <c r="Y620" s="85" t="s">
        <v>98</v>
      </c>
      <c r="Z620" s="85" t="s">
        <v>101</v>
      </c>
      <c r="AA620" s="85" t="s">
        <v>148</v>
      </c>
    </row>
    <row r="621" spans="1:27" ht="75">
      <c r="A621" s="299">
        <v>607</v>
      </c>
      <c r="B621" s="284" t="s">
        <v>262</v>
      </c>
      <c r="C621" s="78" t="s">
        <v>97</v>
      </c>
      <c r="D621" s="79" t="s">
        <v>2054</v>
      </c>
      <c r="E621" s="78" t="s">
        <v>153</v>
      </c>
      <c r="F621" s="80">
        <v>44645.375</v>
      </c>
      <c r="G621" s="80">
        <v>44645.583333333336</v>
      </c>
      <c r="H621" s="78" t="s">
        <v>106</v>
      </c>
      <c r="I621" s="90">
        <v>5.0000000000582077</v>
      </c>
      <c r="J621" s="91" t="s">
        <v>2054</v>
      </c>
      <c r="K621" s="91"/>
      <c r="L621" s="91"/>
      <c r="M621" s="78">
        <v>19</v>
      </c>
      <c r="N621" s="78">
        <v>0</v>
      </c>
      <c r="O621" s="78">
        <v>0</v>
      </c>
      <c r="P621" s="78">
        <v>19</v>
      </c>
      <c r="Q621" s="78">
        <v>0</v>
      </c>
      <c r="R621" s="78">
        <v>0</v>
      </c>
      <c r="S621" s="78">
        <v>0</v>
      </c>
      <c r="T621" s="78">
        <v>19</v>
      </c>
      <c r="U621" s="78">
        <v>0</v>
      </c>
      <c r="V621" s="78">
        <v>15</v>
      </c>
      <c r="W621" s="78"/>
      <c r="X621" s="84"/>
      <c r="Y621" s="85"/>
      <c r="Z621" s="85"/>
      <c r="AA621" s="85" t="s">
        <v>148</v>
      </c>
    </row>
    <row r="622" spans="1:27" ht="75">
      <c r="A622" s="299">
        <v>608</v>
      </c>
      <c r="B622" s="284" t="s">
        <v>248</v>
      </c>
      <c r="C622" s="78" t="s">
        <v>97</v>
      </c>
      <c r="D622" s="79" t="s">
        <v>2055</v>
      </c>
      <c r="E622" s="78" t="s">
        <v>153</v>
      </c>
      <c r="F622" s="80">
        <v>44647.458333333336</v>
      </c>
      <c r="G622" s="80">
        <v>44647.541666666664</v>
      </c>
      <c r="H622" s="78" t="s">
        <v>94</v>
      </c>
      <c r="I622" s="90">
        <v>1.9999999998835847</v>
      </c>
      <c r="J622" s="91" t="s">
        <v>2056</v>
      </c>
      <c r="K622" s="91"/>
      <c r="L622" s="91"/>
      <c r="M622" s="78">
        <v>6</v>
      </c>
      <c r="N622" s="78">
        <v>0</v>
      </c>
      <c r="O622" s="78">
        <v>0</v>
      </c>
      <c r="P622" s="78">
        <v>6</v>
      </c>
      <c r="Q622" s="78">
        <v>0</v>
      </c>
      <c r="R622" s="78">
        <v>0</v>
      </c>
      <c r="S622" s="78">
        <v>0</v>
      </c>
      <c r="T622" s="78">
        <v>6</v>
      </c>
      <c r="U622" s="78">
        <v>0</v>
      </c>
      <c r="V622" s="78">
        <v>55</v>
      </c>
      <c r="W622" s="78"/>
      <c r="X622" s="84" t="s">
        <v>2057</v>
      </c>
      <c r="Y622" s="85" t="s">
        <v>130</v>
      </c>
      <c r="Z622" s="85" t="s">
        <v>120</v>
      </c>
      <c r="AA622" s="85" t="s">
        <v>148</v>
      </c>
    </row>
    <row r="623" spans="1:27" ht="75">
      <c r="A623" s="299">
        <v>609</v>
      </c>
      <c r="B623" s="284" t="s">
        <v>248</v>
      </c>
      <c r="C623" s="78" t="s">
        <v>93</v>
      </c>
      <c r="D623" s="79" t="s">
        <v>2058</v>
      </c>
      <c r="E623" s="78" t="s">
        <v>153</v>
      </c>
      <c r="F623" s="80">
        <v>44647.604166666664</v>
      </c>
      <c r="G623" s="80">
        <v>44647.635416666664</v>
      </c>
      <c r="H623" s="78" t="s">
        <v>94</v>
      </c>
      <c r="I623" s="90">
        <v>0.75</v>
      </c>
      <c r="J623" s="91" t="s">
        <v>2059</v>
      </c>
      <c r="K623" s="91"/>
      <c r="L623" s="91"/>
      <c r="M623" s="78">
        <v>1</v>
      </c>
      <c r="N623" s="78">
        <v>0</v>
      </c>
      <c r="O623" s="78">
        <v>0</v>
      </c>
      <c r="P623" s="78">
        <v>1</v>
      </c>
      <c r="Q623" s="78">
        <v>0</v>
      </c>
      <c r="R623" s="78">
        <v>0</v>
      </c>
      <c r="S623" s="78">
        <v>0</v>
      </c>
      <c r="T623" s="78">
        <v>1</v>
      </c>
      <c r="U623" s="78">
        <v>0</v>
      </c>
      <c r="V623" s="78">
        <v>11</v>
      </c>
      <c r="W623" s="78"/>
      <c r="X623" s="84" t="s">
        <v>2060</v>
      </c>
      <c r="Y623" s="85" t="s">
        <v>95</v>
      </c>
      <c r="Z623" s="85" t="s">
        <v>99</v>
      </c>
      <c r="AA623" s="85" t="s">
        <v>148</v>
      </c>
    </row>
    <row r="624" spans="1:27" ht="56.25">
      <c r="A624" s="299">
        <v>610</v>
      </c>
      <c r="B624" s="284" t="s">
        <v>245</v>
      </c>
      <c r="C624" s="78" t="s">
        <v>113</v>
      </c>
      <c r="D624" s="79" t="s">
        <v>2061</v>
      </c>
      <c r="E624" s="78" t="s">
        <v>152</v>
      </c>
      <c r="F624" s="80">
        <v>44647.791666666664</v>
      </c>
      <c r="G624" s="80">
        <v>44647.840277777781</v>
      </c>
      <c r="H624" s="78" t="s">
        <v>94</v>
      </c>
      <c r="I624" s="90">
        <v>1.1666666668024845</v>
      </c>
      <c r="J624" s="91" t="s">
        <v>296</v>
      </c>
      <c r="K624" s="91"/>
      <c r="L624" s="91"/>
      <c r="M624" s="78">
        <v>10</v>
      </c>
      <c r="N624" s="78">
        <v>0</v>
      </c>
      <c r="O624" s="78">
        <v>0</v>
      </c>
      <c r="P624" s="78">
        <v>10</v>
      </c>
      <c r="Q624" s="78">
        <v>0</v>
      </c>
      <c r="R624" s="78">
        <v>0</v>
      </c>
      <c r="S624" s="78">
        <v>0</v>
      </c>
      <c r="T624" s="78">
        <v>10</v>
      </c>
      <c r="U624" s="78">
        <v>0</v>
      </c>
      <c r="V624" s="78">
        <v>132</v>
      </c>
      <c r="W624" s="78"/>
      <c r="X624" s="84" t="s">
        <v>2062</v>
      </c>
      <c r="Y624" s="85" t="s">
        <v>133</v>
      </c>
      <c r="Z624" s="85" t="s">
        <v>101</v>
      </c>
      <c r="AA624" s="85" t="s">
        <v>193</v>
      </c>
    </row>
    <row r="625" spans="1:27" ht="75">
      <c r="A625" s="299">
        <v>611</v>
      </c>
      <c r="B625" s="283" t="s">
        <v>250</v>
      </c>
      <c r="C625" s="83" t="s">
        <v>113</v>
      </c>
      <c r="D625" s="187" t="s">
        <v>2063</v>
      </c>
      <c r="E625" s="83" t="s">
        <v>153</v>
      </c>
      <c r="F625" s="188">
        <v>44646.430555555555</v>
      </c>
      <c r="G625" s="188">
        <v>44646.458333333336</v>
      </c>
      <c r="H625" s="83" t="s">
        <v>94</v>
      </c>
      <c r="I625" s="90">
        <v>0.66666666674427688</v>
      </c>
      <c r="J625" s="91" t="s">
        <v>2064</v>
      </c>
      <c r="K625" s="91"/>
      <c r="L625" s="91"/>
      <c r="M625" s="83">
        <v>32</v>
      </c>
      <c r="N625" s="83">
        <v>0</v>
      </c>
      <c r="O625" s="83">
        <v>0</v>
      </c>
      <c r="P625" s="83">
        <v>32</v>
      </c>
      <c r="Q625" s="83">
        <v>0</v>
      </c>
      <c r="R625" s="83">
        <v>0</v>
      </c>
      <c r="S625" s="83">
        <v>0</v>
      </c>
      <c r="T625" s="83">
        <v>32</v>
      </c>
      <c r="U625" s="83">
        <v>0</v>
      </c>
      <c r="V625" s="83">
        <v>55</v>
      </c>
      <c r="W625" s="83"/>
      <c r="X625" s="184" t="s">
        <v>2065</v>
      </c>
      <c r="Y625" s="185" t="s">
        <v>95</v>
      </c>
      <c r="Z625" s="185" t="s">
        <v>105</v>
      </c>
      <c r="AA625" s="85" t="s">
        <v>148</v>
      </c>
    </row>
    <row r="626" spans="1:27" ht="56.25">
      <c r="A626" s="299">
        <v>612</v>
      </c>
      <c r="B626" s="286" t="s">
        <v>265</v>
      </c>
      <c r="C626" s="93" t="s">
        <v>97</v>
      </c>
      <c r="D626" s="94" t="s">
        <v>2066</v>
      </c>
      <c r="E626" s="93" t="s">
        <v>153</v>
      </c>
      <c r="F626" s="95">
        <v>44647.3125</v>
      </c>
      <c r="G626" s="95">
        <v>44647.340277777781</v>
      </c>
      <c r="H626" s="96" t="s">
        <v>94</v>
      </c>
      <c r="I626" s="90">
        <v>0.66666666674427688</v>
      </c>
      <c r="J626" s="91" t="s">
        <v>2066</v>
      </c>
      <c r="K626" s="91"/>
      <c r="L626" s="91"/>
      <c r="M626" s="93">
        <v>17</v>
      </c>
      <c r="N626" s="93">
        <v>0</v>
      </c>
      <c r="O626" s="93">
        <v>0</v>
      </c>
      <c r="P626" s="93">
        <v>17</v>
      </c>
      <c r="Q626" s="93">
        <v>0</v>
      </c>
      <c r="R626" s="93">
        <v>0</v>
      </c>
      <c r="S626" s="93">
        <v>0</v>
      </c>
      <c r="T626" s="93">
        <v>17</v>
      </c>
      <c r="U626" s="93">
        <v>0</v>
      </c>
      <c r="V626" s="93">
        <v>30</v>
      </c>
      <c r="W626" s="93"/>
      <c r="X626" s="97" t="s">
        <v>2067</v>
      </c>
      <c r="Y626" s="98" t="s">
        <v>149</v>
      </c>
      <c r="Z626" s="98" t="s">
        <v>124</v>
      </c>
      <c r="AA626" s="85" t="s">
        <v>148</v>
      </c>
    </row>
    <row r="627" spans="1:27" ht="56.25">
      <c r="A627" s="299">
        <v>613</v>
      </c>
      <c r="B627" s="286" t="s">
        <v>265</v>
      </c>
      <c r="C627" s="93" t="s">
        <v>97</v>
      </c>
      <c r="D627" s="94" t="s">
        <v>872</v>
      </c>
      <c r="E627" s="93" t="s">
        <v>153</v>
      </c>
      <c r="F627" s="95">
        <v>44647.631944444445</v>
      </c>
      <c r="G627" s="95">
        <v>44647.659722222219</v>
      </c>
      <c r="H627" s="96" t="s">
        <v>94</v>
      </c>
      <c r="I627" s="90">
        <v>0.6666666665696539</v>
      </c>
      <c r="J627" s="91" t="s">
        <v>872</v>
      </c>
      <c r="K627" s="91"/>
      <c r="L627" s="91"/>
      <c r="M627" s="93">
        <v>16</v>
      </c>
      <c r="N627" s="93">
        <v>0</v>
      </c>
      <c r="O627" s="93">
        <v>0</v>
      </c>
      <c r="P627" s="93">
        <v>16</v>
      </c>
      <c r="Q627" s="93">
        <v>0</v>
      </c>
      <c r="R627" s="93">
        <v>0</v>
      </c>
      <c r="S627" s="93">
        <v>0</v>
      </c>
      <c r="T627" s="93">
        <v>16</v>
      </c>
      <c r="U627" s="93">
        <v>0</v>
      </c>
      <c r="V627" s="93">
        <v>30</v>
      </c>
      <c r="W627" s="93"/>
      <c r="X627" s="97" t="s">
        <v>2068</v>
      </c>
      <c r="Y627" s="98" t="s">
        <v>149</v>
      </c>
      <c r="Z627" s="98" t="s">
        <v>124</v>
      </c>
      <c r="AA627" s="85" t="s">
        <v>148</v>
      </c>
    </row>
    <row r="628" spans="1:27" ht="225">
      <c r="A628" s="299">
        <v>614</v>
      </c>
      <c r="B628" s="284" t="s">
        <v>261</v>
      </c>
      <c r="C628" s="78" t="s">
        <v>97</v>
      </c>
      <c r="D628" s="79" t="s">
        <v>158</v>
      </c>
      <c r="E628" s="78" t="s">
        <v>152</v>
      </c>
      <c r="F628" s="80">
        <v>44645.385416666664</v>
      </c>
      <c r="G628" s="80">
        <v>44645.429861111108</v>
      </c>
      <c r="H628" s="78" t="s">
        <v>94</v>
      </c>
      <c r="I628" s="90">
        <v>1.0666666666511446</v>
      </c>
      <c r="J628" s="91" t="s">
        <v>309</v>
      </c>
      <c r="K628" s="91"/>
      <c r="L628" s="91"/>
      <c r="M628" s="78">
        <v>32</v>
      </c>
      <c r="N628" s="78">
        <v>0</v>
      </c>
      <c r="O628" s="78">
        <v>0</v>
      </c>
      <c r="P628" s="78">
        <v>31</v>
      </c>
      <c r="Q628" s="78">
        <v>0</v>
      </c>
      <c r="R628" s="78">
        <v>0</v>
      </c>
      <c r="S628" s="78">
        <v>0</v>
      </c>
      <c r="T628" s="78">
        <v>31</v>
      </c>
      <c r="U628" s="78">
        <v>1</v>
      </c>
      <c r="V628" s="78">
        <v>111</v>
      </c>
      <c r="W628" s="78" t="s">
        <v>1052</v>
      </c>
      <c r="X628" s="84" t="s">
        <v>2069</v>
      </c>
      <c r="Y628" s="85" t="s">
        <v>100</v>
      </c>
      <c r="Z628" s="85" t="s">
        <v>574</v>
      </c>
      <c r="AA628" s="85" t="s">
        <v>193</v>
      </c>
    </row>
    <row r="629" spans="1:27" ht="225">
      <c r="A629" s="299">
        <v>615</v>
      </c>
      <c r="B629" s="284" t="s">
        <v>261</v>
      </c>
      <c r="C629" s="78" t="s">
        <v>97</v>
      </c>
      <c r="D629" s="79" t="s">
        <v>2070</v>
      </c>
      <c r="E629" s="78" t="s">
        <v>152</v>
      </c>
      <c r="F629" s="80">
        <v>44647.583333333336</v>
      </c>
      <c r="G629" s="80">
        <v>44647.67083333333</v>
      </c>
      <c r="H629" s="78" t="s">
        <v>94</v>
      </c>
      <c r="I629" s="90">
        <v>2.0999999998603016</v>
      </c>
      <c r="J629" s="91" t="s">
        <v>2071</v>
      </c>
      <c r="K629" s="91"/>
      <c r="L629" s="91"/>
      <c r="M629" s="78">
        <v>4</v>
      </c>
      <c r="N629" s="78">
        <v>0</v>
      </c>
      <c r="O629" s="78">
        <v>0</v>
      </c>
      <c r="P629" s="78">
        <v>3</v>
      </c>
      <c r="Q629" s="78">
        <v>0</v>
      </c>
      <c r="R629" s="78">
        <v>0</v>
      </c>
      <c r="S629" s="78">
        <v>0</v>
      </c>
      <c r="T629" s="78">
        <v>3</v>
      </c>
      <c r="U629" s="78">
        <v>1</v>
      </c>
      <c r="V629" s="78" t="s">
        <v>2072</v>
      </c>
      <c r="W629" s="78" t="s">
        <v>1052</v>
      </c>
      <c r="X629" s="84" t="s">
        <v>2073</v>
      </c>
      <c r="Y629" s="85" t="s">
        <v>100</v>
      </c>
      <c r="Z629" s="85" t="s">
        <v>105</v>
      </c>
      <c r="AA629" s="85" t="s">
        <v>193</v>
      </c>
    </row>
    <row r="630" spans="1:27" ht="75">
      <c r="A630" s="299">
        <v>616</v>
      </c>
      <c r="B630" s="284" t="s">
        <v>261</v>
      </c>
      <c r="C630" s="78" t="s">
        <v>97</v>
      </c>
      <c r="D630" s="79" t="s">
        <v>2074</v>
      </c>
      <c r="E630" s="78" t="s">
        <v>153</v>
      </c>
      <c r="F630" s="80">
        <v>44648.395833333336</v>
      </c>
      <c r="G630" s="80">
        <v>44648.666666666664</v>
      </c>
      <c r="H630" s="78" t="s">
        <v>106</v>
      </c>
      <c r="I630" s="90">
        <v>6.4999999998835847</v>
      </c>
      <c r="J630" s="91" t="s">
        <v>2075</v>
      </c>
      <c r="K630" s="91"/>
      <c r="L630" s="91"/>
      <c r="M630" s="78">
        <v>78</v>
      </c>
      <c r="N630" s="78">
        <v>0</v>
      </c>
      <c r="O630" s="78">
        <v>0</v>
      </c>
      <c r="P630" s="78">
        <v>78</v>
      </c>
      <c r="Q630" s="78">
        <v>0</v>
      </c>
      <c r="R630" s="78">
        <v>0</v>
      </c>
      <c r="S630" s="78">
        <v>0</v>
      </c>
      <c r="T630" s="78">
        <v>78</v>
      </c>
      <c r="U630" s="78">
        <v>0</v>
      </c>
      <c r="V630" s="78">
        <v>17</v>
      </c>
      <c r="W630" s="78"/>
      <c r="X630" s="84" t="s">
        <v>2076</v>
      </c>
      <c r="Y630" s="85"/>
      <c r="Z630" s="85"/>
      <c r="AA630" s="85" t="s">
        <v>148</v>
      </c>
    </row>
    <row r="631" spans="1:27" ht="75">
      <c r="A631" s="299">
        <v>617</v>
      </c>
      <c r="B631" s="284" t="s">
        <v>262</v>
      </c>
      <c r="C631" s="78" t="s">
        <v>93</v>
      </c>
      <c r="D631" s="79" t="s">
        <v>2077</v>
      </c>
      <c r="E631" s="78" t="s">
        <v>154</v>
      </c>
      <c r="F631" s="80">
        <v>44646.486111111109</v>
      </c>
      <c r="G631" s="80">
        <v>44646.5</v>
      </c>
      <c r="H631" s="78" t="s">
        <v>94</v>
      </c>
      <c r="I631" s="90">
        <v>0.33333333337213844</v>
      </c>
      <c r="J631" s="91" t="s">
        <v>2078</v>
      </c>
      <c r="K631" s="91"/>
      <c r="L631" s="91"/>
      <c r="M631" s="78">
        <v>1</v>
      </c>
      <c r="N631" s="78">
        <v>0</v>
      </c>
      <c r="O631" s="78">
        <v>0</v>
      </c>
      <c r="P631" s="78">
        <v>1</v>
      </c>
      <c r="Q631" s="78">
        <v>0</v>
      </c>
      <c r="R631" s="78">
        <v>0</v>
      </c>
      <c r="S631" s="78">
        <v>0</v>
      </c>
      <c r="T631" s="78">
        <v>1</v>
      </c>
      <c r="U631" s="78">
        <v>0</v>
      </c>
      <c r="V631" s="78">
        <v>25</v>
      </c>
      <c r="W631" s="78"/>
      <c r="X631" s="84" t="s">
        <v>2079</v>
      </c>
      <c r="Y631" s="85" t="s">
        <v>109</v>
      </c>
      <c r="Z631" s="85" t="s">
        <v>103</v>
      </c>
      <c r="AA631" s="85" t="s">
        <v>148</v>
      </c>
    </row>
    <row r="632" spans="1:27" ht="93.75">
      <c r="A632" s="299">
        <v>618</v>
      </c>
      <c r="B632" s="284" t="s">
        <v>262</v>
      </c>
      <c r="C632" s="78" t="s">
        <v>93</v>
      </c>
      <c r="D632" s="79" t="s">
        <v>2080</v>
      </c>
      <c r="E632" s="78" t="s">
        <v>153</v>
      </c>
      <c r="F632" s="80">
        <v>44646.375</v>
      </c>
      <c r="G632" s="80">
        <v>44646.541666666664</v>
      </c>
      <c r="H632" s="78" t="s">
        <v>94</v>
      </c>
      <c r="I632" s="90">
        <v>3.9999999999417923</v>
      </c>
      <c r="J632" s="91" t="s">
        <v>2081</v>
      </c>
      <c r="K632" s="91"/>
      <c r="L632" s="91"/>
      <c r="M632" s="78">
        <v>1</v>
      </c>
      <c r="N632" s="78">
        <v>0</v>
      </c>
      <c r="O632" s="78">
        <v>0</v>
      </c>
      <c r="P632" s="78">
        <v>1</v>
      </c>
      <c r="Q632" s="78">
        <v>0</v>
      </c>
      <c r="R632" s="78">
        <v>0</v>
      </c>
      <c r="S632" s="78">
        <v>0</v>
      </c>
      <c r="T632" s="78">
        <v>1</v>
      </c>
      <c r="U632" s="78">
        <v>0</v>
      </c>
      <c r="V632" s="78">
        <v>30</v>
      </c>
      <c r="W632" s="78"/>
      <c r="X632" s="84" t="s">
        <v>2082</v>
      </c>
      <c r="Y632" s="85" t="s">
        <v>109</v>
      </c>
      <c r="Z632" s="85" t="s">
        <v>103</v>
      </c>
      <c r="AA632" s="85" t="s">
        <v>148</v>
      </c>
    </row>
    <row r="633" spans="1:27" ht="75">
      <c r="A633" s="299">
        <v>619</v>
      </c>
      <c r="B633" s="284" t="s">
        <v>262</v>
      </c>
      <c r="C633" s="78" t="s">
        <v>97</v>
      </c>
      <c r="D633" s="79" t="s">
        <v>2005</v>
      </c>
      <c r="E633" s="78" t="s">
        <v>153</v>
      </c>
      <c r="F633" s="80">
        <v>44648.375</v>
      </c>
      <c r="G633" s="80">
        <v>44648.625</v>
      </c>
      <c r="H633" s="78" t="s">
        <v>106</v>
      </c>
      <c r="I633" s="90">
        <v>6</v>
      </c>
      <c r="J633" s="91" t="s">
        <v>2005</v>
      </c>
      <c r="K633" s="91"/>
      <c r="L633" s="91"/>
      <c r="M633" s="78">
        <v>20</v>
      </c>
      <c r="N633" s="78">
        <v>0</v>
      </c>
      <c r="O633" s="78">
        <v>0</v>
      </c>
      <c r="P633" s="78">
        <v>20</v>
      </c>
      <c r="Q633" s="78">
        <v>0</v>
      </c>
      <c r="R633" s="78">
        <v>0</v>
      </c>
      <c r="S633" s="78">
        <v>0</v>
      </c>
      <c r="T633" s="78">
        <v>20</v>
      </c>
      <c r="U633" s="78">
        <v>0</v>
      </c>
      <c r="V633" s="78">
        <v>15</v>
      </c>
      <c r="W633" s="78"/>
      <c r="X633" s="84"/>
      <c r="Y633" s="85"/>
      <c r="Z633" s="85"/>
      <c r="AA633" s="85" t="s">
        <v>148</v>
      </c>
    </row>
    <row r="634" spans="1:27" ht="93.75">
      <c r="A634" s="299">
        <v>620</v>
      </c>
      <c r="B634" s="284" t="s">
        <v>277</v>
      </c>
      <c r="C634" s="78" t="s">
        <v>97</v>
      </c>
      <c r="D634" s="79" t="s">
        <v>2083</v>
      </c>
      <c r="E634" s="78" t="s">
        <v>153</v>
      </c>
      <c r="F634" s="80">
        <v>44645.715277777781</v>
      </c>
      <c r="G634" s="80">
        <v>44646.598611111112</v>
      </c>
      <c r="H634" s="78" t="s">
        <v>94</v>
      </c>
      <c r="I634" s="90">
        <v>21.199999999953434</v>
      </c>
      <c r="J634" s="91" t="s">
        <v>2084</v>
      </c>
      <c r="K634" s="91"/>
      <c r="L634" s="91"/>
      <c r="M634" s="78">
        <v>1</v>
      </c>
      <c r="N634" s="78">
        <v>0</v>
      </c>
      <c r="O634" s="78">
        <v>0</v>
      </c>
      <c r="P634" s="78">
        <v>1</v>
      </c>
      <c r="Q634" s="78">
        <v>0</v>
      </c>
      <c r="R634" s="78">
        <v>0</v>
      </c>
      <c r="S634" s="78">
        <v>0</v>
      </c>
      <c r="T634" s="78">
        <v>1</v>
      </c>
      <c r="U634" s="78">
        <v>0</v>
      </c>
      <c r="V634" s="78">
        <v>16</v>
      </c>
      <c r="W634" s="78"/>
      <c r="X634" s="84" t="s">
        <v>2085</v>
      </c>
      <c r="Y634" s="85" t="s">
        <v>126</v>
      </c>
      <c r="Z634" s="85" t="s">
        <v>99</v>
      </c>
      <c r="AA634" s="85" t="s">
        <v>148</v>
      </c>
    </row>
    <row r="635" spans="1:27" ht="93.75">
      <c r="A635" s="299">
        <v>621</v>
      </c>
      <c r="B635" s="284" t="s">
        <v>277</v>
      </c>
      <c r="C635" s="78" t="s">
        <v>97</v>
      </c>
      <c r="D635" s="79" t="s">
        <v>2086</v>
      </c>
      <c r="E635" s="78" t="s">
        <v>153</v>
      </c>
      <c r="F635" s="80">
        <v>44646.600694444445</v>
      </c>
      <c r="G635" s="80">
        <v>44646.611111111109</v>
      </c>
      <c r="H635" s="78" t="s">
        <v>94</v>
      </c>
      <c r="I635" s="90">
        <v>0.24999999994179234</v>
      </c>
      <c r="J635" s="91" t="s">
        <v>2087</v>
      </c>
      <c r="K635" s="91"/>
      <c r="L635" s="91"/>
      <c r="M635" s="78">
        <v>1</v>
      </c>
      <c r="N635" s="78">
        <v>0</v>
      </c>
      <c r="O635" s="78">
        <v>0</v>
      </c>
      <c r="P635" s="78">
        <v>1</v>
      </c>
      <c r="Q635" s="78">
        <v>0</v>
      </c>
      <c r="R635" s="78">
        <v>0</v>
      </c>
      <c r="S635" s="78">
        <v>0</v>
      </c>
      <c r="T635" s="78">
        <v>1</v>
      </c>
      <c r="U635" s="78">
        <v>0</v>
      </c>
      <c r="V635" s="78">
        <v>18</v>
      </c>
      <c r="W635" s="78"/>
      <c r="X635" s="84" t="s">
        <v>2088</v>
      </c>
      <c r="Y635" s="85" t="s">
        <v>107</v>
      </c>
      <c r="Z635" s="85" t="s">
        <v>103</v>
      </c>
      <c r="AA635" s="85" t="s">
        <v>148</v>
      </c>
    </row>
    <row r="636" spans="1:27" ht="93.75">
      <c r="A636" s="299">
        <v>622</v>
      </c>
      <c r="B636" s="284" t="s">
        <v>277</v>
      </c>
      <c r="C636" s="78" t="s">
        <v>97</v>
      </c>
      <c r="D636" s="79" t="s">
        <v>2086</v>
      </c>
      <c r="E636" s="78" t="s">
        <v>153</v>
      </c>
      <c r="F636" s="80">
        <v>44646.6875</v>
      </c>
      <c r="G636" s="80">
        <v>44646.739583333336</v>
      </c>
      <c r="H636" s="78" t="s">
        <v>94</v>
      </c>
      <c r="I636" s="90">
        <v>1.2500000000582077</v>
      </c>
      <c r="J636" s="91" t="s">
        <v>2089</v>
      </c>
      <c r="K636" s="91"/>
      <c r="L636" s="91"/>
      <c r="M636" s="78">
        <v>3</v>
      </c>
      <c r="N636" s="78">
        <v>0</v>
      </c>
      <c r="O636" s="78">
        <v>0</v>
      </c>
      <c r="P636" s="78">
        <v>3</v>
      </c>
      <c r="Q636" s="78">
        <v>0</v>
      </c>
      <c r="R636" s="78">
        <v>0</v>
      </c>
      <c r="S636" s="78">
        <v>0</v>
      </c>
      <c r="T636" s="78">
        <v>3</v>
      </c>
      <c r="U636" s="78">
        <v>0</v>
      </c>
      <c r="V636" s="78">
        <v>14</v>
      </c>
      <c r="W636" s="78"/>
      <c r="X636" s="84" t="s">
        <v>2090</v>
      </c>
      <c r="Y636" s="85" t="s">
        <v>107</v>
      </c>
      <c r="Z636" s="85" t="s">
        <v>103</v>
      </c>
      <c r="AA636" s="85" t="s">
        <v>148</v>
      </c>
    </row>
    <row r="637" spans="1:27" ht="225">
      <c r="A637" s="299">
        <v>623</v>
      </c>
      <c r="B637" s="284" t="s">
        <v>251</v>
      </c>
      <c r="C637" s="78" t="s">
        <v>113</v>
      </c>
      <c r="D637" s="79" t="s">
        <v>592</v>
      </c>
      <c r="E637" s="78" t="s">
        <v>152</v>
      </c>
      <c r="F637" s="80">
        <v>44646.6875</v>
      </c>
      <c r="G637" s="80">
        <v>44646.726388888892</v>
      </c>
      <c r="H637" s="78" t="s">
        <v>94</v>
      </c>
      <c r="I637" s="90">
        <v>0.93333333340706304</v>
      </c>
      <c r="J637" s="91" t="s">
        <v>343</v>
      </c>
      <c r="K637" s="91"/>
      <c r="L637" s="91"/>
      <c r="M637" s="78">
        <v>36</v>
      </c>
      <c r="N637" s="78">
        <v>0</v>
      </c>
      <c r="O637" s="78">
        <v>0</v>
      </c>
      <c r="P637" s="78">
        <v>35</v>
      </c>
      <c r="Q637" s="78">
        <v>0</v>
      </c>
      <c r="R637" s="78">
        <v>0</v>
      </c>
      <c r="S637" s="78">
        <v>35</v>
      </c>
      <c r="T637" s="78">
        <v>0</v>
      </c>
      <c r="U637" s="78">
        <v>1</v>
      </c>
      <c r="V637" s="78">
        <v>8</v>
      </c>
      <c r="W637" s="78" t="s">
        <v>1052</v>
      </c>
      <c r="X637" s="84" t="s">
        <v>2091</v>
      </c>
      <c r="Y637" s="85" t="s">
        <v>100</v>
      </c>
      <c r="Z637" s="85" t="s">
        <v>105</v>
      </c>
      <c r="AA637" s="85" t="s">
        <v>193</v>
      </c>
    </row>
    <row r="638" spans="1:27" ht="93.75">
      <c r="A638" s="299">
        <v>624</v>
      </c>
      <c r="B638" s="284" t="s">
        <v>268</v>
      </c>
      <c r="C638" s="78" t="s">
        <v>97</v>
      </c>
      <c r="D638" s="79" t="s">
        <v>2092</v>
      </c>
      <c r="E638" s="78" t="s">
        <v>108</v>
      </c>
      <c r="F638" s="80">
        <v>44646.625</v>
      </c>
      <c r="G638" s="80">
        <v>44646.708333333336</v>
      </c>
      <c r="H638" s="78" t="s">
        <v>94</v>
      </c>
      <c r="I638" s="90">
        <v>2.0000000000582077</v>
      </c>
      <c r="J638" s="91" t="s">
        <v>2093</v>
      </c>
      <c r="K638" s="91"/>
      <c r="L638" s="91"/>
      <c r="M638" s="78">
        <v>1</v>
      </c>
      <c r="N638" s="78">
        <v>0</v>
      </c>
      <c r="O638" s="78">
        <v>0</v>
      </c>
      <c r="P638" s="78">
        <v>1</v>
      </c>
      <c r="Q638" s="78">
        <v>0</v>
      </c>
      <c r="R638" s="78">
        <v>0</v>
      </c>
      <c r="S638" s="78">
        <v>0</v>
      </c>
      <c r="T638" s="78">
        <v>1</v>
      </c>
      <c r="U638" s="78">
        <v>0</v>
      </c>
      <c r="V638" s="78">
        <v>0.4</v>
      </c>
      <c r="W638" s="78"/>
      <c r="X638" s="84" t="s">
        <v>2094</v>
      </c>
      <c r="Y638" s="85" t="s">
        <v>138</v>
      </c>
      <c r="Z638" s="85" t="s">
        <v>120</v>
      </c>
      <c r="AA638" s="85" t="s">
        <v>193</v>
      </c>
    </row>
    <row r="639" spans="1:27" ht="93.75">
      <c r="A639" s="299">
        <v>625</v>
      </c>
      <c r="B639" s="284" t="s">
        <v>268</v>
      </c>
      <c r="C639" s="78" t="s">
        <v>97</v>
      </c>
      <c r="D639" s="79" t="s">
        <v>2095</v>
      </c>
      <c r="E639" s="78" t="s">
        <v>152</v>
      </c>
      <c r="F639" s="80">
        <v>44647.340277777781</v>
      </c>
      <c r="G639" s="80">
        <v>44647.458333333336</v>
      </c>
      <c r="H639" s="78" t="s">
        <v>94</v>
      </c>
      <c r="I639" s="90">
        <v>2.8333333333139308</v>
      </c>
      <c r="J639" s="91" t="s">
        <v>2096</v>
      </c>
      <c r="K639" s="91"/>
      <c r="L639" s="91"/>
      <c r="M639" s="78">
        <v>212</v>
      </c>
      <c r="N639" s="78">
        <v>0</v>
      </c>
      <c r="O639" s="78">
        <v>0</v>
      </c>
      <c r="P639" s="78">
        <v>212</v>
      </c>
      <c r="Q639" s="78">
        <v>0</v>
      </c>
      <c r="R639" s="78">
        <v>0</v>
      </c>
      <c r="S639" s="78">
        <v>0</v>
      </c>
      <c r="T639" s="78">
        <v>212</v>
      </c>
      <c r="U639" s="78">
        <v>0</v>
      </c>
      <c r="V639" s="78">
        <v>200</v>
      </c>
      <c r="W639" s="78"/>
      <c r="X639" s="84" t="s">
        <v>2097</v>
      </c>
      <c r="Y639" s="85" t="s">
        <v>107</v>
      </c>
      <c r="Z639" s="85" t="s">
        <v>99</v>
      </c>
      <c r="AA639" s="85" t="s">
        <v>148</v>
      </c>
    </row>
    <row r="640" spans="1:27" ht="93.75">
      <c r="A640" s="299">
        <v>626</v>
      </c>
      <c r="B640" s="284" t="s">
        <v>268</v>
      </c>
      <c r="C640" s="78" t="s">
        <v>97</v>
      </c>
      <c r="D640" s="79" t="s">
        <v>2095</v>
      </c>
      <c r="E640" s="78" t="s">
        <v>152</v>
      </c>
      <c r="F640" s="80">
        <v>44647.340277777781</v>
      </c>
      <c r="G640" s="80">
        <v>44647.6875</v>
      </c>
      <c r="H640" s="78" t="s">
        <v>94</v>
      </c>
      <c r="I640" s="90">
        <v>8.3333333332557231</v>
      </c>
      <c r="J640" s="91" t="s">
        <v>2098</v>
      </c>
      <c r="K640" s="91"/>
      <c r="L640" s="91"/>
      <c r="M640" s="78">
        <v>1</v>
      </c>
      <c r="N640" s="78">
        <v>0</v>
      </c>
      <c r="O640" s="78">
        <v>0</v>
      </c>
      <c r="P640" s="78">
        <v>1</v>
      </c>
      <c r="Q640" s="78">
        <v>0</v>
      </c>
      <c r="R640" s="78">
        <v>0</v>
      </c>
      <c r="S640" s="78">
        <v>0</v>
      </c>
      <c r="T640" s="78">
        <v>1</v>
      </c>
      <c r="U640" s="78">
        <v>0</v>
      </c>
      <c r="V640" s="78">
        <v>2</v>
      </c>
      <c r="W640" s="78"/>
      <c r="X640" s="84" t="s">
        <v>2097</v>
      </c>
      <c r="Y640" s="85" t="s">
        <v>107</v>
      </c>
      <c r="Z640" s="85" t="s">
        <v>99</v>
      </c>
      <c r="AA640" s="85" t="s">
        <v>148</v>
      </c>
    </row>
    <row r="641" spans="1:27" ht="93.75">
      <c r="A641" s="299">
        <v>627</v>
      </c>
      <c r="B641" s="284" t="s">
        <v>268</v>
      </c>
      <c r="C641" s="78" t="s">
        <v>97</v>
      </c>
      <c r="D641" s="79" t="s">
        <v>2099</v>
      </c>
      <c r="E641" s="78" t="s">
        <v>153</v>
      </c>
      <c r="F641" s="80">
        <v>44647.486111111109</v>
      </c>
      <c r="G641" s="80">
        <v>44647.576388888891</v>
      </c>
      <c r="H641" s="78" t="s">
        <v>94</v>
      </c>
      <c r="I641" s="90">
        <v>2.1666666667442769</v>
      </c>
      <c r="J641" s="91" t="s">
        <v>2100</v>
      </c>
      <c r="K641" s="91"/>
      <c r="L641" s="91"/>
      <c r="M641" s="78">
        <v>2</v>
      </c>
      <c r="N641" s="78">
        <v>0</v>
      </c>
      <c r="O641" s="78">
        <v>0</v>
      </c>
      <c r="P641" s="78">
        <v>2</v>
      </c>
      <c r="Q641" s="78">
        <v>0</v>
      </c>
      <c r="R641" s="78">
        <v>0</v>
      </c>
      <c r="S641" s="78">
        <v>0</v>
      </c>
      <c r="T641" s="78">
        <v>2</v>
      </c>
      <c r="U641" s="78">
        <v>0</v>
      </c>
      <c r="V641" s="78">
        <v>3</v>
      </c>
      <c r="W641" s="78"/>
      <c r="X641" s="84" t="s">
        <v>2097</v>
      </c>
      <c r="Y641" s="85" t="s">
        <v>107</v>
      </c>
      <c r="Z641" s="85" t="s">
        <v>99</v>
      </c>
      <c r="AA641" s="85" t="s">
        <v>148</v>
      </c>
    </row>
    <row r="642" spans="1:27" ht="93.75">
      <c r="A642" s="299">
        <v>628</v>
      </c>
      <c r="B642" s="286" t="s">
        <v>268</v>
      </c>
      <c r="C642" s="93" t="s">
        <v>97</v>
      </c>
      <c r="D642" s="94" t="s">
        <v>2101</v>
      </c>
      <c r="E642" s="93" t="s">
        <v>153</v>
      </c>
      <c r="F642" s="95">
        <v>44647.729166666664</v>
      </c>
      <c r="G642" s="95">
        <v>44647.75</v>
      </c>
      <c r="H642" s="96" t="s">
        <v>94</v>
      </c>
      <c r="I642" s="90">
        <v>0.50000000005820766</v>
      </c>
      <c r="J642" s="91" t="s">
        <v>2102</v>
      </c>
      <c r="K642" s="91"/>
      <c r="L642" s="91"/>
      <c r="M642" s="93">
        <v>1</v>
      </c>
      <c r="N642" s="93">
        <v>0</v>
      </c>
      <c r="O642" s="93">
        <v>0</v>
      </c>
      <c r="P642" s="93">
        <v>1</v>
      </c>
      <c r="Q642" s="93">
        <v>0</v>
      </c>
      <c r="R642" s="93">
        <v>0</v>
      </c>
      <c r="S642" s="93">
        <v>0</v>
      </c>
      <c r="T642" s="93">
        <v>1</v>
      </c>
      <c r="U642" s="93">
        <v>0</v>
      </c>
      <c r="V642" s="93">
        <v>2</v>
      </c>
      <c r="W642" s="93"/>
      <c r="X642" s="97" t="s">
        <v>2103</v>
      </c>
      <c r="Y642" s="98" t="s">
        <v>107</v>
      </c>
      <c r="Z642" s="98" t="s">
        <v>99</v>
      </c>
      <c r="AA642" s="85" t="s">
        <v>148</v>
      </c>
    </row>
    <row r="643" spans="1:27" ht="93.75">
      <c r="A643" s="299">
        <v>629</v>
      </c>
      <c r="B643" s="286" t="s">
        <v>268</v>
      </c>
      <c r="C643" s="93" t="s">
        <v>97</v>
      </c>
      <c r="D643" s="94" t="s">
        <v>2104</v>
      </c>
      <c r="E643" s="93" t="s">
        <v>153</v>
      </c>
      <c r="F643" s="95">
        <v>44647.722222222219</v>
      </c>
      <c r="G643" s="95">
        <v>44647.777777777781</v>
      </c>
      <c r="H643" s="96" t="s">
        <v>94</v>
      </c>
      <c r="I643" s="90">
        <v>1.3333333334885538</v>
      </c>
      <c r="J643" s="91" t="s">
        <v>2105</v>
      </c>
      <c r="K643" s="91"/>
      <c r="L643" s="91"/>
      <c r="M643" s="93">
        <v>1</v>
      </c>
      <c r="N643" s="93">
        <v>0</v>
      </c>
      <c r="O643" s="93">
        <v>0</v>
      </c>
      <c r="P643" s="93">
        <v>1</v>
      </c>
      <c r="Q643" s="93">
        <v>0</v>
      </c>
      <c r="R643" s="93">
        <v>0</v>
      </c>
      <c r="S643" s="93">
        <v>0</v>
      </c>
      <c r="T643" s="93">
        <v>1</v>
      </c>
      <c r="U643" s="93">
        <v>0</v>
      </c>
      <c r="V643" s="93">
        <v>2</v>
      </c>
      <c r="W643" s="93"/>
      <c r="X643" s="97" t="s">
        <v>2106</v>
      </c>
      <c r="Y643" s="98" t="s">
        <v>107</v>
      </c>
      <c r="Z643" s="98" t="s">
        <v>99</v>
      </c>
      <c r="AA643" s="85" t="s">
        <v>148</v>
      </c>
    </row>
    <row r="644" spans="1:27" ht="37.5">
      <c r="A644" s="299">
        <v>630</v>
      </c>
      <c r="B644" s="284" t="s">
        <v>277</v>
      </c>
      <c r="C644" s="78" t="s">
        <v>113</v>
      </c>
      <c r="D644" s="79" t="s">
        <v>2107</v>
      </c>
      <c r="E644" s="78" t="s">
        <v>152</v>
      </c>
      <c r="F644" s="80">
        <v>44649.583333333336</v>
      </c>
      <c r="G644" s="80">
        <v>44649.666666666664</v>
      </c>
      <c r="H644" s="78" t="s">
        <v>106</v>
      </c>
      <c r="I644" s="90">
        <v>1.9999999998835847</v>
      </c>
      <c r="J644" s="91" t="s">
        <v>2108</v>
      </c>
      <c r="K644" s="91"/>
      <c r="L644" s="91"/>
      <c r="M644" s="78">
        <v>25</v>
      </c>
      <c r="N644" s="78">
        <v>0</v>
      </c>
      <c r="O644" s="78">
        <v>0</v>
      </c>
      <c r="P644" s="78">
        <v>25</v>
      </c>
      <c r="Q644" s="78">
        <v>0</v>
      </c>
      <c r="R644" s="78">
        <v>0</v>
      </c>
      <c r="S644" s="78">
        <v>0</v>
      </c>
      <c r="T644" s="78">
        <v>25</v>
      </c>
      <c r="U644" s="78">
        <v>0</v>
      </c>
      <c r="V644" s="78">
        <v>300</v>
      </c>
      <c r="W644" s="78"/>
      <c r="X644" s="84" t="s">
        <v>2109</v>
      </c>
      <c r="Y644" s="85"/>
      <c r="Z644" s="85"/>
      <c r="AA644" s="85" t="s">
        <v>148</v>
      </c>
    </row>
    <row r="645" spans="1:27" ht="37.5">
      <c r="A645" s="299">
        <v>631</v>
      </c>
      <c r="B645" s="284" t="s">
        <v>248</v>
      </c>
      <c r="C645" s="78" t="s">
        <v>127</v>
      </c>
      <c r="D645" s="79" t="s">
        <v>2110</v>
      </c>
      <c r="E645" s="78" t="s">
        <v>153</v>
      </c>
      <c r="F645" s="80">
        <v>44649.375</v>
      </c>
      <c r="G645" s="80">
        <v>44649.458333333336</v>
      </c>
      <c r="H645" s="78" t="s">
        <v>106</v>
      </c>
      <c r="I645" s="90">
        <v>2.0000000000582077</v>
      </c>
      <c r="J645" s="91" t="s">
        <v>2111</v>
      </c>
      <c r="K645" s="91"/>
      <c r="L645" s="91"/>
      <c r="M645" s="78">
        <v>117</v>
      </c>
      <c r="N645" s="78">
        <v>0</v>
      </c>
      <c r="O645" s="78">
        <v>0</v>
      </c>
      <c r="P645" s="78">
        <v>117</v>
      </c>
      <c r="Q645" s="78">
        <v>0</v>
      </c>
      <c r="R645" s="78">
        <v>0</v>
      </c>
      <c r="S645" s="78">
        <v>0</v>
      </c>
      <c r="T645" s="78">
        <v>117</v>
      </c>
      <c r="U645" s="78">
        <v>0</v>
      </c>
      <c r="V645" s="78">
        <v>150</v>
      </c>
      <c r="W645" s="78"/>
      <c r="X645" s="84"/>
      <c r="Y645" s="85"/>
      <c r="Z645" s="85"/>
      <c r="AA645" s="85" t="s">
        <v>148</v>
      </c>
    </row>
    <row r="646" spans="1:27" ht="75">
      <c r="A646" s="299">
        <v>632</v>
      </c>
      <c r="B646" s="284" t="s">
        <v>115</v>
      </c>
      <c r="C646" s="78" t="s">
        <v>113</v>
      </c>
      <c r="D646" s="79" t="s">
        <v>2112</v>
      </c>
      <c r="E646" s="78" t="s">
        <v>154</v>
      </c>
      <c r="F646" s="80">
        <v>44648.5</v>
      </c>
      <c r="G646" s="80">
        <v>44648.565972222219</v>
      </c>
      <c r="H646" s="78" t="s">
        <v>106</v>
      </c>
      <c r="I646" s="90">
        <v>1.5833333332557231</v>
      </c>
      <c r="J646" s="91" t="s">
        <v>2113</v>
      </c>
      <c r="K646" s="91"/>
      <c r="L646" s="91" t="s">
        <v>425</v>
      </c>
      <c r="M646" s="78">
        <v>9</v>
      </c>
      <c r="N646" s="78">
        <v>0</v>
      </c>
      <c r="O646" s="78">
        <v>1</v>
      </c>
      <c r="P646" s="78">
        <v>8</v>
      </c>
      <c r="Q646" s="78">
        <v>0</v>
      </c>
      <c r="R646" s="78">
        <v>0</v>
      </c>
      <c r="S646" s="78">
        <v>0</v>
      </c>
      <c r="T646" s="78">
        <v>9</v>
      </c>
      <c r="U646" s="78">
        <v>0</v>
      </c>
      <c r="V646" s="78">
        <v>135</v>
      </c>
      <c r="W646" s="78"/>
      <c r="X646" s="84" t="s">
        <v>2114</v>
      </c>
      <c r="Y646" s="85"/>
      <c r="Z646" s="85"/>
      <c r="AA646" s="85" t="s">
        <v>148</v>
      </c>
    </row>
    <row r="647" spans="1:27" ht="93.75">
      <c r="A647" s="299">
        <v>633</v>
      </c>
      <c r="B647" s="284" t="s">
        <v>268</v>
      </c>
      <c r="C647" s="78" t="s">
        <v>97</v>
      </c>
      <c r="D647" s="79" t="s">
        <v>2115</v>
      </c>
      <c r="E647" s="78" t="s">
        <v>153</v>
      </c>
      <c r="F647" s="80">
        <v>44648.6875</v>
      </c>
      <c r="G647" s="80">
        <v>44648.722222222219</v>
      </c>
      <c r="H647" s="78" t="s">
        <v>94</v>
      </c>
      <c r="I647" s="90">
        <v>0.83333333325572312</v>
      </c>
      <c r="J647" s="91" t="s">
        <v>2116</v>
      </c>
      <c r="K647" s="91"/>
      <c r="L647" s="91"/>
      <c r="M647" s="78">
        <v>1</v>
      </c>
      <c r="N647" s="78">
        <v>0</v>
      </c>
      <c r="O647" s="78">
        <v>0</v>
      </c>
      <c r="P647" s="78">
        <v>1</v>
      </c>
      <c r="Q647" s="78">
        <v>0</v>
      </c>
      <c r="R647" s="78">
        <v>0</v>
      </c>
      <c r="S647" s="78">
        <v>0</v>
      </c>
      <c r="T647" s="78">
        <v>1</v>
      </c>
      <c r="U647" s="78">
        <v>0</v>
      </c>
      <c r="V647" s="78">
        <v>0.5</v>
      </c>
      <c r="W647" s="78"/>
      <c r="X647" s="84" t="s">
        <v>2117</v>
      </c>
      <c r="Y647" s="85" t="s">
        <v>130</v>
      </c>
      <c r="Z647" s="85" t="s">
        <v>99</v>
      </c>
      <c r="AA647" s="85" t="s">
        <v>148</v>
      </c>
    </row>
    <row r="648" spans="1:27" ht="75">
      <c r="A648" s="299">
        <v>634</v>
      </c>
      <c r="B648" s="284" t="s">
        <v>261</v>
      </c>
      <c r="C648" s="78" t="s">
        <v>97</v>
      </c>
      <c r="D648" s="79" t="s">
        <v>2118</v>
      </c>
      <c r="E648" s="78" t="s">
        <v>153</v>
      </c>
      <c r="F648" s="80">
        <v>44649.395833333336</v>
      </c>
      <c r="G648" s="80">
        <v>44649.666666666664</v>
      </c>
      <c r="H648" s="78" t="s">
        <v>106</v>
      </c>
      <c r="I648" s="90">
        <v>6.4999999998835847</v>
      </c>
      <c r="J648" s="91" t="s">
        <v>2119</v>
      </c>
      <c r="K648" s="91"/>
      <c r="L648" s="91"/>
      <c r="M648" s="78">
        <v>26</v>
      </c>
      <c r="N648" s="78">
        <v>0</v>
      </c>
      <c r="O648" s="78">
        <v>0</v>
      </c>
      <c r="P648" s="78">
        <v>26</v>
      </c>
      <c r="Q648" s="78">
        <v>0</v>
      </c>
      <c r="R648" s="78">
        <v>0</v>
      </c>
      <c r="S648" s="78">
        <v>0</v>
      </c>
      <c r="T648" s="78">
        <v>26</v>
      </c>
      <c r="U648" s="78">
        <v>0</v>
      </c>
      <c r="V648" s="78">
        <v>30</v>
      </c>
      <c r="W648" s="78"/>
      <c r="X648" s="84" t="s">
        <v>2120</v>
      </c>
      <c r="Y648" s="85"/>
      <c r="Z648" s="85"/>
      <c r="AA648" s="85" t="s">
        <v>148</v>
      </c>
    </row>
    <row r="649" spans="1:27" ht="93.75">
      <c r="A649" s="299">
        <v>635</v>
      </c>
      <c r="B649" s="284" t="s">
        <v>262</v>
      </c>
      <c r="C649" s="78" t="s">
        <v>97</v>
      </c>
      <c r="D649" s="79" t="s">
        <v>2121</v>
      </c>
      <c r="E649" s="78" t="s">
        <v>153</v>
      </c>
      <c r="F649" s="80">
        <v>44649.375</v>
      </c>
      <c r="G649" s="80">
        <v>44649.625</v>
      </c>
      <c r="H649" s="78" t="s">
        <v>106</v>
      </c>
      <c r="I649" s="90">
        <v>6</v>
      </c>
      <c r="J649" s="91" t="s">
        <v>2122</v>
      </c>
      <c r="K649" s="91"/>
      <c r="L649" s="91"/>
      <c r="M649" s="78">
        <v>10</v>
      </c>
      <c r="N649" s="78">
        <v>0</v>
      </c>
      <c r="O649" s="78">
        <v>0</v>
      </c>
      <c r="P649" s="78">
        <v>10</v>
      </c>
      <c r="Q649" s="78">
        <v>0</v>
      </c>
      <c r="R649" s="78">
        <v>0</v>
      </c>
      <c r="S649" s="78">
        <v>0</v>
      </c>
      <c r="T649" s="78">
        <v>10</v>
      </c>
      <c r="U649" s="78">
        <v>0</v>
      </c>
      <c r="V649" s="78">
        <v>11</v>
      </c>
      <c r="W649" s="78"/>
      <c r="X649" s="84"/>
      <c r="Y649" s="85"/>
      <c r="Z649" s="85"/>
      <c r="AA649" s="85" t="s">
        <v>148</v>
      </c>
    </row>
    <row r="650" spans="1:27" ht="75">
      <c r="A650" s="299">
        <v>636</v>
      </c>
      <c r="B650" s="284" t="s">
        <v>248</v>
      </c>
      <c r="C650" s="78" t="s">
        <v>93</v>
      </c>
      <c r="D650" s="79" t="s">
        <v>497</v>
      </c>
      <c r="E650" s="78" t="s">
        <v>154</v>
      </c>
      <c r="F650" s="80">
        <v>44649.395138888889</v>
      </c>
      <c r="G650" s="80">
        <v>44649.395833333336</v>
      </c>
      <c r="H650" s="78" t="s">
        <v>94</v>
      </c>
      <c r="I650" s="90">
        <v>1.6666666720993817E-2</v>
      </c>
      <c r="J650" s="91" t="s">
        <v>498</v>
      </c>
      <c r="K650" s="91"/>
      <c r="L650" s="91" t="s">
        <v>231</v>
      </c>
      <c r="M650" s="78">
        <v>44</v>
      </c>
      <c r="N650" s="78">
        <v>0</v>
      </c>
      <c r="O650" s="78">
        <v>1</v>
      </c>
      <c r="P650" s="78">
        <v>43</v>
      </c>
      <c r="Q650" s="78">
        <v>0</v>
      </c>
      <c r="R650" s="78">
        <v>0</v>
      </c>
      <c r="S650" s="78">
        <v>0</v>
      </c>
      <c r="T650" s="78">
        <v>44</v>
      </c>
      <c r="U650" s="78">
        <v>0</v>
      </c>
      <c r="V650" s="78">
        <v>450</v>
      </c>
      <c r="W650" s="78"/>
      <c r="X650" s="84" t="s">
        <v>2123</v>
      </c>
      <c r="Y650" s="85" t="s">
        <v>109</v>
      </c>
      <c r="Z650" s="85" t="s">
        <v>103</v>
      </c>
      <c r="AA650" s="85" t="s">
        <v>148</v>
      </c>
    </row>
    <row r="651" spans="1:27" ht="37.5">
      <c r="A651" s="299">
        <v>637</v>
      </c>
      <c r="B651" s="284" t="s">
        <v>248</v>
      </c>
      <c r="C651" s="78" t="s">
        <v>113</v>
      </c>
      <c r="D651" s="79" t="s">
        <v>2124</v>
      </c>
      <c r="E651" s="78" t="s">
        <v>154</v>
      </c>
      <c r="F651" s="80">
        <v>44650.5625</v>
      </c>
      <c r="G651" s="80">
        <v>44650.6875</v>
      </c>
      <c r="H651" s="78" t="s">
        <v>106</v>
      </c>
      <c r="I651" s="90">
        <v>3</v>
      </c>
      <c r="J651" s="91" t="s">
        <v>2125</v>
      </c>
      <c r="K651" s="91"/>
      <c r="L651" s="91" t="s">
        <v>2126</v>
      </c>
      <c r="M651" s="78">
        <v>18</v>
      </c>
      <c r="N651" s="78">
        <v>0</v>
      </c>
      <c r="O651" s="78">
        <v>1</v>
      </c>
      <c r="P651" s="78">
        <v>17</v>
      </c>
      <c r="Q651" s="78">
        <v>0</v>
      </c>
      <c r="R651" s="78">
        <v>0</v>
      </c>
      <c r="S651" s="78">
        <v>0</v>
      </c>
      <c r="T651" s="78">
        <v>18</v>
      </c>
      <c r="U651" s="78">
        <v>0</v>
      </c>
      <c r="V651" s="78">
        <v>125</v>
      </c>
      <c r="W651" s="78"/>
      <c r="X651" s="84"/>
      <c r="Y651" s="85"/>
      <c r="Z651" s="85"/>
      <c r="AA651" s="85" t="s">
        <v>148</v>
      </c>
    </row>
    <row r="652" spans="1:27" ht="75">
      <c r="A652" s="299">
        <v>638</v>
      </c>
      <c r="B652" s="284" t="s">
        <v>261</v>
      </c>
      <c r="C652" s="78" t="s">
        <v>97</v>
      </c>
      <c r="D652" s="79" t="s">
        <v>2127</v>
      </c>
      <c r="E652" s="78" t="s">
        <v>153</v>
      </c>
      <c r="F652" s="80">
        <v>44650.395833333336</v>
      </c>
      <c r="G652" s="80">
        <v>44650.666666666664</v>
      </c>
      <c r="H652" s="78" t="s">
        <v>106</v>
      </c>
      <c r="I652" s="90">
        <v>6.4999999998835847</v>
      </c>
      <c r="J652" s="91" t="s">
        <v>2029</v>
      </c>
      <c r="K652" s="91"/>
      <c r="L652" s="91"/>
      <c r="M652" s="78">
        <v>58</v>
      </c>
      <c r="N652" s="78">
        <v>0</v>
      </c>
      <c r="O652" s="78">
        <v>0</v>
      </c>
      <c r="P652" s="78">
        <v>58</v>
      </c>
      <c r="Q652" s="78">
        <v>0</v>
      </c>
      <c r="R652" s="78">
        <v>0</v>
      </c>
      <c r="S652" s="78">
        <v>0</v>
      </c>
      <c r="T652" s="78">
        <v>58</v>
      </c>
      <c r="U652" s="78">
        <v>0</v>
      </c>
      <c r="V652" s="78">
        <v>9</v>
      </c>
      <c r="W652" s="78"/>
      <c r="X652" s="84" t="s">
        <v>2128</v>
      </c>
      <c r="Y652" s="85"/>
      <c r="Z652" s="85"/>
      <c r="AA652" s="85" t="s">
        <v>148</v>
      </c>
    </row>
    <row r="653" spans="1:27" ht="56.25">
      <c r="A653" s="299">
        <v>639</v>
      </c>
      <c r="B653" s="286" t="s">
        <v>265</v>
      </c>
      <c r="C653" s="93" t="s">
        <v>97</v>
      </c>
      <c r="D653" s="94" t="s">
        <v>2129</v>
      </c>
      <c r="E653" s="93" t="s">
        <v>153</v>
      </c>
      <c r="F653" s="95">
        <v>44649.402777777781</v>
      </c>
      <c r="G653" s="95">
        <v>44649.427083333336</v>
      </c>
      <c r="H653" s="96" t="s">
        <v>94</v>
      </c>
      <c r="I653" s="90">
        <v>0.58333333331393078</v>
      </c>
      <c r="J653" s="91" t="s">
        <v>2129</v>
      </c>
      <c r="K653" s="91"/>
      <c r="L653" s="91"/>
      <c r="M653" s="93">
        <v>23</v>
      </c>
      <c r="N653" s="93">
        <v>0</v>
      </c>
      <c r="O653" s="93">
        <v>0</v>
      </c>
      <c r="P653" s="93">
        <v>23</v>
      </c>
      <c r="Q653" s="93">
        <v>0</v>
      </c>
      <c r="R653" s="93">
        <v>0</v>
      </c>
      <c r="S653" s="93">
        <v>0</v>
      </c>
      <c r="T653" s="93">
        <v>23</v>
      </c>
      <c r="U653" s="93">
        <v>0</v>
      </c>
      <c r="V653" s="93">
        <v>35</v>
      </c>
      <c r="W653" s="93"/>
      <c r="X653" s="97" t="s">
        <v>2130</v>
      </c>
      <c r="Y653" s="98" t="s">
        <v>149</v>
      </c>
      <c r="Z653" s="98" t="s">
        <v>124</v>
      </c>
      <c r="AA653" s="85" t="s">
        <v>148</v>
      </c>
    </row>
    <row r="654" spans="1:27" ht="93.75">
      <c r="A654" s="299">
        <v>640</v>
      </c>
      <c r="B654" s="286" t="s">
        <v>262</v>
      </c>
      <c r="C654" s="93" t="s">
        <v>97</v>
      </c>
      <c r="D654" s="94" t="s">
        <v>2033</v>
      </c>
      <c r="E654" s="93" t="s">
        <v>153</v>
      </c>
      <c r="F654" s="95">
        <v>44650.375</v>
      </c>
      <c r="G654" s="95">
        <v>44650.625</v>
      </c>
      <c r="H654" s="96" t="s">
        <v>106</v>
      </c>
      <c r="I654" s="90">
        <v>6</v>
      </c>
      <c r="J654" s="91" t="s">
        <v>2131</v>
      </c>
      <c r="K654" s="91"/>
      <c r="L654" s="91"/>
      <c r="M654" s="93">
        <v>20</v>
      </c>
      <c r="N654" s="93">
        <v>0</v>
      </c>
      <c r="O654" s="93">
        <v>0</v>
      </c>
      <c r="P654" s="93">
        <v>20</v>
      </c>
      <c r="Q654" s="93">
        <v>0</v>
      </c>
      <c r="R654" s="93">
        <v>0</v>
      </c>
      <c r="S654" s="93">
        <v>0</v>
      </c>
      <c r="T654" s="93">
        <v>20</v>
      </c>
      <c r="U654" s="93">
        <v>0</v>
      </c>
      <c r="V654" s="93">
        <v>18</v>
      </c>
      <c r="W654" s="93"/>
      <c r="X654" s="97"/>
      <c r="Y654" s="98"/>
      <c r="Z654" s="98"/>
      <c r="AA654" s="85" t="s">
        <v>148</v>
      </c>
    </row>
    <row r="655" spans="1:27" ht="112.5">
      <c r="A655" s="299">
        <v>641</v>
      </c>
      <c r="B655" s="284" t="s">
        <v>262</v>
      </c>
      <c r="C655" s="78" t="s">
        <v>93</v>
      </c>
      <c r="D655" s="79" t="s">
        <v>2132</v>
      </c>
      <c r="E655" s="78" t="s">
        <v>154</v>
      </c>
      <c r="F655" s="80">
        <v>44649.833333333336</v>
      </c>
      <c r="G655" s="80">
        <v>44650.125</v>
      </c>
      <c r="H655" s="78" t="s">
        <v>94</v>
      </c>
      <c r="I655" s="90">
        <v>6.9999999999417923</v>
      </c>
      <c r="J655" s="91" t="s">
        <v>579</v>
      </c>
      <c r="K655" s="91"/>
      <c r="L655" s="91"/>
      <c r="M655" s="78">
        <v>153</v>
      </c>
      <c r="N655" s="78">
        <v>0</v>
      </c>
      <c r="O655" s="78">
        <v>0</v>
      </c>
      <c r="P655" s="78">
        <v>153</v>
      </c>
      <c r="Q655" s="78">
        <v>0</v>
      </c>
      <c r="R655" s="78">
        <v>0</v>
      </c>
      <c r="S655" s="78">
        <v>0</v>
      </c>
      <c r="T655" s="78">
        <v>153</v>
      </c>
      <c r="U655" s="78">
        <v>0</v>
      </c>
      <c r="V655" s="78">
        <v>170</v>
      </c>
      <c r="W655" s="78"/>
      <c r="X655" s="84" t="s">
        <v>2133</v>
      </c>
      <c r="Y655" s="85" t="s">
        <v>109</v>
      </c>
      <c r="Z655" s="85" t="s">
        <v>103</v>
      </c>
      <c r="AA655" s="85" t="s">
        <v>148</v>
      </c>
    </row>
    <row r="656" spans="1:27" ht="112.5">
      <c r="A656" s="299">
        <v>642</v>
      </c>
      <c r="B656" s="284" t="s">
        <v>262</v>
      </c>
      <c r="C656" s="78" t="s">
        <v>93</v>
      </c>
      <c r="D656" s="79" t="s">
        <v>2132</v>
      </c>
      <c r="E656" s="78" t="s">
        <v>154</v>
      </c>
      <c r="F656" s="80">
        <v>44650.125</v>
      </c>
      <c r="G656" s="80">
        <v>44650.465277777781</v>
      </c>
      <c r="H656" s="78" t="s">
        <v>94</v>
      </c>
      <c r="I656" s="90">
        <v>8.1666666667442769</v>
      </c>
      <c r="J656" s="91" t="s">
        <v>1794</v>
      </c>
      <c r="K656" s="91"/>
      <c r="L656" s="91"/>
      <c r="M656" s="78">
        <v>82</v>
      </c>
      <c r="N656" s="78">
        <v>0</v>
      </c>
      <c r="O656" s="78">
        <v>0</v>
      </c>
      <c r="P656" s="78">
        <v>82</v>
      </c>
      <c r="Q656" s="78">
        <v>0</v>
      </c>
      <c r="R656" s="78">
        <v>0</v>
      </c>
      <c r="S656" s="78">
        <v>0</v>
      </c>
      <c r="T656" s="78">
        <v>82</v>
      </c>
      <c r="U656" s="78">
        <v>0</v>
      </c>
      <c r="V656" s="78">
        <v>50</v>
      </c>
      <c r="W656" s="78"/>
      <c r="X656" s="84" t="s">
        <v>2133</v>
      </c>
      <c r="Y656" s="85" t="s">
        <v>109</v>
      </c>
      <c r="Z656" s="85" t="s">
        <v>103</v>
      </c>
      <c r="AA656" s="85" t="s">
        <v>148</v>
      </c>
    </row>
    <row r="657" spans="1:27" ht="56.25">
      <c r="A657" s="299">
        <v>643</v>
      </c>
      <c r="B657" s="284" t="s">
        <v>253</v>
      </c>
      <c r="C657" s="78" t="s">
        <v>97</v>
      </c>
      <c r="D657" s="79" t="s">
        <v>2134</v>
      </c>
      <c r="E657" s="78" t="s">
        <v>108</v>
      </c>
      <c r="F657" s="80">
        <v>44650.583333333336</v>
      </c>
      <c r="G657" s="80">
        <v>44650.625</v>
      </c>
      <c r="H657" s="78" t="s">
        <v>94</v>
      </c>
      <c r="I657" s="90">
        <v>0.99999999994179234</v>
      </c>
      <c r="J657" s="91" t="s">
        <v>2135</v>
      </c>
      <c r="K657" s="91"/>
      <c r="L657" s="91"/>
      <c r="M657" s="78">
        <v>1</v>
      </c>
      <c r="N657" s="78">
        <v>0</v>
      </c>
      <c r="O657" s="78">
        <v>0</v>
      </c>
      <c r="P657" s="78">
        <v>1</v>
      </c>
      <c r="Q657" s="78">
        <v>0</v>
      </c>
      <c r="R657" s="78">
        <v>0</v>
      </c>
      <c r="S657" s="78">
        <v>0</v>
      </c>
      <c r="T657" s="78">
        <v>1</v>
      </c>
      <c r="U657" s="78">
        <v>0</v>
      </c>
      <c r="V657" s="78">
        <v>2</v>
      </c>
      <c r="W657" s="78"/>
      <c r="X657" s="84" t="s">
        <v>2136</v>
      </c>
      <c r="Y657" s="85" t="s">
        <v>109</v>
      </c>
      <c r="Z657" s="85" t="s">
        <v>99</v>
      </c>
      <c r="AA657" s="85" t="s">
        <v>148</v>
      </c>
    </row>
    <row r="658" spans="1:27" ht="37.5">
      <c r="A658" s="299">
        <v>644</v>
      </c>
      <c r="B658" s="284" t="s">
        <v>250</v>
      </c>
      <c r="C658" s="78" t="s">
        <v>113</v>
      </c>
      <c r="D658" s="79" t="s">
        <v>2137</v>
      </c>
      <c r="E658" s="78" t="s">
        <v>154</v>
      </c>
      <c r="F658" s="80">
        <v>44651.5625</v>
      </c>
      <c r="G658" s="80">
        <v>44651.666666666664</v>
      </c>
      <c r="H658" s="78" t="s">
        <v>106</v>
      </c>
      <c r="I658" s="90">
        <v>2.4999999999417923</v>
      </c>
      <c r="J658" s="91" t="s">
        <v>2138</v>
      </c>
      <c r="K658" s="91"/>
      <c r="L658" s="91"/>
      <c r="M658" s="78">
        <v>32</v>
      </c>
      <c r="N658" s="78">
        <v>0</v>
      </c>
      <c r="O658" s="78">
        <v>0</v>
      </c>
      <c r="P658" s="78">
        <v>32</v>
      </c>
      <c r="Q658" s="78">
        <v>0</v>
      </c>
      <c r="R658" s="78">
        <v>0</v>
      </c>
      <c r="S658" s="78">
        <v>0</v>
      </c>
      <c r="T658" s="78">
        <v>32</v>
      </c>
      <c r="U658" s="78">
        <v>0</v>
      </c>
      <c r="V658" s="78">
        <v>55</v>
      </c>
      <c r="W658" s="78"/>
      <c r="X658" s="84"/>
      <c r="Y658" s="85"/>
      <c r="Z658" s="85"/>
      <c r="AA658" s="85" t="s">
        <v>148</v>
      </c>
    </row>
    <row r="659" spans="1:27" ht="75">
      <c r="A659" s="299">
        <v>645</v>
      </c>
      <c r="B659" s="284" t="s">
        <v>261</v>
      </c>
      <c r="C659" s="78" t="s">
        <v>97</v>
      </c>
      <c r="D659" s="79" t="s">
        <v>2139</v>
      </c>
      <c r="E659" s="78" t="s">
        <v>153</v>
      </c>
      <c r="F659" s="80">
        <v>44651.395833333336</v>
      </c>
      <c r="G659" s="80">
        <v>44651.666666666664</v>
      </c>
      <c r="H659" s="78" t="s">
        <v>106</v>
      </c>
      <c r="I659" s="90">
        <v>6.4999999998835847</v>
      </c>
      <c r="J659" s="91" t="s">
        <v>2140</v>
      </c>
      <c r="K659" s="91"/>
      <c r="L659" s="91"/>
      <c r="M659" s="78">
        <v>18</v>
      </c>
      <c r="N659" s="78">
        <v>0</v>
      </c>
      <c r="O659" s="78">
        <v>0</v>
      </c>
      <c r="P659" s="78">
        <v>18</v>
      </c>
      <c r="Q659" s="78">
        <v>0</v>
      </c>
      <c r="R659" s="78">
        <v>0</v>
      </c>
      <c r="S659" s="78">
        <v>0</v>
      </c>
      <c r="T659" s="78">
        <v>18</v>
      </c>
      <c r="U659" s="78">
        <v>0</v>
      </c>
      <c r="V659" s="78">
        <v>22</v>
      </c>
      <c r="W659" s="78"/>
      <c r="X659" s="84" t="s">
        <v>2141</v>
      </c>
      <c r="Y659" s="85"/>
      <c r="Z659" s="85"/>
      <c r="AA659" s="85" t="s">
        <v>148</v>
      </c>
    </row>
    <row r="660" spans="1:27" ht="112.5">
      <c r="A660" s="299">
        <v>646</v>
      </c>
      <c r="B660" s="284" t="s">
        <v>262</v>
      </c>
      <c r="C660" s="78" t="s">
        <v>97</v>
      </c>
      <c r="D660" s="79" t="s">
        <v>2142</v>
      </c>
      <c r="E660" s="78" t="s">
        <v>153</v>
      </c>
      <c r="F660" s="80">
        <v>44651.375</v>
      </c>
      <c r="G660" s="80">
        <v>44651.625</v>
      </c>
      <c r="H660" s="78" t="s">
        <v>106</v>
      </c>
      <c r="I660" s="90">
        <v>6</v>
      </c>
      <c r="J660" s="91" t="s">
        <v>2143</v>
      </c>
      <c r="K660" s="91"/>
      <c r="L660" s="91"/>
      <c r="M660" s="78">
        <v>10</v>
      </c>
      <c r="N660" s="78">
        <v>0</v>
      </c>
      <c r="O660" s="78">
        <v>0</v>
      </c>
      <c r="P660" s="78">
        <v>10</v>
      </c>
      <c r="Q660" s="78">
        <v>0</v>
      </c>
      <c r="R660" s="78">
        <v>0</v>
      </c>
      <c r="S660" s="78">
        <v>0</v>
      </c>
      <c r="T660" s="78">
        <v>10</v>
      </c>
      <c r="U660" s="78">
        <v>0</v>
      </c>
      <c r="V660" s="78">
        <v>9</v>
      </c>
      <c r="W660" s="78"/>
      <c r="X660" s="84"/>
      <c r="Y660" s="85"/>
      <c r="Z660" s="85"/>
      <c r="AA660" s="85" t="s">
        <v>148</v>
      </c>
    </row>
    <row r="661" spans="1:27" ht="37.5">
      <c r="A661" s="299">
        <v>647</v>
      </c>
      <c r="B661" s="284" t="s">
        <v>248</v>
      </c>
      <c r="C661" s="78" t="s">
        <v>97</v>
      </c>
      <c r="D661" s="79" t="s">
        <v>562</v>
      </c>
      <c r="E661" s="78" t="s">
        <v>153</v>
      </c>
      <c r="F661" s="80">
        <v>44651.375</v>
      </c>
      <c r="G661" s="80">
        <v>44651.541666666664</v>
      </c>
      <c r="H661" s="78" t="s">
        <v>106</v>
      </c>
      <c r="I661" s="90">
        <v>3.9999999999417923</v>
      </c>
      <c r="J661" s="91" t="s">
        <v>2144</v>
      </c>
      <c r="K661" s="91"/>
      <c r="L661" s="91"/>
      <c r="M661" s="78">
        <v>9</v>
      </c>
      <c r="N661" s="78">
        <v>0</v>
      </c>
      <c r="O661" s="78">
        <v>0</v>
      </c>
      <c r="P661" s="78">
        <v>9</v>
      </c>
      <c r="Q661" s="78">
        <v>0</v>
      </c>
      <c r="R661" s="78">
        <v>0</v>
      </c>
      <c r="S661" s="78">
        <v>0</v>
      </c>
      <c r="T661" s="78">
        <v>9</v>
      </c>
      <c r="U661" s="78">
        <v>0</v>
      </c>
      <c r="V661" s="78">
        <v>65</v>
      </c>
      <c r="W661" s="78"/>
      <c r="X661" s="84"/>
      <c r="Y661" s="85"/>
      <c r="Z661" s="85"/>
      <c r="AA661" s="85" t="s">
        <v>148</v>
      </c>
    </row>
    <row r="662" spans="1:27" ht="37.5">
      <c r="A662" s="299">
        <v>648</v>
      </c>
      <c r="B662" s="284" t="s">
        <v>248</v>
      </c>
      <c r="C662" s="78" t="s">
        <v>113</v>
      </c>
      <c r="D662" s="79" t="s">
        <v>2145</v>
      </c>
      <c r="E662" s="78" t="s">
        <v>152</v>
      </c>
      <c r="F662" s="80">
        <v>44651.375</v>
      </c>
      <c r="G662" s="80">
        <v>44651.5</v>
      </c>
      <c r="H662" s="78" t="s">
        <v>106</v>
      </c>
      <c r="I662" s="90">
        <v>3</v>
      </c>
      <c r="J662" s="91" t="s">
        <v>2146</v>
      </c>
      <c r="K662" s="91"/>
      <c r="L662" s="91"/>
      <c r="M662" s="78">
        <v>7</v>
      </c>
      <c r="N662" s="78">
        <v>0</v>
      </c>
      <c r="O662" s="78">
        <v>0</v>
      </c>
      <c r="P662" s="78">
        <v>7</v>
      </c>
      <c r="Q662" s="78">
        <v>0</v>
      </c>
      <c r="R662" s="78">
        <v>0</v>
      </c>
      <c r="S662" s="78">
        <v>0</v>
      </c>
      <c r="T662" s="78">
        <v>7</v>
      </c>
      <c r="U662" s="78">
        <v>0</v>
      </c>
      <c r="V662" s="78">
        <v>120</v>
      </c>
      <c r="W662" s="78"/>
      <c r="X662" s="84"/>
      <c r="Y662" s="85"/>
      <c r="Z662" s="85"/>
      <c r="AA662" s="85" t="s">
        <v>148</v>
      </c>
    </row>
    <row r="663" spans="1:27" ht="37.5">
      <c r="A663" s="299">
        <v>649</v>
      </c>
      <c r="B663" s="284" t="s">
        <v>250</v>
      </c>
      <c r="C663" s="78" t="s">
        <v>113</v>
      </c>
      <c r="D663" s="79" t="s">
        <v>2147</v>
      </c>
      <c r="E663" s="78" t="s">
        <v>154</v>
      </c>
      <c r="F663" s="80">
        <v>44651.402777777781</v>
      </c>
      <c r="G663" s="80">
        <v>44651.458333333336</v>
      </c>
      <c r="H663" s="78" t="s">
        <v>94</v>
      </c>
      <c r="I663" s="90">
        <v>1.3333333333139308</v>
      </c>
      <c r="J663" s="91" t="s">
        <v>2148</v>
      </c>
      <c r="K663" s="91"/>
      <c r="L663" s="91"/>
      <c r="M663" s="78">
        <v>63</v>
      </c>
      <c r="N663" s="78">
        <v>0</v>
      </c>
      <c r="O663" s="78">
        <v>0</v>
      </c>
      <c r="P663" s="78">
        <v>63</v>
      </c>
      <c r="Q663" s="78">
        <v>0</v>
      </c>
      <c r="R663" s="78">
        <v>0</v>
      </c>
      <c r="S663" s="78">
        <v>0</v>
      </c>
      <c r="T663" s="78">
        <v>63</v>
      </c>
      <c r="U663" s="78">
        <v>0</v>
      </c>
      <c r="V663" s="78">
        <v>110</v>
      </c>
      <c r="W663" s="78"/>
      <c r="X663" s="84" t="s">
        <v>2149</v>
      </c>
      <c r="Y663" s="85" t="s">
        <v>95</v>
      </c>
      <c r="Z663" s="85" t="s">
        <v>105</v>
      </c>
      <c r="AA663" s="85" t="s">
        <v>148</v>
      </c>
    </row>
    <row r="664" spans="1:27" ht="75">
      <c r="A664" s="299">
        <v>650</v>
      </c>
      <c r="B664" s="284" t="s">
        <v>261</v>
      </c>
      <c r="C664" s="78" t="s">
        <v>97</v>
      </c>
      <c r="D664" s="79" t="s">
        <v>2150</v>
      </c>
      <c r="E664" s="78" t="s">
        <v>153</v>
      </c>
      <c r="F664" s="80">
        <v>44651.875</v>
      </c>
      <c r="G664" s="80">
        <v>44651.895833333336</v>
      </c>
      <c r="H664" s="78" t="s">
        <v>94</v>
      </c>
      <c r="I664" s="90">
        <v>0.50000000005820766</v>
      </c>
      <c r="J664" s="91" t="s">
        <v>2151</v>
      </c>
      <c r="K664" s="91"/>
      <c r="L664" s="91"/>
      <c r="M664" s="78">
        <v>22</v>
      </c>
      <c r="N664" s="78">
        <v>0</v>
      </c>
      <c r="O664" s="78">
        <v>0</v>
      </c>
      <c r="P664" s="78">
        <v>22</v>
      </c>
      <c r="Q664" s="78">
        <v>0</v>
      </c>
      <c r="R664" s="78">
        <v>0</v>
      </c>
      <c r="S664" s="78">
        <v>0</v>
      </c>
      <c r="T664" s="78">
        <v>22</v>
      </c>
      <c r="U664" s="78">
        <v>0</v>
      </c>
      <c r="V664" s="78">
        <v>8</v>
      </c>
      <c r="W664" s="78"/>
      <c r="X664" s="84" t="s">
        <v>2152</v>
      </c>
      <c r="Y664" s="85" t="s">
        <v>149</v>
      </c>
      <c r="Z664" s="85" t="s">
        <v>99</v>
      </c>
      <c r="AA664" s="85" t="s">
        <v>148</v>
      </c>
    </row>
    <row r="665" spans="1:27" ht="75">
      <c r="A665" s="299">
        <v>651</v>
      </c>
      <c r="B665" s="284" t="s">
        <v>265</v>
      </c>
      <c r="C665" s="78" t="s">
        <v>93</v>
      </c>
      <c r="D665" s="79" t="s">
        <v>643</v>
      </c>
      <c r="E665" s="78" t="s">
        <v>154</v>
      </c>
      <c r="F665" s="80">
        <v>44651.748611111114</v>
      </c>
      <c r="G665" s="80">
        <v>44651.849305555559</v>
      </c>
      <c r="H665" s="78" t="s">
        <v>94</v>
      </c>
      <c r="I665" s="90">
        <v>2.4166666666860692</v>
      </c>
      <c r="J665" s="91" t="s">
        <v>2153</v>
      </c>
      <c r="K665" s="91"/>
      <c r="L665" s="91" t="s">
        <v>2154</v>
      </c>
      <c r="M665" s="78">
        <v>297</v>
      </c>
      <c r="N665" s="78">
        <v>0</v>
      </c>
      <c r="O665" s="78">
        <v>0</v>
      </c>
      <c r="P665" s="78">
        <v>297</v>
      </c>
      <c r="Q665" s="78">
        <v>0</v>
      </c>
      <c r="R665" s="78">
        <v>0</v>
      </c>
      <c r="S665" s="78">
        <v>0</v>
      </c>
      <c r="T665" s="78">
        <v>297</v>
      </c>
      <c r="U665" s="78">
        <v>0</v>
      </c>
      <c r="V665" s="78">
        <v>1200</v>
      </c>
      <c r="W665" s="78"/>
      <c r="X665" s="84" t="s">
        <v>2155</v>
      </c>
      <c r="Y665" s="85" t="s">
        <v>149</v>
      </c>
      <c r="Z665" s="85" t="s">
        <v>103</v>
      </c>
      <c r="AA665" s="85" t="s">
        <v>148</v>
      </c>
    </row>
    <row r="666" spans="1:27" ht="37.5">
      <c r="A666" s="299">
        <v>652</v>
      </c>
      <c r="B666" s="284" t="s">
        <v>248</v>
      </c>
      <c r="C666" s="78" t="s">
        <v>113</v>
      </c>
      <c r="D666" s="79" t="s">
        <v>2156</v>
      </c>
      <c r="E666" s="78" t="s">
        <v>154</v>
      </c>
      <c r="F666" s="80">
        <v>44652.375</v>
      </c>
      <c r="G666" s="80">
        <v>44652.4375</v>
      </c>
      <c r="H666" s="78" t="s">
        <v>106</v>
      </c>
      <c r="I666" s="90">
        <v>1.5</v>
      </c>
      <c r="J666" s="91" t="s">
        <v>2157</v>
      </c>
      <c r="K666" s="91"/>
      <c r="L666" s="91"/>
      <c r="M666" s="78">
        <v>10</v>
      </c>
      <c r="N666" s="78">
        <v>0</v>
      </c>
      <c r="O666" s="78">
        <v>0</v>
      </c>
      <c r="P666" s="78">
        <v>10</v>
      </c>
      <c r="Q666" s="78">
        <v>0</v>
      </c>
      <c r="R666" s="78">
        <v>0</v>
      </c>
      <c r="S666" s="78">
        <v>0</v>
      </c>
      <c r="T666" s="78">
        <v>10</v>
      </c>
      <c r="U666" s="78">
        <v>0</v>
      </c>
      <c r="V666" s="78">
        <v>120</v>
      </c>
      <c r="W666" s="78"/>
      <c r="X666" s="84"/>
      <c r="Y666" s="85"/>
      <c r="Z666" s="85"/>
      <c r="AA666" s="85" t="s">
        <v>148</v>
      </c>
    </row>
    <row r="667" spans="1:27" ht="75">
      <c r="A667" s="299">
        <v>653</v>
      </c>
      <c r="B667" s="283" t="s">
        <v>261</v>
      </c>
      <c r="C667" s="83" t="s">
        <v>97</v>
      </c>
      <c r="D667" s="187" t="s">
        <v>2158</v>
      </c>
      <c r="E667" s="83" t="s">
        <v>153</v>
      </c>
      <c r="F667" s="188">
        <v>44652.395833333336</v>
      </c>
      <c r="G667" s="188">
        <v>44652.666666666664</v>
      </c>
      <c r="H667" s="83" t="s">
        <v>106</v>
      </c>
      <c r="I667" s="90">
        <v>6.4999999998835847</v>
      </c>
      <c r="J667" s="91" t="s">
        <v>2159</v>
      </c>
      <c r="K667" s="91"/>
      <c r="L667" s="91"/>
      <c r="M667" s="83">
        <v>35</v>
      </c>
      <c r="N667" s="83">
        <v>0</v>
      </c>
      <c r="O667" s="83">
        <v>0</v>
      </c>
      <c r="P667" s="83">
        <v>35</v>
      </c>
      <c r="Q667" s="83">
        <v>0</v>
      </c>
      <c r="R667" s="83">
        <v>0</v>
      </c>
      <c r="S667" s="83">
        <v>0</v>
      </c>
      <c r="T667" s="83">
        <v>35</v>
      </c>
      <c r="U667" s="83">
        <v>0</v>
      </c>
      <c r="V667" s="83">
        <v>43</v>
      </c>
      <c r="W667" s="83"/>
      <c r="X667" s="184" t="s">
        <v>2160</v>
      </c>
      <c r="Y667" s="185"/>
      <c r="Z667" s="185"/>
      <c r="AA667" s="85" t="s">
        <v>148</v>
      </c>
    </row>
    <row r="668" spans="1:27" ht="75">
      <c r="A668" s="299">
        <v>654</v>
      </c>
      <c r="B668" s="286" t="s">
        <v>262</v>
      </c>
      <c r="C668" s="93" t="s">
        <v>97</v>
      </c>
      <c r="D668" s="94" t="s">
        <v>2161</v>
      </c>
      <c r="E668" s="93" t="s">
        <v>153</v>
      </c>
      <c r="F668" s="95">
        <v>44652.375</v>
      </c>
      <c r="G668" s="95">
        <v>44652.5</v>
      </c>
      <c r="H668" s="96" t="s">
        <v>106</v>
      </c>
      <c r="I668" s="90">
        <v>3</v>
      </c>
      <c r="J668" s="91" t="s">
        <v>2162</v>
      </c>
      <c r="K668" s="91"/>
      <c r="L668" s="91"/>
      <c r="M668" s="93">
        <v>13</v>
      </c>
      <c r="N668" s="93">
        <v>0</v>
      </c>
      <c r="O668" s="93">
        <v>0</v>
      </c>
      <c r="P668" s="93">
        <v>13</v>
      </c>
      <c r="Q668" s="93">
        <v>0</v>
      </c>
      <c r="R668" s="93">
        <v>0</v>
      </c>
      <c r="S668" s="93">
        <v>0</v>
      </c>
      <c r="T668" s="93">
        <v>13</v>
      </c>
      <c r="U668" s="93">
        <v>0</v>
      </c>
      <c r="V668" s="93">
        <v>48</v>
      </c>
      <c r="W668" s="93"/>
      <c r="X668" s="97"/>
      <c r="Y668" s="98"/>
      <c r="Z668" s="98"/>
      <c r="AA668" s="85" t="s">
        <v>148</v>
      </c>
    </row>
    <row r="669" spans="1:27" ht="56.25">
      <c r="A669" s="299">
        <v>655</v>
      </c>
      <c r="B669" s="286" t="s">
        <v>262</v>
      </c>
      <c r="C669" s="93" t="s">
        <v>128</v>
      </c>
      <c r="D669" s="94" t="s">
        <v>2163</v>
      </c>
      <c r="E669" s="93" t="s">
        <v>152</v>
      </c>
      <c r="F669" s="95">
        <v>44652.375</v>
      </c>
      <c r="G669" s="95">
        <v>44652.5</v>
      </c>
      <c r="H669" s="96" t="s">
        <v>106</v>
      </c>
      <c r="I669" s="90">
        <v>3</v>
      </c>
      <c r="J669" s="91" t="s">
        <v>2164</v>
      </c>
      <c r="K669" s="91"/>
      <c r="L669" s="91"/>
      <c r="M669" s="93">
        <v>0</v>
      </c>
      <c r="N669" s="93">
        <v>0</v>
      </c>
      <c r="O669" s="93">
        <v>0</v>
      </c>
      <c r="P669" s="93">
        <v>0</v>
      </c>
      <c r="Q669" s="93">
        <v>0</v>
      </c>
      <c r="R669" s="93">
        <v>0</v>
      </c>
      <c r="S669" s="93">
        <v>0</v>
      </c>
      <c r="T669" s="93">
        <v>0</v>
      </c>
      <c r="U669" s="93">
        <v>0</v>
      </c>
      <c r="V669" s="93">
        <v>0</v>
      </c>
      <c r="W669" s="93"/>
      <c r="X669" s="97"/>
      <c r="Y669" s="98"/>
      <c r="Z669" s="98"/>
      <c r="AA669" s="85" t="s">
        <v>148</v>
      </c>
    </row>
    <row r="670" spans="1:27" ht="56.25">
      <c r="A670" s="299">
        <v>656</v>
      </c>
      <c r="B670" s="284" t="s">
        <v>253</v>
      </c>
      <c r="C670" s="78" t="s">
        <v>97</v>
      </c>
      <c r="D670" s="79" t="s">
        <v>2165</v>
      </c>
      <c r="E670" s="78" t="s">
        <v>108</v>
      </c>
      <c r="F670" s="80">
        <v>44652.722222222219</v>
      </c>
      <c r="G670" s="80">
        <v>44652.791666666664</v>
      </c>
      <c r="H670" s="78" t="s">
        <v>94</v>
      </c>
      <c r="I670" s="90">
        <v>1.6666666666860692</v>
      </c>
      <c r="J670" s="91" t="s">
        <v>2166</v>
      </c>
      <c r="K670" s="91"/>
      <c r="L670" s="91"/>
      <c r="M670" s="78">
        <v>1</v>
      </c>
      <c r="N670" s="78">
        <v>0</v>
      </c>
      <c r="O670" s="78">
        <v>0</v>
      </c>
      <c r="P670" s="78">
        <v>1</v>
      </c>
      <c r="Q670" s="78">
        <v>0</v>
      </c>
      <c r="R670" s="78">
        <v>0</v>
      </c>
      <c r="S670" s="78">
        <v>0</v>
      </c>
      <c r="T670" s="78">
        <v>1</v>
      </c>
      <c r="U670" s="78">
        <v>0</v>
      </c>
      <c r="V670" s="78">
        <v>2</v>
      </c>
      <c r="W670" s="78"/>
      <c r="X670" s="84" t="s">
        <v>2167</v>
      </c>
      <c r="Y670" s="85" t="s">
        <v>102</v>
      </c>
      <c r="Z670" s="85" t="s">
        <v>1183</v>
      </c>
      <c r="AA670" s="85" t="s">
        <v>148</v>
      </c>
    </row>
    <row r="671" spans="1:27" ht="75">
      <c r="A671" s="299">
        <v>657</v>
      </c>
      <c r="B671" s="284" t="s">
        <v>115</v>
      </c>
      <c r="C671" s="78" t="s">
        <v>97</v>
      </c>
      <c r="D671" s="79" t="s">
        <v>2168</v>
      </c>
      <c r="E671" s="78" t="s">
        <v>153</v>
      </c>
      <c r="F671" s="80">
        <v>44652.5625</v>
      </c>
      <c r="G671" s="80">
        <v>44652.579861111109</v>
      </c>
      <c r="H671" s="78" t="s">
        <v>106</v>
      </c>
      <c r="I671" s="90">
        <v>0.41666666662786156</v>
      </c>
      <c r="J671" s="91" t="s">
        <v>489</v>
      </c>
      <c r="K671" s="91"/>
      <c r="L671" s="91"/>
      <c r="M671" s="78">
        <v>82</v>
      </c>
      <c r="N671" s="78">
        <v>0</v>
      </c>
      <c r="O671" s="78">
        <v>0</v>
      </c>
      <c r="P671" s="78">
        <v>82</v>
      </c>
      <c r="Q671" s="78">
        <v>0</v>
      </c>
      <c r="R671" s="78">
        <v>0</v>
      </c>
      <c r="S671" s="78">
        <v>0</v>
      </c>
      <c r="T671" s="78">
        <v>82</v>
      </c>
      <c r="U671" s="78">
        <v>0</v>
      </c>
      <c r="V671" s="78">
        <v>41</v>
      </c>
      <c r="W671" s="78"/>
      <c r="X671" s="84" t="s">
        <v>2169</v>
      </c>
      <c r="Y671" s="85"/>
      <c r="Z671" s="85"/>
      <c r="AA671" s="85" t="s">
        <v>148</v>
      </c>
    </row>
    <row r="672" spans="1:27" ht="56.25">
      <c r="A672" s="299">
        <v>658</v>
      </c>
      <c r="B672" s="284" t="s">
        <v>268</v>
      </c>
      <c r="C672" s="78" t="s">
        <v>113</v>
      </c>
      <c r="D672" s="79" t="s">
        <v>698</v>
      </c>
      <c r="E672" s="78" t="s">
        <v>154</v>
      </c>
      <c r="F672" s="80">
        <v>44654.333333333336</v>
      </c>
      <c r="G672" s="80">
        <v>44654.354166666664</v>
      </c>
      <c r="H672" s="78" t="s">
        <v>94</v>
      </c>
      <c r="I672" s="90">
        <v>0.49999999988358468</v>
      </c>
      <c r="J672" s="91" t="s">
        <v>318</v>
      </c>
      <c r="K672" s="91"/>
      <c r="L672" s="91"/>
      <c r="M672" s="78">
        <v>11</v>
      </c>
      <c r="N672" s="78">
        <v>0</v>
      </c>
      <c r="O672" s="78">
        <v>0</v>
      </c>
      <c r="P672" s="78">
        <v>11</v>
      </c>
      <c r="Q672" s="78">
        <v>0</v>
      </c>
      <c r="R672" s="78">
        <v>0</v>
      </c>
      <c r="S672" s="78">
        <v>0</v>
      </c>
      <c r="T672" s="78">
        <v>11</v>
      </c>
      <c r="U672" s="78">
        <v>0</v>
      </c>
      <c r="V672" s="78">
        <v>75</v>
      </c>
      <c r="W672" s="78"/>
      <c r="X672" s="84" t="s">
        <v>2170</v>
      </c>
      <c r="Y672" s="85" t="s">
        <v>138</v>
      </c>
      <c r="Z672" s="85" t="s">
        <v>120</v>
      </c>
      <c r="AA672" s="85" t="s">
        <v>193</v>
      </c>
    </row>
    <row r="673" spans="1:27" ht="75">
      <c r="A673" s="299">
        <v>659</v>
      </c>
      <c r="B673" s="284" t="s">
        <v>277</v>
      </c>
      <c r="C673" s="78" t="s">
        <v>156</v>
      </c>
      <c r="D673" s="79" t="s">
        <v>2171</v>
      </c>
      <c r="E673" s="78" t="s">
        <v>152</v>
      </c>
      <c r="F673" s="80">
        <v>44654.143750000003</v>
      </c>
      <c r="G673" s="80">
        <v>44654.159722222219</v>
      </c>
      <c r="H673" s="78" t="s">
        <v>94</v>
      </c>
      <c r="I673" s="90">
        <v>0.38333333318587393</v>
      </c>
      <c r="J673" s="91" t="s">
        <v>2172</v>
      </c>
      <c r="K673" s="91"/>
      <c r="L673" s="91">
        <v>1</v>
      </c>
      <c r="M673" s="78">
        <v>161</v>
      </c>
      <c r="N673" s="78">
        <v>1</v>
      </c>
      <c r="O673" s="78">
        <v>0</v>
      </c>
      <c r="P673" s="78">
        <v>160</v>
      </c>
      <c r="Q673" s="78">
        <v>0</v>
      </c>
      <c r="R673" s="78">
        <v>0</v>
      </c>
      <c r="S673" s="78">
        <v>3</v>
      </c>
      <c r="T673" s="78">
        <v>158</v>
      </c>
      <c r="U673" s="78">
        <v>0</v>
      </c>
      <c r="V673" s="78">
        <v>1000</v>
      </c>
      <c r="W673" s="78"/>
      <c r="X673" s="84" t="s">
        <v>2173</v>
      </c>
      <c r="Y673" s="85" t="s">
        <v>138</v>
      </c>
      <c r="Z673" s="85" t="s">
        <v>103</v>
      </c>
      <c r="AA673" s="85" t="s">
        <v>193</v>
      </c>
    </row>
    <row r="674" spans="1:27" ht="75">
      <c r="A674" s="299">
        <v>660</v>
      </c>
      <c r="B674" s="284" t="s">
        <v>277</v>
      </c>
      <c r="C674" s="78" t="s">
        <v>97</v>
      </c>
      <c r="D674" s="79" t="s">
        <v>2174</v>
      </c>
      <c r="E674" s="78" t="s">
        <v>152</v>
      </c>
      <c r="F674" s="80">
        <v>44654.143750000003</v>
      </c>
      <c r="G674" s="80">
        <v>44654.277777777781</v>
      </c>
      <c r="H674" s="78" t="s">
        <v>94</v>
      </c>
      <c r="I674" s="90">
        <v>3.2166666666744277</v>
      </c>
      <c r="J674" s="91" t="s">
        <v>2175</v>
      </c>
      <c r="K674" s="91"/>
      <c r="L674" s="91">
        <v>1</v>
      </c>
      <c r="M674" s="78">
        <v>50</v>
      </c>
      <c r="N674" s="78">
        <v>1</v>
      </c>
      <c r="O674" s="78">
        <v>0</v>
      </c>
      <c r="P674" s="78">
        <v>49</v>
      </c>
      <c r="Q674" s="78">
        <v>0</v>
      </c>
      <c r="R674" s="78">
        <v>0</v>
      </c>
      <c r="S674" s="78">
        <v>3</v>
      </c>
      <c r="T674" s="78">
        <v>47</v>
      </c>
      <c r="U674" s="78">
        <v>0</v>
      </c>
      <c r="V674" s="78">
        <v>520</v>
      </c>
      <c r="W674" s="78"/>
      <c r="X674" s="84" t="s">
        <v>2173</v>
      </c>
      <c r="Y674" s="85" t="s">
        <v>138</v>
      </c>
      <c r="Z674" s="85" t="s">
        <v>103</v>
      </c>
      <c r="AA674" s="85" t="s">
        <v>193</v>
      </c>
    </row>
    <row r="675" spans="1:27" ht="75">
      <c r="A675" s="299">
        <v>661</v>
      </c>
      <c r="B675" s="284" t="s">
        <v>261</v>
      </c>
      <c r="C675" s="78" t="s">
        <v>97</v>
      </c>
      <c r="D675" s="79" t="s">
        <v>2176</v>
      </c>
      <c r="E675" s="78" t="s">
        <v>153</v>
      </c>
      <c r="F675" s="80">
        <v>44653.388888888891</v>
      </c>
      <c r="G675" s="80">
        <v>44653.486111111109</v>
      </c>
      <c r="H675" s="78" t="s">
        <v>94</v>
      </c>
      <c r="I675" s="90">
        <v>2.3333333332557231</v>
      </c>
      <c r="J675" s="91" t="s">
        <v>2177</v>
      </c>
      <c r="K675" s="91"/>
      <c r="L675" s="91"/>
      <c r="M675" s="78">
        <v>9</v>
      </c>
      <c r="N675" s="78">
        <v>0</v>
      </c>
      <c r="O675" s="78">
        <v>0</v>
      </c>
      <c r="P675" s="78">
        <v>9</v>
      </c>
      <c r="Q675" s="78">
        <v>0</v>
      </c>
      <c r="R675" s="78">
        <v>0</v>
      </c>
      <c r="S675" s="78">
        <v>0</v>
      </c>
      <c r="T675" s="78">
        <v>9</v>
      </c>
      <c r="U675" s="78">
        <v>0</v>
      </c>
      <c r="V675" s="78">
        <v>37</v>
      </c>
      <c r="W675" s="78"/>
      <c r="X675" s="84" t="s">
        <v>2178</v>
      </c>
      <c r="Y675" s="85" t="s">
        <v>98</v>
      </c>
      <c r="Z675" s="85" t="s">
        <v>99</v>
      </c>
      <c r="AA675" s="85" t="s">
        <v>148</v>
      </c>
    </row>
    <row r="676" spans="1:27" ht="75">
      <c r="A676" s="299">
        <v>662</v>
      </c>
      <c r="B676" s="284" t="s">
        <v>261</v>
      </c>
      <c r="C676" s="78" t="s">
        <v>97</v>
      </c>
      <c r="D676" s="79" t="s">
        <v>2179</v>
      </c>
      <c r="E676" s="78" t="s">
        <v>153</v>
      </c>
      <c r="F676" s="80">
        <v>44655.395833333336</v>
      </c>
      <c r="G676" s="80">
        <v>44655.666666666664</v>
      </c>
      <c r="H676" s="78" t="s">
        <v>106</v>
      </c>
      <c r="I676" s="90">
        <v>6.4999999998835847</v>
      </c>
      <c r="J676" s="91" t="s">
        <v>2180</v>
      </c>
      <c r="K676" s="91"/>
      <c r="L676" s="91"/>
      <c r="M676" s="78">
        <v>47</v>
      </c>
      <c r="N676" s="78">
        <v>0</v>
      </c>
      <c r="O676" s="78">
        <v>0</v>
      </c>
      <c r="P676" s="78">
        <v>47</v>
      </c>
      <c r="Q676" s="78">
        <v>0</v>
      </c>
      <c r="R676" s="78">
        <v>0</v>
      </c>
      <c r="S676" s="78">
        <v>0</v>
      </c>
      <c r="T676" s="78">
        <v>47</v>
      </c>
      <c r="U676" s="78">
        <v>0</v>
      </c>
      <c r="V676" s="78">
        <v>24</v>
      </c>
      <c r="W676" s="78"/>
      <c r="X676" s="84" t="s">
        <v>2181</v>
      </c>
      <c r="Y676" s="85"/>
      <c r="Z676" s="85"/>
      <c r="AA676" s="85" t="s">
        <v>148</v>
      </c>
    </row>
    <row r="677" spans="1:27" ht="75">
      <c r="A677" s="299">
        <v>663</v>
      </c>
      <c r="B677" s="284" t="s">
        <v>248</v>
      </c>
      <c r="C677" s="78" t="s">
        <v>97</v>
      </c>
      <c r="D677" s="79" t="s">
        <v>2182</v>
      </c>
      <c r="E677" s="78" t="s">
        <v>153</v>
      </c>
      <c r="F677" s="80">
        <v>44655.375</v>
      </c>
      <c r="G677" s="80">
        <v>44655.583333333336</v>
      </c>
      <c r="H677" s="78" t="s">
        <v>106</v>
      </c>
      <c r="I677" s="90">
        <v>5.0000000000582077</v>
      </c>
      <c r="J677" s="91" t="s">
        <v>2183</v>
      </c>
      <c r="K677" s="91"/>
      <c r="L677" s="91"/>
      <c r="M677" s="78">
        <v>64</v>
      </c>
      <c r="N677" s="78">
        <v>0</v>
      </c>
      <c r="O677" s="78">
        <v>0</v>
      </c>
      <c r="P677" s="78">
        <v>64</v>
      </c>
      <c r="Q677" s="78">
        <v>0</v>
      </c>
      <c r="R677" s="78">
        <v>0</v>
      </c>
      <c r="S677" s="78">
        <v>0</v>
      </c>
      <c r="T677" s="78">
        <v>64</v>
      </c>
      <c r="U677" s="78">
        <v>0</v>
      </c>
      <c r="V677" s="78">
        <v>30</v>
      </c>
      <c r="W677" s="78"/>
      <c r="X677" s="84"/>
      <c r="Y677" s="85"/>
      <c r="Z677" s="85"/>
      <c r="AA677" s="85" t="s">
        <v>148</v>
      </c>
    </row>
    <row r="678" spans="1:27" ht="75">
      <c r="A678" s="299">
        <v>664</v>
      </c>
      <c r="B678" s="284" t="s">
        <v>248</v>
      </c>
      <c r="C678" s="78" t="s">
        <v>97</v>
      </c>
      <c r="D678" s="79" t="s">
        <v>2184</v>
      </c>
      <c r="E678" s="78" t="s">
        <v>154</v>
      </c>
      <c r="F678" s="80">
        <v>44653.284722222219</v>
      </c>
      <c r="G678" s="80">
        <v>44653.315972222219</v>
      </c>
      <c r="H678" s="78" t="s">
        <v>94</v>
      </c>
      <c r="I678" s="90">
        <v>0.75</v>
      </c>
      <c r="J678" s="91" t="s">
        <v>2185</v>
      </c>
      <c r="K678" s="91"/>
      <c r="L678" s="91" t="s">
        <v>2186</v>
      </c>
      <c r="M678" s="78">
        <v>5</v>
      </c>
      <c r="N678" s="78">
        <v>0</v>
      </c>
      <c r="O678" s="78">
        <v>2</v>
      </c>
      <c r="P678" s="78">
        <v>3</v>
      </c>
      <c r="Q678" s="78">
        <v>0</v>
      </c>
      <c r="R678" s="78">
        <v>0</v>
      </c>
      <c r="S678" s="78">
        <v>0</v>
      </c>
      <c r="T678" s="78">
        <v>5</v>
      </c>
      <c r="U678" s="78">
        <v>0</v>
      </c>
      <c r="V678" s="78">
        <v>15</v>
      </c>
      <c r="W678" s="78"/>
      <c r="X678" s="84" t="s">
        <v>2187</v>
      </c>
      <c r="Y678" s="85" t="s">
        <v>109</v>
      </c>
      <c r="Z678" s="85" t="s">
        <v>103</v>
      </c>
      <c r="AA678" s="85" t="s">
        <v>148</v>
      </c>
    </row>
    <row r="679" spans="1:27" ht="56.25">
      <c r="A679" s="299">
        <v>665</v>
      </c>
      <c r="B679" s="284" t="s">
        <v>262</v>
      </c>
      <c r="C679" s="78" t="s">
        <v>128</v>
      </c>
      <c r="D679" s="79" t="s">
        <v>2188</v>
      </c>
      <c r="E679" s="78" t="s">
        <v>152</v>
      </c>
      <c r="F679" s="80">
        <v>44655.375</v>
      </c>
      <c r="G679" s="80">
        <v>44655.5</v>
      </c>
      <c r="H679" s="78" t="s">
        <v>106</v>
      </c>
      <c r="I679" s="90">
        <v>3</v>
      </c>
      <c r="J679" s="91" t="s">
        <v>2164</v>
      </c>
      <c r="K679" s="91"/>
      <c r="L679" s="91"/>
      <c r="M679" s="78">
        <v>0</v>
      </c>
      <c r="N679" s="78">
        <v>0</v>
      </c>
      <c r="O679" s="78">
        <v>0</v>
      </c>
      <c r="P679" s="78">
        <v>0</v>
      </c>
      <c r="Q679" s="78">
        <v>0</v>
      </c>
      <c r="R679" s="78">
        <v>0</v>
      </c>
      <c r="S679" s="78">
        <v>0</v>
      </c>
      <c r="T679" s="78">
        <v>0</v>
      </c>
      <c r="U679" s="78">
        <v>0</v>
      </c>
      <c r="V679" s="78">
        <v>0</v>
      </c>
      <c r="W679" s="78"/>
      <c r="X679" s="84"/>
      <c r="Y679" s="85"/>
      <c r="Z679" s="85"/>
      <c r="AA679" s="85" t="s">
        <v>148</v>
      </c>
    </row>
    <row r="680" spans="1:27" ht="75">
      <c r="A680" s="299">
        <v>666</v>
      </c>
      <c r="B680" s="284" t="s">
        <v>262</v>
      </c>
      <c r="C680" s="78" t="s">
        <v>97</v>
      </c>
      <c r="D680" s="79" t="s">
        <v>2033</v>
      </c>
      <c r="E680" s="78" t="s">
        <v>153</v>
      </c>
      <c r="F680" s="80">
        <v>44655.375</v>
      </c>
      <c r="G680" s="80">
        <v>44655.5</v>
      </c>
      <c r="H680" s="78" t="s">
        <v>106</v>
      </c>
      <c r="I680" s="90">
        <v>3</v>
      </c>
      <c r="J680" s="91" t="s">
        <v>2033</v>
      </c>
      <c r="K680" s="91"/>
      <c r="L680" s="91"/>
      <c r="M680" s="78">
        <v>20</v>
      </c>
      <c r="N680" s="78">
        <v>0</v>
      </c>
      <c r="O680" s="78">
        <v>0</v>
      </c>
      <c r="P680" s="78">
        <v>20</v>
      </c>
      <c r="Q680" s="78">
        <v>0</v>
      </c>
      <c r="R680" s="78">
        <v>0</v>
      </c>
      <c r="S680" s="78">
        <v>0</v>
      </c>
      <c r="T680" s="78">
        <v>20</v>
      </c>
      <c r="U680" s="78">
        <v>0</v>
      </c>
      <c r="V680" s="78">
        <v>18</v>
      </c>
      <c r="W680" s="78"/>
      <c r="X680" s="84"/>
      <c r="Y680" s="85"/>
      <c r="Z680" s="85"/>
      <c r="AA680" s="85" t="s">
        <v>148</v>
      </c>
    </row>
    <row r="681" spans="1:27" ht="112.5">
      <c r="A681" s="299">
        <v>667</v>
      </c>
      <c r="B681" s="286" t="s">
        <v>262</v>
      </c>
      <c r="C681" s="93" t="s">
        <v>93</v>
      </c>
      <c r="D681" s="94" t="s">
        <v>2189</v>
      </c>
      <c r="E681" s="93" t="s">
        <v>153</v>
      </c>
      <c r="F681" s="95">
        <v>44652.666666666664</v>
      </c>
      <c r="G681" s="95">
        <v>44653.479166666664</v>
      </c>
      <c r="H681" s="96" t="s">
        <v>94</v>
      </c>
      <c r="I681" s="90">
        <v>19.5</v>
      </c>
      <c r="J681" s="91" t="s">
        <v>2190</v>
      </c>
      <c r="K681" s="91" t="s">
        <v>2191</v>
      </c>
      <c r="L681" s="91"/>
      <c r="M681" s="93">
        <v>1</v>
      </c>
      <c r="N681" s="93">
        <v>0</v>
      </c>
      <c r="O681" s="93">
        <v>1</v>
      </c>
      <c r="P681" s="93">
        <v>0</v>
      </c>
      <c r="Q681" s="93">
        <v>0</v>
      </c>
      <c r="R681" s="93">
        <v>0</v>
      </c>
      <c r="S681" s="93">
        <v>0</v>
      </c>
      <c r="T681" s="93">
        <v>1</v>
      </c>
      <c r="U681" s="93">
        <v>0</v>
      </c>
      <c r="V681" s="93">
        <v>30</v>
      </c>
      <c r="W681" s="93"/>
      <c r="X681" s="97" t="s">
        <v>2192</v>
      </c>
      <c r="Y681" s="98" t="s">
        <v>109</v>
      </c>
      <c r="Z681" s="98" t="s">
        <v>103</v>
      </c>
      <c r="AA681" s="85" t="s">
        <v>148</v>
      </c>
    </row>
    <row r="682" spans="1:27" ht="56.25">
      <c r="A682" s="299">
        <v>668</v>
      </c>
      <c r="B682" s="286" t="s">
        <v>265</v>
      </c>
      <c r="C682" s="93" t="s">
        <v>97</v>
      </c>
      <c r="D682" s="92" t="s">
        <v>2193</v>
      </c>
      <c r="E682" s="93" t="s">
        <v>108</v>
      </c>
      <c r="F682" s="95">
        <v>44652.486111111109</v>
      </c>
      <c r="G682" s="95">
        <v>44652.576388888891</v>
      </c>
      <c r="H682" s="96" t="s">
        <v>94</v>
      </c>
      <c r="I682" s="90">
        <v>2.1666666667442769</v>
      </c>
      <c r="J682" s="91" t="s">
        <v>2193</v>
      </c>
      <c r="K682" s="91"/>
      <c r="L682" s="91"/>
      <c r="M682" s="93">
        <v>1</v>
      </c>
      <c r="N682" s="93">
        <v>0</v>
      </c>
      <c r="O682" s="93">
        <v>0</v>
      </c>
      <c r="P682" s="93">
        <v>1</v>
      </c>
      <c r="Q682" s="93">
        <v>0</v>
      </c>
      <c r="R682" s="93">
        <v>0</v>
      </c>
      <c r="S682" s="93">
        <v>0</v>
      </c>
      <c r="T682" s="93">
        <v>1</v>
      </c>
      <c r="U682" s="93">
        <v>0</v>
      </c>
      <c r="V682" s="93">
        <v>2</v>
      </c>
      <c r="W682" s="93"/>
      <c r="X682" s="97" t="s">
        <v>2194</v>
      </c>
      <c r="Y682" s="98" t="s">
        <v>149</v>
      </c>
      <c r="Z682" s="98" t="s">
        <v>114</v>
      </c>
      <c r="AA682" s="85" t="s">
        <v>148</v>
      </c>
    </row>
    <row r="683" spans="1:27" ht="56.25">
      <c r="A683" s="299">
        <v>669</v>
      </c>
      <c r="B683" s="284" t="s">
        <v>265</v>
      </c>
      <c r="C683" s="78" t="s">
        <v>113</v>
      </c>
      <c r="D683" s="79" t="s">
        <v>2195</v>
      </c>
      <c r="E683" s="78" t="s">
        <v>153</v>
      </c>
      <c r="F683" s="80">
        <v>44653.03125</v>
      </c>
      <c r="G683" s="80">
        <v>44653.050694444442</v>
      </c>
      <c r="H683" s="78" t="s">
        <v>94</v>
      </c>
      <c r="I683" s="90">
        <v>0.46666666661622003</v>
      </c>
      <c r="J683" s="91" t="s">
        <v>2195</v>
      </c>
      <c r="K683" s="91"/>
      <c r="L683" s="91"/>
      <c r="M683" s="78">
        <v>7</v>
      </c>
      <c r="N683" s="78">
        <v>0</v>
      </c>
      <c r="O683" s="78">
        <v>0</v>
      </c>
      <c r="P683" s="78">
        <v>7</v>
      </c>
      <c r="Q683" s="78">
        <v>0</v>
      </c>
      <c r="R683" s="78">
        <v>0</v>
      </c>
      <c r="S683" s="78">
        <v>0</v>
      </c>
      <c r="T683" s="78">
        <v>7</v>
      </c>
      <c r="U683" s="78">
        <v>0</v>
      </c>
      <c r="V683" s="78">
        <v>250</v>
      </c>
      <c r="W683" s="78"/>
      <c r="X683" s="84" t="s">
        <v>2196</v>
      </c>
      <c r="Y683" s="85" t="s">
        <v>95</v>
      </c>
      <c r="Z683" s="85" t="s">
        <v>99</v>
      </c>
      <c r="AA683" s="85" t="s">
        <v>148</v>
      </c>
    </row>
    <row r="684" spans="1:27" ht="56.25">
      <c r="A684" s="299">
        <v>670</v>
      </c>
      <c r="B684" s="284" t="s">
        <v>265</v>
      </c>
      <c r="C684" s="78" t="s">
        <v>113</v>
      </c>
      <c r="D684" s="79" t="s">
        <v>2197</v>
      </c>
      <c r="E684" s="78" t="s">
        <v>153</v>
      </c>
      <c r="F684" s="80">
        <v>44653.347222222219</v>
      </c>
      <c r="G684" s="80">
        <v>44653.375</v>
      </c>
      <c r="H684" s="78" t="s">
        <v>94</v>
      </c>
      <c r="I684" s="90">
        <v>0.66666666674427688</v>
      </c>
      <c r="J684" s="91" t="s">
        <v>2197</v>
      </c>
      <c r="K684" s="91"/>
      <c r="L684" s="91"/>
      <c r="M684" s="78">
        <v>1</v>
      </c>
      <c r="N684" s="78">
        <v>0</v>
      </c>
      <c r="O684" s="78">
        <v>0</v>
      </c>
      <c r="P684" s="78">
        <v>1</v>
      </c>
      <c r="Q684" s="78">
        <v>0</v>
      </c>
      <c r="R684" s="78">
        <v>0</v>
      </c>
      <c r="S684" s="78">
        <v>0</v>
      </c>
      <c r="T684" s="78">
        <v>1</v>
      </c>
      <c r="U684" s="78">
        <v>0</v>
      </c>
      <c r="V684" s="78">
        <v>50</v>
      </c>
      <c r="W684" s="78"/>
      <c r="X684" s="84" t="s">
        <v>2198</v>
      </c>
      <c r="Y684" s="85" t="s">
        <v>95</v>
      </c>
      <c r="Z684" s="85" t="s">
        <v>124</v>
      </c>
      <c r="AA684" s="85" t="s">
        <v>148</v>
      </c>
    </row>
    <row r="685" spans="1:27" ht="56.25">
      <c r="A685" s="299">
        <v>671</v>
      </c>
      <c r="B685" s="284" t="s">
        <v>265</v>
      </c>
      <c r="C685" s="78" t="s">
        <v>113</v>
      </c>
      <c r="D685" s="79" t="s">
        <v>2199</v>
      </c>
      <c r="E685" s="78" t="s">
        <v>153</v>
      </c>
      <c r="F685" s="80">
        <v>44653.392361111109</v>
      </c>
      <c r="G685" s="80">
        <v>44653.590277777781</v>
      </c>
      <c r="H685" s="78" t="s">
        <v>94</v>
      </c>
      <c r="I685" s="90">
        <v>4.7500000001164153</v>
      </c>
      <c r="J685" s="91" t="s">
        <v>2199</v>
      </c>
      <c r="K685" s="91"/>
      <c r="L685" s="91"/>
      <c r="M685" s="78">
        <v>1</v>
      </c>
      <c r="N685" s="78">
        <v>0</v>
      </c>
      <c r="O685" s="78">
        <v>0</v>
      </c>
      <c r="P685" s="78">
        <v>1</v>
      </c>
      <c r="Q685" s="78">
        <v>0</v>
      </c>
      <c r="R685" s="78">
        <v>0</v>
      </c>
      <c r="S685" s="78">
        <v>0</v>
      </c>
      <c r="T685" s="78">
        <v>1</v>
      </c>
      <c r="U685" s="78">
        <v>0</v>
      </c>
      <c r="V685" s="78">
        <v>40</v>
      </c>
      <c r="W685" s="78"/>
      <c r="X685" s="84" t="s">
        <v>2200</v>
      </c>
      <c r="Y685" s="85" t="s">
        <v>149</v>
      </c>
      <c r="Z685" s="85" t="s">
        <v>103</v>
      </c>
      <c r="AA685" s="85" t="s">
        <v>148</v>
      </c>
    </row>
    <row r="686" spans="1:27" ht="56.25">
      <c r="A686" s="299">
        <v>672</v>
      </c>
      <c r="B686" s="284" t="s">
        <v>251</v>
      </c>
      <c r="C686" s="78" t="s">
        <v>97</v>
      </c>
      <c r="D686" s="79" t="s">
        <v>629</v>
      </c>
      <c r="E686" s="78" t="s">
        <v>152</v>
      </c>
      <c r="F686" s="80">
        <v>44655.756944444445</v>
      </c>
      <c r="G686" s="80">
        <v>44656.430555555555</v>
      </c>
      <c r="H686" s="78" t="s">
        <v>94</v>
      </c>
      <c r="I686" s="90">
        <v>16.166666666627862</v>
      </c>
      <c r="J686" s="91" t="s">
        <v>2201</v>
      </c>
      <c r="K686" s="91"/>
      <c r="L686" s="91"/>
      <c r="M686" s="78">
        <v>6</v>
      </c>
      <c r="N686" s="78">
        <v>0</v>
      </c>
      <c r="O686" s="78">
        <v>0</v>
      </c>
      <c r="P686" s="78">
        <v>6</v>
      </c>
      <c r="Q686" s="78">
        <v>0</v>
      </c>
      <c r="R686" s="78">
        <v>0</v>
      </c>
      <c r="S686" s="78">
        <v>6</v>
      </c>
      <c r="T686" s="78">
        <v>0</v>
      </c>
      <c r="U686" s="78">
        <v>0</v>
      </c>
      <c r="V686" s="78">
        <v>100</v>
      </c>
      <c r="W686" s="78"/>
      <c r="X686" s="84" t="s">
        <v>2202</v>
      </c>
      <c r="Y686" s="85" t="s">
        <v>95</v>
      </c>
      <c r="Z686" s="85" t="s">
        <v>99</v>
      </c>
      <c r="AA686" s="85" t="s">
        <v>148</v>
      </c>
    </row>
    <row r="687" spans="1:27" ht="75">
      <c r="A687" s="299">
        <v>673</v>
      </c>
      <c r="B687" s="284" t="s">
        <v>248</v>
      </c>
      <c r="C687" s="78" t="s">
        <v>113</v>
      </c>
      <c r="D687" s="79" t="s">
        <v>2203</v>
      </c>
      <c r="E687" s="78" t="s">
        <v>152</v>
      </c>
      <c r="F687" s="80">
        <v>44655.629861111112</v>
      </c>
      <c r="G687" s="80">
        <v>44655.652777777781</v>
      </c>
      <c r="H687" s="78" t="s">
        <v>94</v>
      </c>
      <c r="I687" s="90">
        <v>0.55000000004656613</v>
      </c>
      <c r="J687" s="91" t="s">
        <v>2204</v>
      </c>
      <c r="K687" s="91"/>
      <c r="L687" s="91" t="s">
        <v>2205</v>
      </c>
      <c r="M687" s="78">
        <v>27</v>
      </c>
      <c r="N687" s="78">
        <v>0</v>
      </c>
      <c r="O687" s="78">
        <v>2</v>
      </c>
      <c r="P687" s="78">
        <v>25</v>
      </c>
      <c r="Q687" s="78">
        <v>0</v>
      </c>
      <c r="R687" s="78">
        <v>0</v>
      </c>
      <c r="S687" s="78">
        <v>7</v>
      </c>
      <c r="T687" s="78">
        <v>20</v>
      </c>
      <c r="U687" s="78">
        <v>0</v>
      </c>
      <c r="V687" s="78">
        <v>500</v>
      </c>
      <c r="W687" s="78"/>
      <c r="X687" s="84" t="s">
        <v>2206</v>
      </c>
      <c r="Y687" s="85" t="s">
        <v>110</v>
      </c>
      <c r="Z687" s="85" t="s">
        <v>103</v>
      </c>
      <c r="AA687" s="85" t="s">
        <v>193</v>
      </c>
    </row>
    <row r="688" spans="1:27" ht="56.25">
      <c r="A688" s="299">
        <v>674</v>
      </c>
      <c r="B688" s="284" t="s">
        <v>248</v>
      </c>
      <c r="C688" s="78" t="s">
        <v>93</v>
      </c>
      <c r="D688" s="79" t="s">
        <v>580</v>
      </c>
      <c r="E688" s="78" t="s">
        <v>152</v>
      </c>
      <c r="F688" s="80">
        <v>44655.631944444445</v>
      </c>
      <c r="G688" s="80">
        <v>44655.631944444445</v>
      </c>
      <c r="H688" s="78" t="s">
        <v>94</v>
      </c>
      <c r="I688" s="90">
        <v>0</v>
      </c>
      <c r="J688" s="91" t="s">
        <v>2207</v>
      </c>
      <c r="K688" s="91"/>
      <c r="L688" s="91"/>
      <c r="M688" s="78">
        <v>1</v>
      </c>
      <c r="N688" s="78">
        <v>0</v>
      </c>
      <c r="O688" s="78">
        <v>0</v>
      </c>
      <c r="P688" s="78">
        <v>1</v>
      </c>
      <c r="Q688" s="78">
        <v>0</v>
      </c>
      <c r="R688" s="78">
        <v>0</v>
      </c>
      <c r="S688" s="78">
        <v>0</v>
      </c>
      <c r="T688" s="78">
        <v>1</v>
      </c>
      <c r="U688" s="78">
        <v>0</v>
      </c>
      <c r="V688" s="78">
        <v>0</v>
      </c>
      <c r="W688" s="78"/>
      <c r="X688" s="84" t="s">
        <v>2208</v>
      </c>
      <c r="Y688" s="85" t="s">
        <v>109</v>
      </c>
      <c r="Z688" s="85" t="s">
        <v>103</v>
      </c>
      <c r="AA688" s="85" t="s">
        <v>148</v>
      </c>
    </row>
    <row r="689" spans="1:27" ht="37.5">
      <c r="A689" s="299">
        <v>675</v>
      </c>
      <c r="B689" s="284" t="s">
        <v>248</v>
      </c>
      <c r="C689" s="78" t="s">
        <v>97</v>
      </c>
      <c r="D689" s="79" t="s">
        <v>562</v>
      </c>
      <c r="E689" s="78" t="s">
        <v>153</v>
      </c>
      <c r="F689" s="80">
        <v>44656.375</v>
      </c>
      <c r="G689" s="80">
        <v>44656.541666666664</v>
      </c>
      <c r="H689" s="78" t="s">
        <v>106</v>
      </c>
      <c r="I689" s="90">
        <v>3.9999999999417923</v>
      </c>
      <c r="J689" s="91" t="s">
        <v>2209</v>
      </c>
      <c r="K689" s="91"/>
      <c r="L689" s="91"/>
      <c r="M689" s="78">
        <v>9</v>
      </c>
      <c r="N689" s="78">
        <v>0</v>
      </c>
      <c r="O689" s="78">
        <v>0</v>
      </c>
      <c r="P689" s="78">
        <v>9</v>
      </c>
      <c r="Q689" s="78">
        <v>0</v>
      </c>
      <c r="R689" s="78">
        <v>0</v>
      </c>
      <c r="S689" s="78">
        <v>0</v>
      </c>
      <c r="T689" s="78">
        <v>9</v>
      </c>
      <c r="U689" s="78">
        <v>0</v>
      </c>
      <c r="V689" s="78">
        <v>65</v>
      </c>
      <c r="W689" s="78"/>
      <c r="X689" s="84"/>
      <c r="Y689" s="85"/>
      <c r="Z689" s="85"/>
      <c r="AA689" s="85" t="s">
        <v>148</v>
      </c>
    </row>
    <row r="690" spans="1:27" ht="37.5">
      <c r="A690" s="299">
        <v>676</v>
      </c>
      <c r="B690" s="284" t="s">
        <v>248</v>
      </c>
      <c r="C690" s="78" t="s">
        <v>97</v>
      </c>
      <c r="D690" s="79" t="s">
        <v>319</v>
      </c>
      <c r="E690" s="78" t="s">
        <v>153</v>
      </c>
      <c r="F690" s="80">
        <v>44656.395833333336</v>
      </c>
      <c r="G690" s="80">
        <v>44656.645833333336</v>
      </c>
      <c r="H690" s="78" t="s">
        <v>106</v>
      </c>
      <c r="I690" s="90">
        <v>6</v>
      </c>
      <c r="J690" s="91" t="s">
        <v>2210</v>
      </c>
      <c r="K690" s="91"/>
      <c r="L690" s="91"/>
      <c r="M690" s="78">
        <v>19</v>
      </c>
      <c r="N690" s="78">
        <v>0</v>
      </c>
      <c r="O690" s="78">
        <v>0</v>
      </c>
      <c r="P690" s="78">
        <v>19</v>
      </c>
      <c r="Q690" s="78">
        <v>0</v>
      </c>
      <c r="R690" s="78">
        <v>0</v>
      </c>
      <c r="S690" s="78">
        <v>0</v>
      </c>
      <c r="T690" s="78">
        <v>19</v>
      </c>
      <c r="U690" s="78">
        <v>0</v>
      </c>
      <c r="V690" s="78">
        <v>130</v>
      </c>
      <c r="W690" s="78"/>
      <c r="X690" s="84"/>
      <c r="Y690" s="85"/>
      <c r="Z690" s="85"/>
      <c r="AA690" s="85" t="s">
        <v>148</v>
      </c>
    </row>
    <row r="691" spans="1:27" ht="75">
      <c r="A691" s="299">
        <v>677</v>
      </c>
      <c r="B691" s="284" t="s">
        <v>115</v>
      </c>
      <c r="C691" s="78" t="s">
        <v>97</v>
      </c>
      <c r="D691" s="79" t="s">
        <v>2211</v>
      </c>
      <c r="E691" s="78" t="s">
        <v>153</v>
      </c>
      <c r="F691" s="80">
        <v>44655.385416666664</v>
      </c>
      <c r="G691" s="80">
        <v>44655.422222222223</v>
      </c>
      <c r="H691" s="78" t="s">
        <v>106</v>
      </c>
      <c r="I691" s="90">
        <v>0.88333333341870457</v>
      </c>
      <c r="J691" s="91" t="s">
        <v>513</v>
      </c>
      <c r="K691" s="91"/>
      <c r="L691" s="91"/>
      <c r="M691" s="78">
        <v>21</v>
      </c>
      <c r="N691" s="78">
        <v>0</v>
      </c>
      <c r="O691" s="78">
        <v>0</v>
      </c>
      <c r="P691" s="78">
        <v>21</v>
      </c>
      <c r="Q691" s="78">
        <v>0</v>
      </c>
      <c r="R691" s="78">
        <v>0</v>
      </c>
      <c r="S691" s="78">
        <v>0</v>
      </c>
      <c r="T691" s="78">
        <v>21</v>
      </c>
      <c r="U691" s="78">
        <v>0</v>
      </c>
      <c r="V691" s="78">
        <v>35</v>
      </c>
      <c r="W691" s="78"/>
      <c r="X691" s="84" t="s">
        <v>2212</v>
      </c>
      <c r="Y691" s="85"/>
      <c r="Z691" s="85"/>
      <c r="AA691" s="85" t="s">
        <v>148</v>
      </c>
    </row>
    <row r="692" spans="1:27" ht="37.5">
      <c r="A692" s="299">
        <v>678</v>
      </c>
      <c r="B692" s="284" t="s">
        <v>250</v>
      </c>
      <c r="C692" s="78" t="s">
        <v>113</v>
      </c>
      <c r="D692" s="79" t="s">
        <v>2213</v>
      </c>
      <c r="E692" s="78" t="s">
        <v>154</v>
      </c>
      <c r="F692" s="80">
        <v>44656.5625</v>
      </c>
      <c r="G692" s="80">
        <v>44656.666666666664</v>
      </c>
      <c r="H692" s="78" t="s">
        <v>106</v>
      </c>
      <c r="I692" s="90">
        <v>2.4999999999417923</v>
      </c>
      <c r="J692" s="91" t="s">
        <v>423</v>
      </c>
      <c r="K692" s="91"/>
      <c r="L692" s="91"/>
      <c r="M692" s="78">
        <v>14</v>
      </c>
      <c r="N692" s="78">
        <v>0</v>
      </c>
      <c r="O692" s="78">
        <v>0</v>
      </c>
      <c r="P692" s="78">
        <v>14</v>
      </c>
      <c r="Q692" s="78">
        <v>0</v>
      </c>
      <c r="R692" s="78">
        <v>0</v>
      </c>
      <c r="S692" s="78">
        <v>0</v>
      </c>
      <c r="T692" s="78">
        <v>14</v>
      </c>
      <c r="U692" s="78">
        <v>0</v>
      </c>
      <c r="V692" s="78">
        <v>295</v>
      </c>
      <c r="W692" s="78"/>
      <c r="X692" s="84"/>
      <c r="Y692" s="85"/>
      <c r="Z692" s="85"/>
      <c r="AA692" s="85" t="s">
        <v>148</v>
      </c>
    </row>
    <row r="693" spans="1:27" ht="75">
      <c r="A693" s="299">
        <v>679</v>
      </c>
      <c r="B693" s="284" t="s">
        <v>261</v>
      </c>
      <c r="C693" s="78" t="s">
        <v>97</v>
      </c>
      <c r="D693" s="79" t="s">
        <v>2214</v>
      </c>
      <c r="E693" s="78" t="s">
        <v>153</v>
      </c>
      <c r="F693" s="80">
        <v>44656.395833333336</v>
      </c>
      <c r="G693" s="80">
        <v>44656.666666666664</v>
      </c>
      <c r="H693" s="78" t="s">
        <v>106</v>
      </c>
      <c r="I693" s="90">
        <v>6.4999999998835847</v>
      </c>
      <c r="J693" s="91" t="s">
        <v>2048</v>
      </c>
      <c r="K693" s="91"/>
      <c r="L693" s="91"/>
      <c r="M693" s="78">
        <v>34</v>
      </c>
      <c r="N693" s="78">
        <v>0</v>
      </c>
      <c r="O693" s="78">
        <v>0</v>
      </c>
      <c r="P693" s="78">
        <v>34</v>
      </c>
      <c r="Q693" s="78">
        <v>0</v>
      </c>
      <c r="R693" s="78">
        <v>0</v>
      </c>
      <c r="S693" s="78">
        <v>0</v>
      </c>
      <c r="T693" s="78">
        <v>34</v>
      </c>
      <c r="U693" s="78">
        <v>0</v>
      </c>
      <c r="V693" s="78">
        <v>27</v>
      </c>
      <c r="W693" s="78"/>
      <c r="X693" s="84" t="s">
        <v>2215</v>
      </c>
      <c r="Y693" s="85"/>
      <c r="Z693" s="85"/>
      <c r="AA693" s="85" t="s">
        <v>148</v>
      </c>
    </row>
    <row r="694" spans="1:27" ht="37.5">
      <c r="A694" s="299">
        <v>680</v>
      </c>
      <c r="B694" s="284" t="s">
        <v>245</v>
      </c>
      <c r="C694" s="78" t="s">
        <v>113</v>
      </c>
      <c r="D694" s="79" t="s">
        <v>2024</v>
      </c>
      <c r="E694" s="78" t="s">
        <v>152</v>
      </c>
      <c r="F694" s="80">
        <v>44656.541666666664</v>
      </c>
      <c r="G694" s="80">
        <v>44656.625</v>
      </c>
      <c r="H694" s="78" t="s">
        <v>106</v>
      </c>
      <c r="I694" s="90">
        <v>2.0000000000582077</v>
      </c>
      <c r="J694" s="91" t="s">
        <v>416</v>
      </c>
      <c r="K694" s="91"/>
      <c r="L694" s="91"/>
      <c r="M694" s="78">
        <v>11</v>
      </c>
      <c r="N694" s="78">
        <v>0</v>
      </c>
      <c r="O694" s="78">
        <v>0</v>
      </c>
      <c r="P694" s="78">
        <v>11</v>
      </c>
      <c r="Q694" s="78">
        <v>0</v>
      </c>
      <c r="R694" s="78">
        <v>0</v>
      </c>
      <c r="S694" s="78">
        <v>0</v>
      </c>
      <c r="T694" s="78">
        <v>11</v>
      </c>
      <c r="U694" s="78">
        <v>0</v>
      </c>
      <c r="V694" s="78">
        <v>41.14</v>
      </c>
      <c r="W694" s="78"/>
      <c r="X694" s="84"/>
      <c r="Y694" s="85"/>
      <c r="Z694" s="85"/>
      <c r="AA694" s="85" t="s">
        <v>148</v>
      </c>
    </row>
    <row r="695" spans="1:27" ht="37.5">
      <c r="A695" s="299">
        <v>681</v>
      </c>
      <c r="B695" s="284" t="s">
        <v>245</v>
      </c>
      <c r="C695" s="78" t="s">
        <v>97</v>
      </c>
      <c r="D695" s="79" t="s">
        <v>1890</v>
      </c>
      <c r="E695" s="78" t="s">
        <v>153</v>
      </c>
      <c r="F695" s="80">
        <v>44656.395833333336</v>
      </c>
      <c r="G695" s="80">
        <v>44656.625</v>
      </c>
      <c r="H695" s="78" t="s">
        <v>106</v>
      </c>
      <c r="I695" s="90">
        <v>5.4999999999417923</v>
      </c>
      <c r="J695" s="91" t="s">
        <v>1890</v>
      </c>
      <c r="K695" s="91"/>
      <c r="L695" s="91"/>
      <c r="M695" s="78">
        <v>35</v>
      </c>
      <c r="N695" s="78">
        <v>0</v>
      </c>
      <c r="O695" s="78">
        <v>0</v>
      </c>
      <c r="P695" s="78">
        <v>35</v>
      </c>
      <c r="Q695" s="78">
        <v>0</v>
      </c>
      <c r="R695" s="78">
        <v>0</v>
      </c>
      <c r="S695" s="78">
        <v>0</v>
      </c>
      <c r="T695" s="78">
        <v>35</v>
      </c>
      <c r="U695" s="78">
        <v>0</v>
      </c>
      <c r="V695" s="78">
        <v>7.04</v>
      </c>
      <c r="W695" s="78"/>
      <c r="X695" s="84"/>
      <c r="Y695" s="85"/>
      <c r="Z695" s="85"/>
      <c r="AA695" s="85" t="s">
        <v>148</v>
      </c>
    </row>
    <row r="696" spans="1:27" ht="56.25">
      <c r="A696" s="299">
        <v>682</v>
      </c>
      <c r="B696" s="286" t="s">
        <v>262</v>
      </c>
      <c r="C696" s="93" t="s">
        <v>113</v>
      </c>
      <c r="D696" s="92" t="s">
        <v>2216</v>
      </c>
      <c r="E696" s="93" t="s">
        <v>154</v>
      </c>
      <c r="F696" s="95">
        <v>44656.368055555555</v>
      </c>
      <c r="G696" s="95">
        <v>44656.5</v>
      </c>
      <c r="H696" s="96" t="s">
        <v>106</v>
      </c>
      <c r="I696" s="90">
        <v>3.1666666666860692</v>
      </c>
      <c r="J696" s="91" t="s">
        <v>160</v>
      </c>
      <c r="K696" s="91"/>
      <c r="L696" s="91" t="s">
        <v>989</v>
      </c>
      <c r="M696" s="93">
        <v>69</v>
      </c>
      <c r="N696" s="93">
        <v>0</v>
      </c>
      <c r="O696" s="93">
        <v>2</v>
      </c>
      <c r="P696" s="93">
        <v>67</v>
      </c>
      <c r="Q696" s="93">
        <v>0</v>
      </c>
      <c r="R696" s="93">
        <v>0</v>
      </c>
      <c r="S696" s="93">
        <v>0</v>
      </c>
      <c r="T696" s="93">
        <v>69</v>
      </c>
      <c r="U696" s="93">
        <v>0</v>
      </c>
      <c r="V696" s="93">
        <v>180</v>
      </c>
      <c r="W696" s="93"/>
      <c r="X696" s="97"/>
      <c r="Y696" s="98"/>
      <c r="Z696" s="98"/>
      <c r="AA696" s="85" t="s">
        <v>148</v>
      </c>
    </row>
    <row r="697" spans="1:27" ht="75">
      <c r="A697" s="299">
        <v>683</v>
      </c>
      <c r="B697" s="286" t="s">
        <v>262</v>
      </c>
      <c r="C697" s="93" t="s">
        <v>97</v>
      </c>
      <c r="D697" s="92" t="s">
        <v>2217</v>
      </c>
      <c r="E697" s="93" t="s">
        <v>153</v>
      </c>
      <c r="F697" s="95">
        <v>44656.375</v>
      </c>
      <c r="G697" s="95">
        <v>44656.5</v>
      </c>
      <c r="H697" s="96" t="s">
        <v>106</v>
      </c>
      <c r="I697" s="90">
        <v>3</v>
      </c>
      <c r="J697" s="91" t="s">
        <v>2217</v>
      </c>
      <c r="K697" s="91"/>
      <c r="L697" s="91"/>
      <c r="M697" s="93">
        <v>14</v>
      </c>
      <c r="N697" s="93">
        <v>0</v>
      </c>
      <c r="O697" s="93">
        <v>0</v>
      </c>
      <c r="P697" s="93">
        <v>14</v>
      </c>
      <c r="Q697" s="93">
        <v>0</v>
      </c>
      <c r="R697" s="93">
        <v>0</v>
      </c>
      <c r="S697" s="93">
        <v>0</v>
      </c>
      <c r="T697" s="93">
        <v>14</v>
      </c>
      <c r="U697" s="93">
        <v>0</v>
      </c>
      <c r="V697" s="93">
        <v>13</v>
      </c>
      <c r="W697" s="93"/>
      <c r="X697" s="97"/>
      <c r="Y697" s="98"/>
      <c r="Z697" s="98"/>
      <c r="AA697" s="85" t="s">
        <v>148</v>
      </c>
    </row>
    <row r="698" spans="1:27" ht="37.5">
      <c r="A698" s="299">
        <v>684</v>
      </c>
      <c r="B698" s="286" t="s">
        <v>262</v>
      </c>
      <c r="C698" s="93" t="s">
        <v>128</v>
      </c>
      <c r="D698" s="92" t="s">
        <v>2218</v>
      </c>
      <c r="E698" s="93" t="s">
        <v>152</v>
      </c>
      <c r="F698" s="95">
        <v>44656.541666666664</v>
      </c>
      <c r="G698" s="95">
        <v>44656.666666666664</v>
      </c>
      <c r="H698" s="96" t="s">
        <v>106</v>
      </c>
      <c r="I698" s="90">
        <v>3</v>
      </c>
      <c r="J698" s="91" t="s">
        <v>2164</v>
      </c>
      <c r="K698" s="91"/>
      <c r="L698" s="91"/>
      <c r="M698" s="93">
        <v>0</v>
      </c>
      <c r="N698" s="93">
        <v>0</v>
      </c>
      <c r="O698" s="93">
        <v>0</v>
      </c>
      <c r="P698" s="93">
        <v>0</v>
      </c>
      <c r="Q698" s="93">
        <v>0</v>
      </c>
      <c r="R698" s="93">
        <v>0</v>
      </c>
      <c r="S698" s="93">
        <v>0</v>
      </c>
      <c r="T698" s="93">
        <v>0</v>
      </c>
      <c r="U698" s="93">
        <v>0</v>
      </c>
      <c r="V698" s="93">
        <v>0</v>
      </c>
      <c r="W698" s="93"/>
      <c r="X698" s="97"/>
      <c r="Y698" s="98"/>
      <c r="Z698" s="98"/>
      <c r="AA698" s="85" t="s">
        <v>148</v>
      </c>
    </row>
    <row r="699" spans="1:27" ht="37.5">
      <c r="A699" s="299">
        <v>685</v>
      </c>
      <c r="B699" s="284" t="s">
        <v>268</v>
      </c>
      <c r="C699" s="78" t="s">
        <v>113</v>
      </c>
      <c r="D699" s="79" t="s">
        <v>698</v>
      </c>
      <c r="E699" s="78" t="s">
        <v>154</v>
      </c>
      <c r="F699" s="80">
        <v>44655.583333333336</v>
      </c>
      <c r="G699" s="80">
        <v>44655.621527777781</v>
      </c>
      <c r="H699" s="78" t="s">
        <v>106</v>
      </c>
      <c r="I699" s="90">
        <v>0.91666666668606922</v>
      </c>
      <c r="J699" s="91" t="s">
        <v>2219</v>
      </c>
      <c r="K699" s="91"/>
      <c r="L699" s="91"/>
      <c r="M699" s="78">
        <v>11</v>
      </c>
      <c r="N699" s="78">
        <v>0</v>
      </c>
      <c r="O699" s="78">
        <v>0</v>
      </c>
      <c r="P699" s="78">
        <v>11</v>
      </c>
      <c r="Q699" s="78">
        <v>0</v>
      </c>
      <c r="R699" s="78">
        <v>0</v>
      </c>
      <c r="S699" s="78">
        <v>0</v>
      </c>
      <c r="T699" s="78">
        <v>11</v>
      </c>
      <c r="U699" s="78">
        <v>0</v>
      </c>
      <c r="V699" s="78">
        <v>75</v>
      </c>
      <c r="W699" s="78"/>
      <c r="X699" s="84"/>
      <c r="Y699" s="85"/>
      <c r="Z699" s="85"/>
      <c r="AA699" s="85" t="s">
        <v>148</v>
      </c>
    </row>
    <row r="700" spans="1:27" ht="150">
      <c r="A700" s="299">
        <v>686</v>
      </c>
      <c r="B700" s="284" t="s">
        <v>245</v>
      </c>
      <c r="C700" s="78" t="s">
        <v>93</v>
      </c>
      <c r="D700" s="79" t="s">
        <v>2220</v>
      </c>
      <c r="E700" s="78" t="s">
        <v>152</v>
      </c>
      <c r="F700" s="80">
        <v>44656.354166666664</v>
      </c>
      <c r="G700" s="80">
        <v>44656.362500000003</v>
      </c>
      <c r="H700" s="78" t="s">
        <v>94</v>
      </c>
      <c r="I700" s="90">
        <v>0.20000000012805685</v>
      </c>
      <c r="J700" s="91" t="s">
        <v>2221</v>
      </c>
      <c r="K700" s="91"/>
      <c r="L700" s="91" t="s">
        <v>258</v>
      </c>
      <c r="M700" s="78">
        <v>233</v>
      </c>
      <c r="N700" s="78">
        <v>0</v>
      </c>
      <c r="O700" s="78">
        <v>1</v>
      </c>
      <c r="P700" s="78">
        <v>231</v>
      </c>
      <c r="Q700" s="78">
        <v>0</v>
      </c>
      <c r="R700" s="78">
        <v>0</v>
      </c>
      <c r="S700" s="78">
        <v>0</v>
      </c>
      <c r="T700" s="78">
        <v>232</v>
      </c>
      <c r="U700" s="78">
        <v>1</v>
      </c>
      <c r="V700" s="78">
        <v>577.72</v>
      </c>
      <c r="W700" s="78" t="s">
        <v>364</v>
      </c>
      <c r="X700" s="84" t="s">
        <v>2222</v>
      </c>
      <c r="Y700" s="85" t="s">
        <v>100</v>
      </c>
      <c r="Z700" s="85" t="s">
        <v>105</v>
      </c>
      <c r="AA700" s="85" t="s">
        <v>193</v>
      </c>
    </row>
    <row r="701" spans="1:27" ht="37.5">
      <c r="A701" s="299">
        <v>687</v>
      </c>
      <c r="B701" s="284" t="s">
        <v>245</v>
      </c>
      <c r="C701" s="78" t="s">
        <v>97</v>
      </c>
      <c r="D701" s="79" t="s">
        <v>1890</v>
      </c>
      <c r="E701" s="78" t="s">
        <v>153</v>
      </c>
      <c r="F701" s="80">
        <v>44657.395833333336</v>
      </c>
      <c r="G701" s="80">
        <v>44657.625</v>
      </c>
      <c r="H701" s="78" t="s">
        <v>106</v>
      </c>
      <c r="I701" s="90">
        <v>5.4999999999417923</v>
      </c>
      <c r="J701" s="91" t="s">
        <v>1890</v>
      </c>
      <c r="K701" s="91"/>
      <c r="L701" s="91"/>
      <c r="M701" s="78">
        <v>35</v>
      </c>
      <c r="N701" s="78">
        <v>0</v>
      </c>
      <c r="O701" s="78">
        <v>0</v>
      </c>
      <c r="P701" s="78">
        <v>35</v>
      </c>
      <c r="Q701" s="78">
        <v>0</v>
      </c>
      <c r="R701" s="78">
        <v>0</v>
      </c>
      <c r="S701" s="78">
        <v>0</v>
      </c>
      <c r="T701" s="78">
        <v>35</v>
      </c>
      <c r="U701" s="78">
        <v>0</v>
      </c>
      <c r="V701" s="78">
        <v>7.04</v>
      </c>
      <c r="W701" s="78"/>
      <c r="X701" s="84"/>
      <c r="Y701" s="85"/>
      <c r="Z701" s="85"/>
      <c r="AA701" s="85" t="s">
        <v>148</v>
      </c>
    </row>
    <row r="702" spans="1:27" ht="37.5">
      <c r="A702" s="299">
        <v>688</v>
      </c>
      <c r="B702" s="284" t="s">
        <v>250</v>
      </c>
      <c r="C702" s="78" t="s">
        <v>93</v>
      </c>
      <c r="D702" s="79" t="s">
        <v>2223</v>
      </c>
      <c r="E702" s="78" t="s">
        <v>154</v>
      </c>
      <c r="F702" s="80">
        <v>44656.791666666664</v>
      </c>
      <c r="G702" s="80">
        <v>44656.798611111109</v>
      </c>
      <c r="H702" s="78" t="s">
        <v>106</v>
      </c>
      <c r="I702" s="90">
        <v>0.16666666668606922</v>
      </c>
      <c r="J702" s="91" t="s">
        <v>2223</v>
      </c>
      <c r="K702" s="91"/>
      <c r="L702" s="91"/>
      <c r="M702" s="78">
        <v>0</v>
      </c>
      <c r="N702" s="78">
        <v>0</v>
      </c>
      <c r="O702" s="78">
        <v>0</v>
      </c>
      <c r="P702" s="78">
        <v>0</v>
      </c>
      <c r="Q702" s="78">
        <v>0</v>
      </c>
      <c r="R702" s="78">
        <v>0</v>
      </c>
      <c r="S702" s="78">
        <v>0</v>
      </c>
      <c r="T702" s="78">
        <v>0</v>
      </c>
      <c r="U702" s="78">
        <v>0</v>
      </c>
      <c r="V702" s="78">
        <v>0</v>
      </c>
      <c r="W702" s="78"/>
      <c r="X702" s="84"/>
      <c r="Y702" s="85"/>
      <c r="Z702" s="85"/>
      <c r="AA702" s="85" t="s">
        <v>148</v>
      </c>
    </row>
    <row r="703" spans="1:27" ht="37.5">
      <c r="A703" s="299">
        <v>689</v>
      </c>
      <c r="B703" s="284" t="s">
        <v>250</v>
      </c>
      <c r="C703" s="78" t="s">
        <v>113</v>
      </c>
      <c r="D703" s="79" t="s">
        <v>2224</v>
      </c>
      <c r="E703" s="78" t="s">
        <v>154</v>
      </c>
      <c r="F703" s="80">
        <v>44657.395833333336</v>
      </c>
      <c r="G703" s="80">
        <v>44657.506944444445</v>
      </c>
      <c r="H703" s="78" t="s">
        <v>106</v>
      </c>
      <c r="I703" s="90">
        <v>2.6666666666278616</v>
      </c>
      <c r="J703" s="91" t="s">
        <v>236</v>
      </c>
      <c r="K703" s="91"/>
      <c r="L703" s="91"/>
      <c r="M703" s="78">
        <v>22</v>
      </c>
      <c r="N703" s="78">
        <v>0</v>
      </c>
      <c r="O703" s="78">
        <v>0</v>
      </c>
      <c r="P703" s="78">
        <v>22</v>
      </c>
      <c r="Q703" s="78">
        <v>0</v>
      </c>
      <c r="R703" s="78">
        <v>0</v>
      </c>
      <c r="S703" s="78">
        <v>0</v>
      </c>
      <c r="T703" s="78">
        <v>22</v>
      </c>
      <c r="U703" s="78">
        <v>0</v>
      </c>
      <c r="V703" s="78">
        <v>188</v>
      </c>
      <c r="W703" s="78"/>
      <c r="X703" s="84"/>
      <c r="Y703" s="85"/>
      <c r="Z703" s="85"/>
      <c r="AA703" s="85" t="s">
        <v>148</v>
      </c>
    </row>
    <row r="704" spans="1:27" ht="75">
      <c r="A704" s="299">
        <v>690</v>
      </c>
      <c r="B704" s="284" t="s">
        <v>261</v>
      </c>
      <c r="C704" s="78" t="s">
        <v>97</v>
      </c>
      <c r="D704" s="79" t="s">
        <v>2225</v>
      </c>
      <c r="E704" s="78" t="s">
        <v>153</v>
      </c>
      <c r="F704" s="80">
        <v>44657.395833333336</v>
      </c>
      <c r="G704" s="80">
        <v>44657.666666666664</v>
      </c>
      <c r="H704" s="78" t="s">
        <v>106</v>
      </c>
      <c r="I704" s="90">
        <v>6.4999999998835847</v>
      </c>
      <c r="J704" s="91" t="s">
        <v>2226</v>
      </c>
      <c r="K704" s="91"/>
      <c r="L704" s="91"/>
      <c r="M704" s="78">
        <v>65</v>
      </c>
      <c r="N704" s="78">
        <v>0</v>
      </c>
      <c r="O704" s="78">
        <v>0</v>
      </c>
      <c r="P704" s="78">
        <v>65</v>
      </c>
      <c r="Q704" s="78">
        <v>0</v>
      </c>
      <c r="R704" s="78">
        <v>0</v>
      </c>
      <c r="S704" s="78">
        <v>0</v>
      </c>
      <c r="T704" s="78">
        <v>65</v>
      </c>
      <c r="U704" s="78">
        <v>0</v>
      </c>
      <c r="V704" s="78">
        <v>43</v>
      </c>
      <c r="W704" s="78"/>
      <c r="X704" s="84" t="s">
        <v>2227</v>
      </c>
      <c r="Y704" s="85"/>
      <c r="Z704" s="85"/>
      <c r="AA704" s="85" t="s">
        <v>148</v>
      </c>
    </row>
    <row r="705" spans="1:27" ht="37.5">
      <c r="A705" s="299">
        <v>691</v>
      </c>
      <c r="B705" s="284" t="s">
        <v>262</v>
      </c>
      <c r="C705" s="78" t="s">
        <v>128</v>
      </c>
      <c r="D705" s="79" t="s">
        <v>2228</v>
      </c>
      <c r="E705" s="78" t="s">
        <v>152</v>
      </c>
      <c r="F705" s="80">
        <v>44657.375</v>
      </c>
      <c r="G705" s="80">
        <v>44657.458333333336</v>
      </c>
      <c r="H705" s="78" t="s">
        <v>106</v>
      </c>
      <c r="I705" s="90">
        <v>2.0000000000582077</v>
      </c>
      <c r="J705" s="91" t="s">
        <v>2164</v>
      </c>
      <c r="K705" s="91"/>
      <c r="L705" s="91"/>
      <c r="M705" s="78">
        <v>0</v>
      </c>
      <c r="N705" s="78">
        <v>0</v>
      </c>
      <c r="O705" s="78">
        <v>0</v>
      </c>
      <c r="P705" s="78">
        <v>0</v>
      </c>
      <c r="Q705" s="78">
        <v>0</v>
      </c>
      <c r="R705" s="78">
        <v>0</v>
      </c>
      <c r="S705" s="78">
        <v>0</v>
      </c>
      <c r="T705" s="78">
        <v>0</v>
      </c>
      <c r="U705" s="78">
        <v>0</v>
      </c>
      <c r="V705" s="78">
        <v>0</v>
      </c>
      <c r="W705" s="78"/>
      <c r="X705" s="84"/>
      <c r="Y705" s="85"/>
      <c r="Z705" s="85"/>
      <c r="AA705" s="85" t="s">
        <v>148</v>
      </c>
    </row>
    <row r="706" spans="1:27" ht="75">
      <c r="A706" s="299">
        <v>692</v>
      </c>
      <c r="B706" s="284" t="s">
        <v>262</v>
      </c>
      <c r="C706" s="78" t="s">
        <v>97</v>
      </c>
      <c r="D706" s="79" t="s">
        <v>1008</v>
      </c>
      <c r="E706" s="78" t="s">
        <v>153</v>
      </c>
      <c r="F706" s="80">
        <v>44657.375</v>
      </c>
      <c r="G706" s="80">
        <v>44657.5</v>
      </c>
      <c r="H706" s="78" t="s">
        <v>106</v>
      </c>
      <c r="I706" s="90">
        <v>3</v>
      </c>
      <c r="J706" s="91" t="s">
        <v>2229</v>
      </c>
      <c r="K706" s="91"/>
      <c r="L706" s="91"/>
      <c r="M706" s="78">
        <v>48</v>
      </c>
      <c r="N706" s="78">
        <v>0</v>
      </c>
      <c r="O706" s="78">
        <v>0</v>
      </c>
      <c r="P706" s="78">
        <v>48</v>
      </c>
      <c r="Q706" s="78">
        <v>0</v>
      </c>
      <c r="R706" s="78">
        <v>0</v>
      </c>
      <c r="S706" s="78">
        <v>0</v>
      </c>
      <c r="T706" s="78">
        <v>48</v>
      </c>
      <c r="U706" s="78">
        <v>0</v>
      </c>
      <c r="V706" s="78">
        <v>45</v>
      </c>
      <c r="W706" s="78"/>
      <c r="X706" s="84"/>
      <c r="Y706" s="85"/>
      <c r="Z706" s="85"/>
      <c r="AA706" s="85" t="s">
        <v>148</v>
      </c>
    </row>
    <row r="707" spans="1:27" ht="56.25">
      <c r="A707" s="299">
        <v>693</v>
      </c>
      <c r="B707" s="284" t="s">
        <v>262</v>
      </c>
      <c r="C707" s="78" t="s">
        <v>97</v>
      </c>
      <c r="D707" s="79" t="s">
        <v>281</v>
      </c>
      <c r="E707" s="78" t="s">
        <v>153</v>
      </c>
      <c r="F707" s="80">
        <v>44657.416666666664</v>
      </c>
      <c r="G707" s="80">
        <v>44657.5</v>
      </c>
      <c r="H707" s="78" t="s">
        <v>106</v>
      </c>
      <c r="I707" s="90">
        <v>2.0000000000582077</v>
      </c>
      <c r="J707" s="91" t="s">
        <v>2230</v>
      </c>
      <c r="K707" s="91"/>
      <c r="L707" s="91"/>
      <c r="M707" s="78">
        <v>64</v>
      </c>
      <c r="N707" s="78">
        <v>0</v>
      </c>
      <c r="O707" s="78">
        <v>0</v>
      </c>
      <c r="P707" s="78">
        <v>64</v>
      </c>
      <c r="Q707" s="78">
        <v>0</v>
      </c>
      <c r="R707" s="78">
        <v>0</v>
      </c>
      <c r="S707" s="78">
        <v>0</v>
      </c>
      <c r="T707" s="78">
        <v>64</v>
      </c>
      <c r="U707" s="78">
        <v>0</v>
      </c>
      <c r="V707" s="78">
        <v>50</v>
      </c>
      <c r="W707" s="78"/>
      <c r="X707" s="84"/>
      <c r="Y707" s="85"/>
      <c r="Z707" s="85"/>
      <c r="AA707" s="85" t="s">
        <v>148</v>
      </c>
    </row>
    <row r="708" spans="1:27" ht="37.5">
      <c r="A708" s="299">
        <v>694</v>
      </c>
      <c r="B708" s="284" t="s">
        <v>262</v>
      </c>
      <c r="C708" s="78" t="s">
        <v>113</v>
      </c>
      <c r="D708" s="79" t="s">
        <v>2231</v>
      </c>
      <c r="E708" s="78" t="s">
        <v>152</v>
      </c>
      <c r="F708" s="80">
        <v>44657.375</v>
      </c>
      <c r="G708" s="80">
        <v>44657.5</v>
      </c>
      <c r="H708" s="78" t="s">
        <v>106</v>
      </c>
      <c r="I708" s="90">
        <v>3</v>
      </c>
      <c r="J708" s="91" t="s">
        <v>2232</v>
      </c>
      <c r="K708" s="91"/>
      <c r="L708" s="91"/>
      <c r="M708" s="78">
        <v>8</v>
      </c>
      <c r="N708" s="78">
        <v>0</v>
      </c>
      <c r="O708" s="78">
        <v>0</v>
      </c>
      <c r="P708" s="78">
        <v>8</v>
      </c>
      <c r="Q708" s="78">
        <v>0</v>
      </c>
      <c r="R708" s="78">
        <v>0</v>
      </c>
      <c r="S708" s="78">
        <v>0</v>
      </c>
      <c r="T708" s="78">
        <v>8</v>
      </c>
      <c r="U708" s="78">
        <v>0</v>
      </c>
      <c r="V708" s="85">
        <v>92</v>
      </c>
      <c r="W708" s="78"/>
      <c r="X708" s="84"/>
      <c r="Y708" s="85"/>
      <c r="Z708" s="85"/>
      <c r="AA708" s="85" t="s">
        <v>148</v>
      </c>
    </row>
    <row r="709" spans="1:27" ht="37.5">
      <c r="A709" s="299">
        <v>695</v>
      </c>
      <c r="B709" s="284" t="s">
        <v>245</v>
      </c>
      <c r="C709" s="78" t="s">
        <v>97</v>
      </c>
      <c r="D709" s="79" t="s">
        <v>1890</v>
      </c>
      <c r="E709" s="78" t="s">
        <v>153</v>
      </c>
      <c r="F709" s="80">
        <v>44658.416666666664</v>
      </c>
      <c r="G709" s="80">
        <v>44658.541666666664</v>
      </c>
      <c r="H709" s="78" t="s">
        <v>106</v>
      </c>
      <c r="I709" s="90">
        <v>3</v>
      </c>
      <c r="J709" s="91" t="s">
        <v>1890</v>
      </c>
      <c r="K709" s="91"/>
      <c r="L709" s="91"/>
      <c r="M709" s="78">
        <v>35</v>
      </c>
      <c r="N709" s="78">
        <v>0</v>
      </c>
      <c r="O709" s="78">
        <v>0</v>
      </c>
      <c r="P709" s="78">
        <v>35</v>
      </c>
      <c r="Q709" s="78">
        <v>0</v>
      </c>
      <c r="R709" s="78">
        <v>0</v>
      </c>
      <c r="S709" s="78">
        <v>0</v>
      </c>
      <c r="T709" s="78">
        <v>35</v>
      </c>
      <c r="U709" s="78">
        <v>0</v>
      </c>
      <c r="V709" s="78">
        <v>7.04</v>
      </c>
      <c r="W709" s="78"/>
      <c r="X709" s="84"/>
      <c r="Y709" s="85"/>
      <c r="Z709" s="85"/>
      <c r="AA709" s="85" t="s">
        <v>148</v>
      </c>
    </row>
    <row r="710" spans="1:27" ht="75">
      <c r="A710" s="299">
        <v>696</v>
      </c>
      <c r="B710" s="284" t="s">
        <v>115</v>
      </c>
      <c r="C710" s="78" t="s">
        <v>97</v>
      </c>
      <c r="D710" s="79" t="s">
        <v>2233</v>
      </c>
      <c r="E710" s="78" t="s">
        <v>153</v>
      </c>
      <c r="F710" s="80">
        <v>44657.715277777781</v>
      </c>
      <c r="G710" s="80">
        <v>44657.725694444445</v>
      </c>
      <c r="H710" s="78" t="s">
        <v>106</v>
      </c>
      <c r="I710" s="90">
        <v>0.24999999994179234</v>
      </c>
      <c r="J710" s="91" t="s">
        <v>2234</v>
      </c>
      <c r="K710" s="91"/>
      <c r="L710" s="91"/>
      <c r="M710" s="78">
        <v>10</v>
      </c>
      <c r="N710" s="78">
        <v>0</v>
      </c>
      <c r="O710" s="78">
        <v>0</v>
      </c>
      <c r="P710" s="78">
        <v>10</v>
      </c>
      <c r="Q710" s="78">
        <v>0</v>
      </c>
      <c r="R710" s="78">
        <v>0</v>
      </c>
      <c r="S710" s="78">
        <v>0</v>
      </c>
      <c r="T710" s="78">
        <v>10</v>
      </c>
      <c r="U710" s="78">
        <v>0</v>
      </c>
      <c r="V710" s="78">
        <v>33</v>
      </c>
      <c r="W710" s="78"/>
      <c r="X710" s="84" t="s">
        <v>2235</v>
      </c>
      <c r="Y710" s="85"/>
      <c r="Z710" s="85"/>
      <c r="AA710" s="85" t="s">
        <v>148</v>
      </c>
    </row>
    <row r="711" spans="1:27" ht="75">
      <c r="A711" s="299">
        <v>697</v>
      </c>
      <c r="B711" s="284" t="s">
        <v>249</v>
      </c>
      <c r="C711" s="78" t="s">
        <v>156</v>
      </c>
      <c r="D711" s="79" t="s">
        <v>2236</v>
      </c>
      <c r="E711" s="78" t="s">
        <v>152</v>
      </c>
      <c r="F711" s="80">
        <v>44657.350694444445</v>
      </c>
      <c r="G711" s="80">
        <v>44657.621527777781</v>
      </c>
      <c r="H711" s="78" t="s">
        <v>94</v>
      </c>
      <c r="I711" s="90">
        <v>6.5000000000582077</v>
      </c>
      <c r="J711" s="91" t="s">
        <v>2237</v>
      </c>
      <c r="K711" s="91"/>
      <c r="L711" s="91"/>
      <c r="M711" s="78">
        <v>221</v>
      </c>
      <c r="N711" s="78">
        <v>0</v>
      </c>
      <c r="O711" s="78">
        <v>0</v>
      </c>
      <c r="P711" s="78">
        <v>221</v>
      </c>
      <c r="Q711" s="78">
        <v>0</v>
      </c>
      <c r="R711" s="78">
        <v>0</v>
      </c>
      <c r="S711" s="78">
        <v>0</v>
      </c>
      <c r="T711" s="78">
        <v>221</v>
      </c>
      <c r="U711" s="78">
        <v>0</v>
      </c>
      <c r="V711" s="78">
        <v>700</v>
      </c>
      <c r="W711" s="78"/>
      <c r="X711" s="84" t="s">
        <v>2238</v>
      </c>
      <c r="Y711" s="85" t="s">
        <v>109</v>
      </c>
      <c r="Z711" s="85" t="s">
        <v>103</v>
      </c>
      <c r="AA711" s="85" t="s">
        <v>148</v>
      </c>
    </row>
    <row r="712" spans="1:27" ht="75">
      <c r="A712" s="299">
        <v>698</v>
      </c>
      <c r="B712" s="284" t="s">
        <v>249</v>
      </c>
      <c r="C712" s="78" t="s">
        <v>156</v>
      </c>
      <c r="D712" s="79" t="s">
        <v>2236</v>
      </c>
      <c r="E712" s="78" t="s">
        <v>152</v>
      </c>
      <c r="F712" s="80">
        <v>44657.350694444445</v>
      </c>
      <c r="G712" s="80">
        <v>44657.819444444445</v>
      </c>
      <c r="H712" s="78" t="s">
        <v>94</v>
      </c>
      <c r="I712" s="90">
        <v>11.25</v>
      </c>
      <c r="J712" s="91" t="s">
        <v>2239</v>
      </c>
      <c r="K712" s="91"/>
      <c r="L712" s="91"/>
      <c r="M712" s="78">
        <v>3</v>
      </c>
      <c r="N712" s="78">
        <v>0</v>
      </c>
      <c r="O712" s="78">
        <v>0</v>
      </c>
      <c r="P712" s="78">
        <v>3</v>
      </c>
      <c r="Q712" s="78">
        <v>0</v>
      </c>
      <c r="R712" s="78">
        <v>0</v>
      </c>
      <c r="S712" s="78">
        <v>3</v>
      </c>
      <c r="T712" s="78">
        <v>0</v>
      </c>
      <c r="U712" s="78">
        <v>0</v>
      </c>
      <c r="V712" s="78">
        <v>350</v>
      </c>
      <c r="W712" s="78"/>
      <c r="X712" s="84" t="s">
        <v>2238</v>
      </c>
      <c r="Y712" s="85" t="s">
        <v>110</v>
      </c>
      <c r="Z712" s="85" t="s">
        <v>103</v>
      </c>
      <c r="AA712" s="85" t="s">
        <v>193</v>
      </c>
    </row>
    <row r="713" spans="1:27" ht="37.5">
      <c r="A713" s="299">
        <v>699</v>
      </c>
      <c r="B713" s="284" t="s">
        <v>250</v>
      </c>
      <c r="C713" s="78" t="s">
        <v>113</v>
      </c>
      <c r="D713" s="79" t="s">
        <v>2240</v>
      </c>
      <c r="E713" s="78" t="s">
        <v>154</v>
      </c>
      <c r="F713" s="80">
        <v>44658.541666666664</v>
      </c>
      <c r="G713" s="80">
        <v>44658.666666666664</v>
      </c>
      <c r="H713" s="78" t="s">
        <v>106</v>
      </c>
      <c r="I713" s="90">
        <v>3</v>
      </c>
      <c r="J713" s="91" t="s">
        <v>2241</v>
      </c>
      <c r="K713" s="91"/>
      <c r="L713" s="91"/>
      <c r="M713" s="78">
        <v>16</v>
      </c>
      <c r="N713" s="78">
        <v>0</v>
      </c>
      <c r="O713" s="78">
        <v>0</v>
      </c>
      <c r="P713" s="78">
        <v>16</v>
      </c>
      <c r="Q713" s="78">
        <v>0</v>
      </c>
      <c r="R713" s="78">
        <v>0</v>
      </c>
      <c r="S713" s="78">
        <v>0</v>
      </c>
      <c r="T713" s="78">
        <v>16</v>
      </c>
      <c r="U713" s="78">
        <v>0</v>
      </c>
      <c r="V713" s="78">
        <v>433</v>
      </c>
      <c r="W713" s="78"/>
      <c r="X713" s="84"/>
      <c r="Y713" s="85"/>
      <c r="Z713" s="85"/>
      <c r="AA713" s="85" t="s">
        <v>148</v>
      </c>
    </row>
    <row r="714" spans="1:27" ht="56.25">
      <c r="A714" s="299">
        <v>700</v>
      </c>
      <c r="B714" s="286" t="s">
        <v>265</v>
      </c>
      <c r="C714" s="93" t="s">
        <v>97</v>
      </c>
      <c r="D714" s="92" t="s">
        <v>2242</v>
      </c>
      <c r="E714" s="93" t="s">
        <v>108</v>
      </c>
      <c r="F714" s="95">
        <v>44657.59375</v>
      </c>
      <c r="G714" s="95">
        <v>44657.673611111109</v>
      </c>
      <c r="H714" s="96" t="s">
        <v>94</v>
      </c>
      <c r="I714" s="90">
        <v>1.9166666666278616</v>
      </c>
      <c r="J714" s="91" t="s">
        <v>2242</v>
      </c>
      <c r="K714" s="91"/>
      <c r="L714" s="91"/>
      <c r="M714" s="93">
        <v>1</v>
      </c>
      <c r="N714" s="93">
        <v>0</v>
      </c>
      <c r="O714" s="93">
        <v>0</v>
      </c>
      <c r="P714" s="93">
        <v>1</v>
      </c>
      <c r="Q714" s="93">
        <v>0</v>
      </c>
      <c r="R714" s="93">
        <v>0</v>
      </c>
      <c r="S714" s="93">
        <v>0</v>
      </c>
      <c r="T714" s="93">
        <v>1</v>
      </c>
      <c r="U714" s="93">
        <v>0</v>
      </c>
      <c r="V714" s="93">
        <v>2</v>
      </c>
      <c r="W714" s="93"/>
      <c r="X714" s="97" t="s">
        <v>2243</v>
      </c>
      <c r="Y714" s="98" t="s">
        <v>109</v>
      </c>
      <c r="Z714" s="98" t="s">
        <v>2244</v>
      </c>
      <c r="AA714" s="85" t="s">
        <v>148</v>
      </c>
    </row>
    <row r="715" spans="1:27" ht="75">
      <c r="A715" s="299">
        <v>701</v>
      </c>
      <c r="B715" s="286" t="s">
        <v>261</v>
      </c>
      <c r="C715" s="93" t="s">
        <v>97</v>
      </c>
      <c r="D715" s="92" t="s">
        <v>2245</v>
      </c>
      <c r="E715" s="93" t="s">
        <v>153</v>
      </c>
      <c r="F715" s="95">
        <v>44658.395833333336</v>
      </c>
      <c r="G715" s="95">
        <v>44658.666666666664</v>
      </c>
      <c r="H715" s="96" t="s">
        <v>106</v>
      </c>
      <c r="I715" s="90">
        <v>6.4999999998835847</v>
      </c>
      <c r="J715" s="91" t="s">
        <v>2246</v>
      </c>
      <c r="K715" s="91"/>
      <c r="L715" s="91"/>
      <c r="M715" s="93">
        <v>38</v>
      </c>
      <c r="N715" s="93">
        <v>0</v>
      </c>
      <c r="O715" s="93">
        <v>0</v>
      </c>
      <c r="P715" s="93">
        <v>38</v>
      </c>
      <c r="Q715" s="93">
        <v>0</v>
      </c>
      <c r="R715" s="93">
        <v>0</v>
      </c>
      <c r="S715" s="93">
        <v>0</v>
      </c>
      <c r="T715" s="93">
        <v>38</v>
      </c>
      <c r="U715" s="93">
        <v>0</v>
      </c>
      <c r="V715" s="93">
        <v>23</v>
      </c>
      <c r="W715" s="93"/>
      <c r="X715" s="97" t="s">
        <v>2247</v>
      </c>
      <c r="Y715" s="98"/>
      <c r="Z715" s="98"/>
      <c r="AA715" s="85" t="s">
        <v>148</v>
      </c>
    </row>
    <row r="716" spans="1:27" ht="75">
      <c r="A716" s="299">
        <v>702</v>
      </c>
      <c r="B716" s="286" t="s">
        <v>262</v>
      </c>
      <c r="C716" s="93" t="s">
        <v>97</v>
      </c>
      <c r="D716" s="94" t="s">
        <v>2033</v>
      </c>
      <c r="E716" s="93" t="s">
        <v>153</v>
      </c>
      <c r="F716" s="95">
        <v>44658.375</v>
      </c>
      <c r="G716" s="95">
        <v>44658.5</v>
      </c>
      <c r="H716" s="96" t="s">
        <v>106</v>
      </c>
      <c r="I716" s="90">
        <v>3</v>
      </c>
      <c r="J716" s="91" t="s">
        <v>2033</v>
      </c>
      <c r="K716" s="91"/>
      <c r="L716" s="91"/>
      <c r="M716" s="93">
        <v>20</v>
      </c>
      <c r="N716" s="93">
        <v>0</v>
      </c>
      <c r="O716" s="93">
        <v>0</v>
      </c>
      <c r="P716" s="93">
        <v>20</v>
      </c>
      <c r="Q716" s="93">
        <v>0</v>
      </c>
      <c r="R716" s="93">
        <v>0</v>
      </c>
      <c r="S716" s="93">
        <v>0</v>
      </c>
      <c r="T716" s="93">
        <v>20</v>
      </c>
      <c r="U716" s="93">
        <v>0</v>
      </c>
      <c r="V716" s="96">
        <v>18</v>
      </c>
      <c r="W716" s="195"/>
      <c r="X716" s="97"/>
      <c r="Y716" s="98"/>
      <c r="Z716" s="98"/>
      <c r="AA716" s="85" t="s">
        <v>148</v>
      </c>
    </row>
    <row r="717" spans="1:27" ht="56.25">
      <c r="A717" s="299">
        <v>703</v>
      </c>
      <c r="B717" s="286" t="s">
        <v>262</v>
      </c>
      <c r="C717" s="78" t="s">
        <v>97</v>
      </c>
      <c r="D717" s="79" t="s">
        <v>281</v>
      </c>
      <c r="E717" s="78" t="s">
        <v>153</v>
      </c>
      <c r="F717" s="80">
        <v>44658.416666666664</v>
      </c>
      <c r="G717" s="80">
        <v>44658.5</v>
      </c>
      <c r="H717" s="78" t="s">
        <v>106</v>
      </c>
      <c r="I717" s="90">
        <v>2.0000000000582077</v>
      </c>
      <c r="J717" s="91" t="s">
        <v>2230</v>
      </c>
      <c r="K717" s="91"/>
      <c r="L717" s="91"/>
      <c r="M717" s="78">
        <v>64</v>
      </c>
      <c r="N717" s="78">
        <v>0</v>
      </c>
      <c r="O717" s="78">
        <v>0</v>
      </c>
      <c r="P717" s="78">
        <v>64</v>
      </c>
      <c r="Q717" s="78">
        <v>0</v>
      </c>
      <c r="R717" s="78">
        <v>0</v>
      </c>
      <c r="S717" s="78">
        <v>0</v>
      </c>
      <c r="T717" s="78">
        <v>64</v>
      </c>
      <c r="U717" s="78">
        <v>0</v>
      </c>
      <c r="V717" s="78">
        <v>50</v>
      </c>
      <c r="W717" s="222"/>
      <c r="X717" s="84"/>
      <c r="Y717" s="85"/>
      <c r="Z717" s="85"/>
      <c r="AA717" s="85" t="s">
        <v>148</v>
      </c>
    </row>
    <row r="718" spans="1:27" ht="37.5">
      <c r="A718" s="299">
        <v>704</v>
      </c>
      <c r="B718" s="284" t="s">
        <v>262</v>
      </c>
      <c r="C718" s="78" t="s">
        <v>113</v>
      </c>
      <c r="D718" s="79" t="s">
        <v>450</v>
      </c>
      <c r="E718" s="78" t="s">
        <v>154</v>
      </c>
      <c r="F718" s="80">
        <v>44658.375</v>
      </c>
      <c r="G718" s="80">
        <v>44658.458333333336</v>
      </c>
      <c r="H718" s="78" t="s">
        <v>106</v>
      </c>
      <c r="I718" s="90">
        <v>2.0000000000582077</v>
      </c>
      <c r="J718" s="91" t="s">
        <v>450</v>
      </c>
      <c r="K718" s="91"/>
      <c r="L718" s="91"/>
      <c r="M718" s="78">
        <v>32</v>
      </c>
      <c r="N718" s="78">
        <v>0</v>
      </c>
      <c r="O718" s="78">
        <v>0</v>
      </c>
      <c r="P718" s="78">
        <v>32</v>
      </c>
      <c r="Q718" s="78">
        <v>0</v>
      </c>
      <c r="R718" s="78">
        <v>0</v>
      </c>
      <c r="S718" s="78">
        <v>0</v>
      </c>
      <c r="T718" s="78">
        <v>32</v>
      </c>
      <c r="U718" s="78">
        <v>0</v>
      </c>
      <c r="V718" s="78">
        <v>75</v>
      </c>
      <c r="W718" s="78"/>
      <c r="X718" s="84"/>
      <c r="Y718" s="85"/>
      <c r="Z718" s="85"/>
      <c r="AA718" s="85" t="s">
        <v>148</v>
      </c>
    </row>
    <row r="719" spans="1:27" ht="56.25">
      <c r="A719" s="299">
        <v>705</v>
      </c>
      <c r="B719" s="284" t="s">
        <v>248</v>
      </c>
      <c r="C719" s="78" t="s">
        <v>97</v>
      </c>
      <c r="D719" s="79" t="s">
        <v>319</v>
      </c>
      <c r="E719" s="78" t="s">
        <v>153</v>
      </c>
      <c r="F719" s="80">
        <v>44658.395833333336</v>
      </c>
      <c r="G719" s="80">
        <v>44658.645833333336</v>
      </c>
      <c r="H719" s="78" t="s">
        <v>106</v>
      </c>
      <c r="I719" s="90">
        <v>6</v>
      </c>
      <c r="J719" s="91" t="s">
        <v>2248</v>
      </c>
      <c r="K719" s="91"/>
      <c r="L719" s="91"/>
      <c r="M719" s="78">
        <v>19</v>
      </c>
      <c r="N719" s="78">
        <v>0</v>
      </c>
      <c r="O719" s="78">
        <v>0</v>
      </c>
      <c r="P719" s="78">
        <v>19</v>
      </c>
      <c r="Q719" s="78">
        <v>0</v>
      </c>
      <c r="R719" s="78">
        <v>0</v>
      </c>
      <c r="S719" s="78">
        <v>0</v>
      </c>
      <c r="T719" s="78">
        <v>19</v>
      </c>
      <c r="U719" s="78">
        <v>0</v>
      </c>
      <c r="V719" s="78">
        <v>130</v>
      </c>
      <c r="W719" s="78"/>
      <c r="X719" s="84"/>
      <c r="Y719" s="85"/>
      <c r="Z719" s="85"/>
      <c r="AA719" s="85" t="s">
        <v>148</v>
      </c>
    </row>
    <row r="720" spans="1:27" ht="37.5">
      <c r="A720" s="299">
        <v>706</v>
      </c>
      <c r="B720" s="284" t="s">
        <v>248</v>
      </c>
      <c r="C720" s="78" t="s">
        <v>97</v>
      </c>
      <c r="D720" s="79" t="s">
        <v>2249</v>
      </c>
      <c r="E720" s="78" t="s">
        <v>153</v>
      </c>
      <c r="F720" s="80">
        <v>44658.375</v>
      </c>
      <c r="G720" s="80">
        <v>44658.541666666664</v>
      </c>
      <c r="H720" s="78" t="s">
        <v>106</v>
      </c>
      <c r="I720" s="90">
        <v>3.9999999999417923</v>
      </c>
      <c r="J720" s="91" t="s">
        <v>2250</v>
      </c>
      <c r="K720" s="91"/>
      <c r="L720" s="91"/>
      <c r="M720" s="78">
        <v>64</v>
      </c>
      <c r="N720" s="78">
        <v>0</v>
      </c>
      <c r="O720" s="78">
        <v>0</v>
      </c>
      <c r="P720" s="78">
        <v>64</v>
      </c>
      <c r="Q720" s="78">
        <v>0</v>
      </c>
      <c r="R720" s="78">
        <v>0</v>
      </c>
      <c r="S720" s="78">
        <v>0</v>
      </c>
      <c r="T720" s="78">
        <v>64</v>
      </c>
      <c r="U720" s="78">
        <v>0</v>
      </c>
      <c r="V720" s="78">
        <v>64</v>
      </c>
      <c r="W720" s="78"/>
      <c r="X720" s="84"/>
      <c r="Y720" s="85"/>
      <c r="Z720" s="85"/>
      <c r="AA720" s="85" t="s">
        <v>148</v>
      </c>
    </row>
    <row r="721" spans="1:27" ht="37.5">
      <c r="A721" s="299">
        <v>707</v>
      </c>
      <c r="B721" s="284" t="s">
        <v>251</v>
      </c>
      <c r="C721" s="78" t="s">
        <v>97</v>
      </c>
      <c r="D721" s="79" t="s">
        <v>2251</v>
      </c>
      <c r="E721" s="78" t="s">
        <v>153</v>
      </c>
      <c r="F721" s="80">
        <v>44659.416666666664</v>
      </c>
      <c r="G721" s="80">
        <v>44659.5</v>
      </c>
      <c r="H721" s="78" t="s">
        <v>106</v>
      </c>
      <c r="I721" s="90">
        <v>2.0000000000582077</v>
      </c>
      <c r="J721" s="91" t="s">
        <v>1736</v>
      </c>
      <c r="K721" s="91"/>
      <c r="L721" s="91"/>
      <c r="M721" s="78">
        <v>10</v>
      </c>
      <c r="N721" s="78">
        <v>0</v>
      </c>
      <c r="O721" s="78">
        <v>0</v>
      </c>
      <c r="P721" s="78">
        <v>10</v>
      </c>
      <c r="Q721" s="78">
        <v>0</v>
      </c>
      <c r="R721" s="78">
        <v>0</v>
      </c>
      <c r="S721" s="78">
        <v>0</v>
      </c>
      <c r="T721" s="78">
        <v>10</v>
      </c>
      <c r="U721" s="78">
        <v>0</v>
      </c>
      <c r="V721" s="78">
        <v>43</v>
      </c>
      <c r="W721" s="78"/>
      <c r="X721" s="84"/>
      <c r="Y721" s="85"/>
      <c r="Z721" s="85"/>
      <c r="AA721" s="85" t="s">
        <v>148</v>
      </c>
    </row>
    <row r="722" spans="1:27" ht="75">
      <c r="A722" s="299">
        <v>708</v>
      </c>
      <c r="B722" s="284" t="s">
        <v>250</v>
      </c>
      <c r="C722" s="78" t="s">
        <v>97</v>
      </c>
      <c r="D722" s="79" t="s">
        <v>2252</v>
      </c>
      <c r="E722" s="78" t="s">
        <v>153</v>
      </c>
      <c r="F722" s="80">
        <v>44658.753472222219</v>
      </c>
      <c r="G722" s="80">
        <v>44658.788194444445</v>
      </c>
      <c r="H722" s="78" t="s">
        <v>94</v>
      </c>
      <c r="I722" s="90">
        <v>0.8333333334303461</v>
      </c>
      <c r="J722" s="91" t="s">
        <v>369</v>
      </c>
      <c r="K722" s="91"/>
      <c r="L722" s="91"/>
      <c r="M722" s="78">
        <v>1</v>
      </c>
      <c r="N722" s="78">
        <v>0</v>
      </c>
      <c r="O722" s="78">
        <v>0</v>
      </c>
      <c r="P722" s="78">
        <v>1</v>
      </c>
      <c r="Q722" s="78">
        <v>0</v>
      </c>
      <c r="R722" s="78">
        <v>0</v>
      </c>
      <c r="S722" s="78">
        <v>0</v>
      </c>
      <c r="T722" s="78">
        <v>1</v>
      </c>
      <c r="U722" s="78">
        <v>0</v>
      </c>
      <c r="V722" s="78">
        <v>2.5</v>
      </c>
      <c r="W722" s="78"/>
      <c r="X722" s="84" t="s">
        <v>2253</v>
      </c>
      <c r="Y722" s="85" t="s">
        <v>118</v>
      </c>
      <c r="Z722" s="85" t="s">
        <v>99</v>
      </c>
      <c r="AA722" s="85" t="s">
        <v>148</v>
      </c>
    </row>
    <row r="723" spans="1:27" ht="75">
      <c r="A723" s="299">
        <v>709</v>
      </c>
      <c r="B723" s="284" t="s">
        <v>261</v>
      </c>
      <c r="C723" s="78" t="s">
        <v>97</v>
      </c>
      <c r="D723" s="79" t="s">
        <v>2254</v>
      </c>
      <c r="E723" s="78" t="s">
        <v>153</v>
      </c>
      <c r="F723" s="80">
        <v>44659.395833333336</v>
      </c>
      <c r="G723" s="80">
        <v>44659.666666666664</v>
      </c>
      <c r="H723" s="78" t="s">
        <v>106</v>
      </c>
      <c r="I723" s="90">
        <v>6.4999999998835847</v>
      </c>
      <c r="J723" s="91" t="s">
        <v>2255</v>
      </c>
      <c r="K723" s="91"/>
      <c r="L723" s="91"/>
      <c r="M723" s="78">
        <v>33</v>
      </c>
      <c r="N723" s="78">
        <v>0</v>
      </c>
      <c r="O723" s="78">
        <v>0</v>
      </c>
      <c r="P723" s="78">
        <v>33</v>
      </c>
      <c r="Q723" s="78">
        <v>0</v>
      </c>
      <c r="R723" s="78">
        <v>0</v>
      </c>
      <c r="S723" s="78">
        <v>0</v>
      </c>
      <c r="T723" s="78">
        <v>33</v>
      </c>
      <c r="U723" s="78">
        <v>0</v>
      </c>
      <c r="V723" s="78">
        <v>15</v>
      </c>
      <c r="W723" s="78"/>
      <c r="X723" s="84" t="s">
        <v>2256</v>
      </c>
      <c r="Y723" s="85"/>
      <c r="Z723" s="85"/>
      <c r="AA723" s="85" t="s">
        <v>148</v>
      </c>
    </row>
    <row r="724" spans="1:27" ht="75">
      <c r="A724" s="299">
        <v>710</v>
      </c>
      <c r="B724" s="284" t="s">
        <v>115</v>
      </c>
      <c r="C724" s="78" t="s">
        <v>97</v>
      </c>
      <c r="D724" s="79" t="s">
        <v>2257</v>
      </c>
      <c r="E724" s="78" t="s">
        <v>153</v>
      </c>
      <c r="F724" s="80">
        <v>44658.743055555555</v>
      </c>
      <c r="G724" s="80">
        <v>44658.753472222219</v>
      </c>
      <c r="H724" s="78" t="s">
        <v>106</v>
      </c>
      <c r="I724" s="90">
        <v>0.24999999994179234</v>
      </c>
      <c r="J724" s="91" t="s">
        <v>640</v>
      </c>
      <c r="K724" s="91"/>
      <c r="L724" s="91"/>
      <c r="M724" s="78">
        <v>74</v>
      </c>
      <c r="N724" s="78">
        <v>0</v>
      </c>
      <c r="O724" s="78">
        <v>0</v>
      </c>
      <c r="P724" s="78">
        <v>74</v>
      </c>
      <c r="Q724" s="78">
        <v>0</v>
      </c>
      <c r="R724" s="78">
        <v>0</v>
      </c>
      <c r="S724" s="78">
        <v>0</v>
      </c>
      <c r="T724" s="78">
        <v>74</v>
      </c>
      <c r="U724" s="78">
        <v>0</v>
      </c>
      <c r="V724" s="78">
        <v>30</v>
      </c>
      <c r="W724" s="78"/>
      <c r="X724" s="84" t="s">
        <v>2258</v>
      </c>
      <c r="Y724" s="85"/>
      <c r="Z724" s="85"/>
      <c r="AA724" s="85" t="s">
        <v>148</v>
      </c>
    </row>
    <row r="725" spans="1:27" ht="37.5">
      <c r="A725" s="299">
        <v>711</v>
      </c>
      <c r="B725" s="284" t="s">
        <v>245</v>
      </c>
      <c r="C725" s="78" t="s">
        <v>113</v>
      </c>
      <c r="D725" s="79" t="s">
        <v>2024</v>
      </c>
      <c r="E725" s="78" t="s">
        <v>152</v>
      </c>
      <c r="F725" s="80">
        <v>44659.395833333336</v>
      </c>
      <c r="G725" s="80">
        <v>44659.5</v>
      </c>
      <c r="H725" s="78" t="s">
        <v>106</v>
      </c>
      <c r="I725" s="90">
        <v>2.4999999999417923</v>
      </c>
      <c r="J725" s="91" t="s">
        <v>416</v>
      </c>
      <c r="K725" s="91"/>
      <c r="L725" s="91"/>
      <c r="M725" s="78">
        <v>11</v>
      </c>
      <c r="N725" s="78">
        <v>0</v>
      </c>
      <c r="O725" s="78">
        <v>0</v>
      </c>
      <c r="P725" s="78">
        <v>11</v>
      </c>
      <c r="Q725" s="78">
        <v>0</v>
      </c>
      <c r="R725" s="78">
        <v>0</v>
      </c>
      <c r="S725" s="78">
        <v>0</v>
      </c>
      <c r="T725" s="78">
        <v>11</v>
      </c>
      <c r="U725" s="78">
        <v>0</v>
      </c>
      <c r="V725" s="78">
        <v>41.14</v>
      </c>
      <c r="W725" s="78"/>
      <c r="X725" s="84"/>
      <c r="Y725" s="85"/>
      <c r="Z725" s="85"/>
      <c r="AA725" s="85" t="s">
        <v>148</v>
      </c>
    </row>
    <row r="726" spans="1:27" ht="37.5">
      <c r="A726" s="299">
        <v>712</v>
      </c>
      <c r="B726" s="283" t="s">
        <v>248</v>
      </c>
      <c r="C726" s="83" t="s">
        <v>97</v>
      </c>
      <c r="D726" s="187" t="s">
        <v>2259</v>
      </c>
      <c r="E726" s="83" t="s">
        <v>153</v>
      </c>
      <c r="F726" s="188">
        <v>44659.395833333336</v>
      </c>
      <c r="G726" s="188">
        <v>44659.479166666664</v>
      </c>
      <c r="H726" s="83" t="s">
        <v>106</v>
      </c>
      <c r="I726" s="90">
        <v>1.9999999998835847</v>
      </c>
      <c r="J726" s="91" t="s">
        <v>2260</v>
      </c>
      <c r="K726" s="91"/>
      <c r="L726" s="91"/>
      <c r="M726" s="83">
        <v>34</v>
      </c>
      <c r="N726" s="83">
        <v>0</v>
      </c>
      <c r="O726" s="83">
        <v>0</v>
      </c>
      <c r="P726" s="83">
        <v>34</v>
      </c>
      <c r="Q726" s="83">
        <v>0</v>
      </c>
      <c r="R726" s="83">
        <v>0</v>
      </c>
      <c r="S726" s="83">
        <v>0</v>
      </c>
      <c r="T726" s="83">
        <v>34</v>
      </c>
      <c r="U726" s="83">
        <v>0</v>
      </c>
      <c r="V726" s="83">
        <v>200</v>
      </c>
      <c r="W726" s="83"/>
      <c r="X726" s="184"/>
      <c r="Y726" s="185"/>
      <c r="Z726" s="185"/>
      <c r="AA726" s="85" t="s">
        <v>148</v>
      </c>
    </row>
    <row r="727" spans="1:27" ht="37.5">
      <c r="A727" s="299">
        <v>713</v>
      </c>
      <c r="B727" s="283" t="s">
        <v>262</v>
      </c>
      <c r="C727" s="83" t="s">
        <v>113</v>
      </c>
      <c r="D727" s="187" t="s">
        <v>2261</v>
      </c>
      <c r="E727" s="83" t="s">
        <v>153</v>
      </c>
      <c r="F727" s="188">
        <v>44659.375</v>
      </c>
      <c r="G727" s="188">
        <v>44659.458333333336</v>
      </c>
      <c r="H727" s="83" t="s">
        <v>106</v>
      </c>
      <c r="I727" s="90">
        <v>2.0000000000582077</v>
      </c>
      <c r="J727" s="91" t="s">
        <v>338</v>
      </c>
      <c r="K727" s="91"/>
      <c r="L727" s="91" t="s">
        <v>2262</v>
      </c>
      <c r="M727" s="83">
        <v>19</v>
      </c>
      <c r="N727" s="83">
        <v>0</v>
      </c>
      <c r="O727" s="83">
        <v>2</v>
      </c>
      <c r="P727" s="83">
        <v>17</v>
      </c>
      <c r="Q727" s="83">
        <v>0</v>
      </c>
      <c r="R727" s="83">
        <v>0</v>
      </c>
      <c r="S727" s="83">
        <v>0</v>
      </c>
      <c r="T727" s="83">
        <v>19</v>
      </c>
      <c r="U727" s="83">
        <v>0</v>
      </c>
      <c r="V727" s="83">
        <v>120</v>
      </c>
      <c r="W727" s="83"/>
      <c r="X727" s="184"/>
      <c r="Y727" s="185"/>
      <c r="Z727" s="185"/>
      <c r="AA727" s="85" t="s">
        <v>148</v>
      </c>
    </row>
    <row r="728" spans="1:27" ht="75">
      <c r="A728" s="299">
        <v>714</v>
      </c>
      <c r="B728" s="286" t="s">
        <v>262</v>
      </c>
      <c r="C728" s="93" t="s">
        <v>97</v>
      </c>
      <c r="D728" s="94" t="s">
        <v>2217</v>
      </c>
      <c r="E728" s="100" t="s">
        <v>153</v>
      </c>
      <c r="F728" s="95">
        <v>44659.375</v>
      </c>
      <c r="G728" s="95">
        <v>44659.625</v>
      </c>
      <c r="H728" s="78" t="s">
        <v>106</v>
      </c>
      <c r="I728" s="90">
        <v>6</v>
      </c>
      <c r="J728" s="91" t="s">
        <v>2217</v>
      </c>
      <c r="K728" s="91"/>
      <c r="L728" s="91"/>
      <c r="M728" s="100">
        <v>14</v>
      </c>
      <c r="N728" s="100">
        <v>0</v>
      </c>
      <c r="O728" s="100">
        <v>0</v>
      </c>
      <c r="P728" s="100">
        <v>14</v>
      </c>
      <c r="Q728" s="100">
        <v>0</v>
      </c>
      <c r="R728" s="100">
        <v>0</v>
      </c>
      <c r="S728" s="100">
        <v>0</v>
      </c>
      <c r="T728" s="100">
        <v>14</v>
      </c>
      <c r="U728" s="100">
        <v>0</v>
      </c>
      <c r="V728" s="93">
        <v>13</v>
      </c>
      <c r="W728" s="93"/>
      <c r="X728" s="97"/>
      <c r="Y728" s="98"/>
      <c r="Z728" s="98"/>
      <c r="AA728" s="85" t="s">
        <v>148</v>
      </c>
    </row>
    <row r="729" spans="1:27" ht="37.5">
      <c r="A729" s="299">
        <v>715</v>
      </c>
      <c r="B729" s="286" t="s">
        <v>262</v>
      </c>
      <c r="C729" s="93" t="s">
        <v>127</v>
      </c>
      <c r="D729" s="94" t="s">
        <v>2263</v>
      </c>
      <c r="E729" s="93" t="s">
        <v>152</v>
      </c>
      <c r="F729" s="95">
        <v>44659.416666666664</v>
      </c>
      <c r="G729" s="95">
        <v>44659.458333333336</v>
      </c>
      <c r="H729" s="96" t="s">
        <v>106</v>
      </c>
      <c r="I729" s="90">
        <v>1.0000000001164153</v>
      </c>
      <c r="J729" s="91" t="s">
        <v>2164</v>
      </c>
      <c r="K729" s="91"/>
      <c r="L729" s="91"/>
      <c r="M729" s="96">
        <v>0</v>
      </c>
      <c r="N729" s="96">
        <v>0</v>
      </c>
      <c r="O729" s="96">
        <v>0</v>
      </c>
      <c r="P729" s="96">
        <v>0</v>
      </c>
      <c r="Q729" s="96">
        <v>0</v>
      </c>
      <c r="R729" s="96">
        <v>0</v>
      </c>
      <c r="S729" s="96">
        <v>0</v>
      </c>
      <c r="T729" s="96">
        <v>0</v>
      </c>
      <c r="U729" s="96">
        <v>0</v>
      </c>
      <c r="V729" s="93">
        <v>0</v>
      </c>
      <c r="W729" s="93"/>
      <c r="X729" s="97"/>
      <c r="Y729" s="98"/>
      <c r="Z729" s="98"/>
      <c r="AA729" s="85" t="s">
        <v>148</v>
      </c>
    </row>
    <row r="730" spans="1:27" ht="56.25">
      <c r="A730" s="299">
        <v>716</v>
      </c>
      <c r="B730" s="284" t="s">
        <v>249</v>
      </c>
      <c r="C730" s="78" t="s">
        <v>156</v>
      </c>
      <c r="D730" s="79" t="s">
        <v>2264</v>
      </c>
      <c r="E730" s="78" t="s">
        <v>152</v>
      </c>
      <c r="F730" s="80">
        <v>44662.055555555555</v>
      </c>
      <c r="G730" s="80">
        <v>44662.137499999997</v>
      </c>
      <c r="H730" s="78" t="s">
        <v>94</v>
      </c>
      <c r="I730" s="90">
        <v>1.96666666661622</v>
      </c>
      <c r="J730" s="91" t="s">
        <v>2265</v>
      </c>
      <c r="K730" s="91"/>
      <c r="L730" s="91"/>
      <c r="M730" s="78">
        <v>14</v>
      </c>
      <c r="N730" s="78">
        <v>0</v>
      </c>
      <c r="O730" s="78">
        <v>0</v>
      </c>
      <c r="P730" s="78">
        <v>14</v>
      </c>
      <c r="Q730" s="78">
        <v>0</v>
      </c>
      <c r="R730" s="78">
        <v>0</v>
      </c>
      <c r="S730" s="78">
        <v>2</v>
      </c>
      <c r="T730" s="78">
        <v>12</v>
      </c>
      <c r="U730" s="78">
        <v>0</v>
      </c>
      <c r="V730" s="78">
        <v>20</v>
      </c>
      <c r="W730" s="78"/>
      <c r="X730" s="84" t="s">
        <v>2266</v>
      </c>
      <c r="Y730" s="85" t="s">
        <v>138</v>
      </c>
      <c r="Z730" s="85" t="s">
        <v>103</v>
      </c>
      <c r="AA730" s="85" t="s">
        <v>193</v>
      </c>
    </row>
    <row r="731" spans="1:27" ht="56.25">
      <c r="A731" s="299">
        <v>717</v>
      </c>
      <c r="B731" s="284" t="s">
        <v>251</v>
      </c>
      <c r="C731" s="78" t="s">
        <v>97</v>
      </c>
      <c r="D731" s="79" t="s">
        <v>2267</v>
      </c>
      <c r="E731" s="78" t="s">
        <v>153</v>
      </c>
      <c r="F731" s="80">
        <v>44659.541666666664</v>
      </c>
      <c r="G731" s="80">
        <v>44659.541666666664</v>
      </c>
      <c r="H731" s="78" t="s">
        <v>106</v>
      </c>
      <c r="I731" s="90">
        <v>0</v>
      </c>
      <c r="J731" s="91" t="s">
        <v>2268</v>
      </c>
      <c r="K731" s="91"/>
      <c r="L731" s="91"/>
      <c r="M731" s="78">
        <v>0</v>
      </c>
      <c r="N731" s="78">
        <v>0</v>
      </c>
      <c r="O731" s="78">
        <v>0</v>
      </c>
      <c r="P731" s="78">
        <v>0</v>
      </c>
      <c r="Q731" s="78">
        <v>0</v>
      </c>
      <c r="R731" s="78">
        <v>0</v>
      </c>
      <c r="S731" s="78">
        <v>0</v>
      </c>
      <c r="T731" s="78">
        <v>0</v>
      </c>
      <c r="U731" s="78">
        <v>0</v>
      </c>
      <c r="V731" s="78">
        <v>0</v>
      </c>
      <c r="W731" s="78"/>
      <c r="X731" s="84" t="s">
        <v>2269</v>
      </c>
      <c r="Y731" s="85"/>
      <c r="Z731" s="85"/>
      <c r="AA731" s="85" t="s">
        <v>148</v>
      </c>
    </row>
    <row r="732" spans="1:27" ht="56.25">
      <c r="A732" s="299">
        <v>718</v>
      </c>
      <c r="B732" s="284" t="s">
        <v>253</v>
      </c>
      <c r="C732" s="78" t="s">
        <v>93</v>
      </c>
      <c r="D732" s="79" t="s">
        <v>2270</v>
      </c>
      <c r="E732" s="78" t="s">
        <v>153</v>
      </c>
      <c r="F732" s="80">
        <v>44660.340277777781</v>
      </c>
      <c r="G732" s="80">
        <v>44660.625</v>
      </c>
      <c r="H732" s="78" t="s">
        <v>94</v>
      </c>
      <c r="I732" s="90">
        <v>6.8333333332557231</v>
      </c>
      <c r="J732" s="91" t="s">
        <v>2271</v>
      </c>
      <c r="K732" s="91"/>
      <c r="L732" s="91"/>
      <c r="M732" s="78">
        <v>28</v>
      </c>
      <c r="N732" s="78">
        <v>0</v>
      </c>
      <c r="O732" s="78">
        <v>0</v>
      </c>
      <c r="P732" s="78">
        <v>28</v>
      </c>
      <c r="Q732" s="78">
        <v>0</v>
      </c>
      <c r="R732" s="78">
        <v>0</v>
      </c>
      <c r="S732" s="78">
        <v>0</v>
      </c>
      <c r="T732" s="78">
        <v>28</v>
      </c>
      <c r="U732" s="78">
        <v>0</v>
      </c>
      <c r="V732" s="78">
        <v>50</v>
      </c>
      <c r="W732" s="78"/>
      <c r="X732" s="84" t="s">
        <v>2272</v>
      </c>
      <c r="Y732" s="85" t="s">
        <v>118</v>
      </c>
      <c r="Z732" s="85" t="s">
        <v>99</v>
      </c>
      <c r="AA732" s="85" t="s">
        <v>148</v>
      </c>
    </row>
    <row r="733" spans="1:27" ht="75">
      <c r="A733" s="299">
        <v>719</v>
      </c>
      <c r="B733" s="284" t="s">
        <v>245</v>
      </c>
      <c r="C733" s="78" t="s">
        <v>97</v>
      </c>
      <c r="D733" s="79" t="s">
        <v>2273</v>
      </c>
      <c r="E733" s="78" t="s">
        <v>153</v>
      </c>
      <c r="F733" s="80">
        <v>44660.395833333336</v>
      </c>
      <c r="G733" s="80">
        <v>44660.477083333331</v>
      </c>
      <c r="H733" s="78" t="s">
        <v>94</v>
      </c>
      <c r="I733" s="90">
        <v>1.9499999998952262</v>
      </c>
      <c r="J733" s="91" t="s">
        <v>2274</v>
      </c>
      <c r="K733" s="91"/>
      <c r="L733" s="91"/>
      <c r="M733" s="78">
        <v>3</v>
      </c>
      <c r="N733" s="78">
        <v>0</v>
      </c>
      <c r="O733" s="78">
        <v>0</v>
      </c>
      <c r="P733" s="78">
        <v>3</v>
      </c>
      <c r="Q733" s="78">
        <v>0</v>
      </c>
      <c r="R733" s="78">
        <v>0</v>
      </c>
      <c r="S733" s="78">
        <v>0</v>
      </c>
      <c r="T733" s="78">
        <v>3</v>
      </c>
      <c r="U733" s="78">
        <v>0</v>
      </c>
      <c r="V733" s="78">
        <v>8.36</v>
      </c>
      <c r="W733" s="78"/>
      <c r="X733" s="84" t="s">
        <v>2275</v>
      </c>
      <c r="Y733" s="85" t="s">
        <v>107</v>
      </c>
      <c r="Z733" s="85" t="s">
        <v>120</v>
      </c>
      <c r="AA733" s="85" t="s">
        <v>148</v>
      </c>
    </row>
    <row r="734" spans="1:27" ht="56.25">
      <c r="A734" s="299">
        <v>720</v>
      </c>
      <c r="B734" s="284" t="s">
        <v>245</v>
      </c>
      <c r="C734" s="78" t="s">
        <v>97</v>
      </c>
      <c r="D734" s="79" t="s">
        <v>2276</v>
      </c>
      <c r="E734" s="78" t="s">
        <v>152</v>
      </c>
      <c r="F734" s="80">
        <v>44660.415972222225</v>
      </c>
      <c r="G734" s="80">
        <v>44660.424305555556</v>
      </c>
      <c r="H734" s="78" t="s">
        <v>94</v>
      </c>
      <c r="I734" s="90">
        <v>0.19999999995343387</v>
      </c>
      <c r="J734" s="91" t="s">
        <v>2277</v>
      </c>
      <c r="K734" s="91"/>
      <c r="L734" s="91"/>
      <c r="M734" s="78">
        <v>269</v>
      </c>
      <c r="N734" s="78">
        <v>0</v>
      </c>
      <c r="O734" s="78">
        <v>0</v>
      </c>
      <c r="P734" s="78">
        <v>269</v>
      </c>
      <c r="Q734" s="78">
        <v>0</v>
      </c>
      <c r="R734" s="78">
        <v>0</v>
      </c>
      <c r="S734" s="78">
        <v>0</v>
      </c>
      <c r="T734" s="78">
        <v>269</v>
      </c>
      <c r="U734" s="78">
        <v>0</v>
      </c>
      <c r="V734" s="78">
        <v>468.6</v>
      </c>
      <c r="W734" s="78"/>
      <c r="X734" s="84" t="s">
        <v>2278</v>
      </c>
      <c r="Y734" s="85" t="s">
        <v>107</v>
      </c>
      <c r="Z734" s="85" t="s">
        <v>120</v>
      </c>
      <c r="AA734" s="85" t="s">
        <v>148</v>
      </c>
    </row>
    <row r="735" spans="1:27" ht="37.5">
      <c r="A735" s="299">
        <v>721</v>
      </c>
      <c r="B735" s="284" t="s">
        <v>245</v>
      </c>
      <c r="C735" s="78" t="s">
        <v>113</v>
      </c>
      <c r="D735" s="79" t="s">
        <v>2024</v>
      </c>
      <c r="E735" s="78" t="s">
        <v>152</v>
      </c>
      <c r="F735" s="80">
        <v>44662.416666666664</v>
      </c>
      <c r="G735" s="80">
        <v>44662.4375</v>
      </c>
      <c r="H735" s="78" t="s">
        <v>106</v>
      </c>
      <c r="I735" s="90">
        <v>0.50000000005820766</v>
      </c>
      <c r="J735" s="91" t="s">
        <v>416</v>
      </c>
      <c r="K735" s="91"/>
      <c r="L735" s="91"/>
      <c r="M735" s="78">
        <v>11</v>
      </c>
      <c r="N735" s="78">
        <v>0</v>
      </c>
      <c r="O735" s="78">
        <v>0</v>
      </c>
      <c r="P735" s="78">
        <v>11</v>
      </c>
      <c r="Q735" s="78">
        <v>0</v>
      </c>
      <c r="R735" s="78">
        <v>0</v>
      </c>
      <c r="S735" s="78">
        <v>0</v>
      </c>
      <c r="T735" s="78">
        <v>11</v>
      </c>
      <c r="U735" s="78">
        <v>0</v>
      </c>
      <c r="V735" s="78">
        <v>41.14</v>
      </c>
      <c r="W735" s="78"/>
      <c r="X735" s="84"/>
      <c r="Y735" s="85"/>
      <c r="Z735" s="85"/>
      <c r="AA735" s="85" t="s">
        <v>148</v>
      </c>
    </row>
    <row r="736" spans="1:27" ht="56.25">
      <c r="A736" s="299">
        <v>722</v>
      </c>
      <c r="B736" s="284" t="s">
        <v>433</v>
      </c>
      <c r="C736" s="78" t="s">
        <v>93</v>
      </c>
      <c r="D736" s="79" t="s">
        <v>2279</v>
      </c>
      <c r="E736" s="78" t="s">
        <v>153</v>
      </c>
      <c r="F736" s="80">
        <v>44661.677083333336</v>
      </c>
      <c r="G736" s="80">
        <v>44661.920138888891</v>
      </c>
      <c r="H736" s="78" t="s">
        <v>106</v>
      </c>
      <c r="I736" s="90">
        <v>5.8333333333139308</v>
      </c>
      <c r="J736" s="91" t="s">
        <v>2280</v>
      </c>
      <c r="K736" s="91"/>
      <c r="L736" s="91"/>
      <c r="M736" s="78">
        <v>1</v>
      </c>
      <c r="N736" s="78">
        <v>0</v>
      </c>
      <c r="O736" s="78">
        <v>0</v>
      </c>
      <c r="P736" s="78">
        <v>1</v>
      </c>
      <c r="Q736" s="78">
        <v>0</v>
      </c>
      <c r="R736" s="78">
        <v>0</v>
      </c>
      <c r="S736" s="78">
        <v>0</v>
      </c>
      <c r="T736" s="78">
        <v>1</v>
      </c>
      <c r="U736" s="78">
        <v>0</v>
      </c>
      <c r="V736" s="78">
        <v>17</v>
      </c>
      <c r="W736" s="78"/>
      <c r="X736" s="84"/>
      <c r="Y736" s="85"/>
      <c r="Z736" s="85"/>
      <c r="AA736" s="85" t="s">
        <v>148</v>
      </c>
    </row>
    <row r="737" spans="1:27" ht="56.25">
      <c r="A737" s="299">
        <v>723</v>
      </c>
      <c r="B737" s="283" t="s">
        <v>265</v>
      </c>
      <c r="C737" s="83" t="s">
        <v>93</v>
      </c>
      <c r="D737" s="187" t="s">
        <v>2281</v>
      </c>
      <c r="E737" s="83" t="s">
        <v>154</v>
      </c>
      <c r="F737" s="188">
        <v>44659.482638888891</v>
      </c>
      <c r="G737" s="188">
        <v>44659.524305555555</v>
      </c>
      <c r="H737" s="83" t="s">
        <v>94</v>
      </c>
      <c r="I737" s="90">
        <v>0.99999999994179234</v>
      </c>
      <c r="J737" s="91" t="s">
        <v>2282</v>
      </c>
      <c r="K737" s="91"/>
      <c r="L737" s="91"/>
      <c r="M737" s="83">
        <v>214</v>
      </c>
      <c r="N737" s="83">
        <v>0</v>
      </c>
      <c r="O737" s="83">
        <v>0</v>
      </c>
      <c r="P737" s="83">
        <v>214</v>
      </c>
      <c r="Q737" s="83">
        <v>0</v>
      </c>
      <c r="R737" s="83">
        <v>0</v>
      </c>
      <c r="S737" s="83">
        <v>0</v>
      </c>
      <c r="T737" s="83">
        <v>214</v>
      </c>
      <c r="U737" s="83">
        <v>0</v>
      </c>
      <c r="V737" s="83">
        <v>150</v>
      </c>
      <c r="W737" s="83"/>
      <c r="X737" s="184" t="s">
        <v>2283</v>
      </c>
      <c r="Y737" s="185" t="s">
        <v>149</v>
      </c>
      <c r="Z737" s="185" t="s">
        <v>103</v>
      </c>
      <c r="AA737" s="85" t="s">
        <v>148</v>
      </c>
    </row>
    <row r="738" spans="1:27" ht="56.25">
      <c r="A738" s="299">
        <v>724</v>
      </c>
      <c r="B738" s="283" t="s">
        <v>265</v>
      </c>
      <c r="C738" s="83" t="s">
        <v>97</v>
      </c>
      <c r="D738" s="187" t="s">
        <v>2284</v>
      </c>
      <c r="E738" s="83" t="s">
        <v>108</v>
      </c>
      <c r="F738" s="188">
        <v>44660.722222222219</v>
      </c>
      <c r="G738" s="188">
        <v>44660.763888888891</v>
      </c>
      <c r="H738" s="83" t="s">
        <v>94</v>
      </c>
      <c r="I738" s="90">
        <v>1.0000000001164153</v>
      </c>
      <c r="J738" s="91" t="s">
        <v>2284</v>
      </c>
      <c r="K738" s="91"/>
      <c r="L738" s="91"/>
      <c r="M738" s="83">
        <v>1</v>
      </c>
      <c r="N738" s="83">
        <v>0</v>
      </c>
      <c r="O738" s="83">
        <v>0</v>
      </c>
      <c r="P738" s="83">
        <v>1</v>
      </c>
      <c r="Q738" s="83">
        <v>0</v>
      </c>
      <c r="R738" s="83">
        <v>0</v>
      </c>
      <c r="S738" s="83">
        <v>0</v>
      </c>
      <c r="T738" s="83">
        <v>1</v>
      </c>
      <c r="U738" s="83">
        <v>0</v>
      </c>
      <c r="V738" s="83">
        <v>2</v>
      </c>
      <c r="W738" s="83"/>
      <c r="X738" s="184" t="s">
        <v>2285</v>
      </c>
      <c r="Y738" s="185" t="s">
        <v>98</v>
      </c>
      <c r="Z738" s="185" t="s">
        <v>396</v>
      </c>
      <c r="AA738" s="85" t="s">
        <v>148</v>
      </c>
    </row>
    <row r="739" spans="1:27" ht="75">
      <c r="A739" s="299">
        <v>725</v>
      </c>
      <c r="B739" s="283" t="s">
        <v>261</v>
      </c>
      <c r="C739" s="83" t="s">
        <v>97</v>
      </c>
      <c r="D739" s="187" t="s">
        <v>2286</v>
      </c>
      <c r="E739" s="83" t="s">
        <v>152</v>
      </c>
      <c r="F739" s="188">
        <v>44662.5625</v>
      </c>
      <c r="G739" s="188">
        <v>44662.666666666664</v>
      </c>
      <c r="H739" s="83" t="s">
        <v>106</v>
      </c>
      <c r="I739" s="90">
        <v>2.4999999999417923</v>
      </c>
      <c r="J739" s="91" t="s">
        <v>2287</v>
      </c>
      <c r="K739" s="91"/>
      <c r="L739" s="91"/>
      <c r="M739" s="83">
        <v>163</v>
      </c>
      <c r="N739" s="83">
        <v>0</v>
      </c>
      <c r="O739" s="83">
        <v>0</v>
      </c>
      <c r="P739" s="83">
        <v>163</v>
      </c>
      <c r="Q739" s="83">
        <v>0</v>
      </c>
      <c r="R739" s="83">
        <v>0</v>
      </c>
      <c r="S739" s="83">
        <v>0</v>
      </c>
      <c r="T739" s="83">
        <v>163</v>
      </c>
      <c r="U739" s="83">
        <v>0</v>
      </c>
      <c r="V739" s="83" t="s">
        <v>2288</v>
      </c>
      <c r="W739" s="83"/>
      <c r="X739" s="184" t="s">
        <v>2289</v>
      </c>
      <c r="Y739" s="185"/>
      <c r="Z739" s="185"/>
      <c r="AA739" s="85" t="s">
        <v>148</v>
      </c>
    </row>
    <row r="740" spans="1:27" ht="75">
      <c r="A740" s="299">
        <v>726</v>
      </c>
      <c r="B740" s="283" t="s">
        <v>261</v>
      </c>
      <c r="C740" s="83" t="s">
        <v>97</v>
      </c>
      <c r="D740" s="187" t="s">
        <v>2290</v>
      </c>
      <c r="E740" s="83" t="s">
        <v>153</v>
      </c>
      <c r="F740" s="188">
        <v>44659.569444444445</v>
      </c>
      <c r="G740" s="188">
        <v>44659.611111111109</v>
      </c>
      <c r="H740" s="83" t="s">
        <v>94</v>
      </c>
      <c r="I740" s="90">
        <v>0.99999999994179234</v>
      </c>
      <c r="J740" s="91" t="s">
        <v>2291</v>
      </c>
      <c r="K740" s="91"/>
      <c r="L740" s="91"/>
      <c r="M740" s="83">
        <v>30</v>
      </c>
      <c r="N740" s="83">
        <v>0</v>
      </c>
      <c r="O740" s="83">
        <v>0</v>
      </c>
      <c r="P740" s="83">
        <v>30</v>
      </c>
      <c r="Q740" s="83">
        <v>0</v>
      </c>
      <c r="R740" s="83">
        <v>0</v>
      </c>
      <c r="S740" s="83">
        <v>0</v>
      </c>
      <c r="T740" s="83">
        <v>30</v>
      </c>
      <c r="U740" s="83">
        <v>0</v>
      </c>
      <c r="V740" s="83">
        <v>26</v>
      </c>
      <c r="W740" s="83"/>
      <c r="X740" s="184" t="s">
        <v>2292</v>
      </c>
      <c r="Y740" s="185" t="s">
        <v>130</v>
      </c>
      <c r="Z740" s="185" t="s">
        <v>101</v>
      </c>
      <c r="AA740" s="85" t="s">
        <v>148</v>
      </c>
    </row>
    <row r="741" spans="1:27" ht="56.25">
      <c r="A741" s="299">
        <v>727</v>
      </c>
      <c r="B741" s="284" t="s">
        <v>262</v>
      </c>
      <c r="C741" s="78" t="s">
        <v>93</v>
      </c>
      <c r="D741" s="79" t="s">
        <v>2293</v>
      </c>
      <c r="E741" s="78" t="s">
        <v>153</v>
      </c>
      <c r="F741" s="80">
        <v>44661.888888888891</v>
      </c>
      <c r="G741" s="80">
        <v>44661.930555555555</v>
      </c>
      <c r="H741" s="78" t="s">
        <v>94</v>
      </c>
      <c r="I741" s="90">
        <v>0.99999999994179234</v>
      </c>
      <c r="J741" s="91" t="s">
        <v>2294</v>
      </c>
      <c r="K741" s="91"/>
      <c r="L741" s="91"/>
      <c r="M741" s="78">
        <v>1</v>
      </c>
      <c r="N741" s="78">
        <v>0</v>
      </c>
      <c r="O741" s="78">
        <v>0</v>
      </c>
      <c r="P741" s="78">
        <v>1</v>
      </c>
      <c r="Q741" s="78">
        <v>0</v>
      </c>
      <c r="R741" s="78">
        <v>0</v>
      </c>
      <c r="S741" s="78">
        <v>0</v>
      </c>
      <c r="T741" s="78">
        <v>1</v>
      </c>
      <c r="U741" s="78">
        <v>0</v>
      </c>
      <c r="V741" s="78">
        <v>10</v>
      </c>
      <c r="W741" s="78"/>
      <c r="X741" s="84" t="s">
        <v>2295</v>
      </c>
      <c r="Y741" s="85" t="s">
        <v>109</v>
      </c>
      <c r="Z741" s="85" t="s">
        <v>103</v>
      </c>
      <c r="AA741" s="85" t="s">
        <v>148</v>
      </c>
    </row>
    <row r="742" spans="1:27" ht="75">
      <c r="A742" s="299">
        <v>728</v>
      </c>
      <c r="B742" s="286" t="s">
        <v>262</v>
      </c>
      <c r="C742" s="93" t="s">
        <v>97</v>
      </c>
      <c r="D742" s="94" t="s">
        <v>2005</v>
      </c>
      <c r="E742" s="100" t="s">
        <v>153</v>
      </c>
      <c r="F742" s="95">
        <v>44662.375</v>
      </c>
      <c r="G742" s="95">
        <v>44662.625</v>
      </c>
      <c r="H742" s="78" t="s">
        <v>106</v>
      </c>
      <c r="I742" s="90">
        <v>6</v>
      </c>
      <c r="J742" s="91" t="s">
        <v>2005</v>
      </c>
      <c r="K742" s="91"/>
      <c r="L742" s="91"/>
      <c r="M742" s="93">
        <v>20</v>
      </c>
      <c r="N742" s="93">
        <v>0</v>
      </c>
      <c r="O742" s="93">
        <v>0</v>
      </c>
      <c r="P742" s="93">
        <v>20</v>
      </c>
      <c r="Q742" s="93">
        <v>0</v>
      </c>
      <c r="R742" s="93">
        <v>0</v>
      </c>
      <c r="S742" s="93">
        <v>0</v>
      </c>
      <c r="T742" s="93">
        <v>20</v>
      </c>
      <c r="U742" s="93">
        <v>0</v>
      </c>
      <c r="V742" s="93">
        <v>15</v>
      </c>
      <c r="W742" s="93"/>
      <c r="X742" s="97"/>
      <c r="Y742" s="98"/>
      <c r="Z742" s="98"/>
      <c r="AA742" s="85" t="s">
        <v>148</v>
      </c>
    </row>
    <row r="743" spans="1:27" ht="112.5">
      <c r="A743" s="299">
        <v>729</v>
      </c>
      <c r="B743" s="286" t="s">
        <v>248</v>
      </c>
      <c r="C743" s="93" t="s">
        <v>97</v>
      </c>
      <c r="D743" s="94" t="s">
        <v>2296</v>
      </c>
      <c r="E743" s="100" t="s">
        <v>153</v>
      </c>
      <c r="F743" s="95">
        <v>44659.513888888891</v>
      </c>
      <c r="G743" s="95">
        <v>44659.555555555555</v>
      </c>
      <c r="H743" s="78" t="s">
        <v>94</v>
      </c>
      <c r="I743" s="90">
        <v>0.99999999994179234</v>
      </c>
      <c r="J743" s="91" t="s">
        <v>2297</v>
      </c>
      <c r="K743" s="91"/>
      <c r="L743" s="91"/>
      <c r="M743" s="93">
        <v>1</v>
      </c>
      <c r="N743" s="93">
        <v>0</v>
      </c>
      <c r="O743" s="93">
        <v>0</v>
      </c>
      <c r="P743" s="93">
        <v>1</v>
      </c>
      <c r="Q743" s="93">
        <v>0</v>
      </c>
      <c r="R743" s="93">
        <v>0</v>
      </c>
      <c r="S743" s="93">
        <v>0</v>
      </c>
      <c r="T743" s="93">
        <v>1</v>
      </c>
      <c r="U743" s="93">
        <v>0</v>
      </c>
      <c r="V743" s="93">
        <v>10</v>
      </c>
      <c r="W743" s="93"/>
      <c r="X743" s="97" t="s">
        <v>2298</v>
      </c>
      <c r="Y743" s="98" t="s">
        <v>95</v>
      </c>
      <c r="Z743" s="98" t="s">
        <v>99</v>
      </c>
      <c r="AA743" s="85" t="s">
        <v>148</v>
      </c>
    </row>
    <row r="744" spans="1:27" ht="150">
      <c r="A744" s="299">
        <v>730</v>
      </c>
      <c r="B744" s="286" t="s">
        <v>248</v>
      </c>
      <c r="C744" s="93" t="s">
        <v>93</v>
      </c>
      <c r="D744" s="94" t="s">
        <v>2299</v>
      </c>
      <c r="E744" s="93" t="s">
        <v>154</v>
      </c>
      <c r="F744" s="95">
        <v>44661.392361111109</v>
      </c>
      <c r="G744" s="95">
        <v>44661.413888888892</v>
      </c>
      <c r="H744" s="96" t="s">
        <v>94</v>
      </c>
      <c r="I744" s="90">
        <v>0.51666666677920148</v>
      </c>
      <c r="J744" s="91" t="s">
        <v>2300</v>
      </c>
      <c r="K744" s="91"/>
      <c r="L744" s="91" t="s">
        <v>237</v>
      </c>
      <c r="M744" s="93">
        <v>74</v>
      </c>
      <c r="N744" s="93">
        <v>0</v>
      </c>
      <c r="O744" s="93">
        <v>2</v>
      </c>
      <c r="P744" s="93">
        <v>72</v>
      </c>
      <c r="Q744" s="93">
        <v>0</v>
      </c>
      <c r="R744" s="93">
        <v>0</v>
      </c>
      <c r="S744" s="93">
        <v>0</v>
      </c>
      <c r="T744" s="93">
        <v>74</v>
      </c>
      <c r="U744" s="93">
        <v>0</v>
      </c>
      <c r="V744" s="93">
        <v>1400</v>
      </c>
      <c r="W744" s="93"/>
      <c r="X744" s="97" t="s">
        <v>2301</v>
      </c>
      <c r="Y744" s="98" t="s">
        <v>109</v>
      </c>
      <c r="Z744" s="98" t="s">
        <v>103</v>
      </c>
      <c r="AA744" s="85" t="s">
        <v>148</v>
      </c>
    </row>
    <row r="745" spans="1:27" ht="93.75">
      <c r="A745" s="299">
        <v>731</v>
      </c>
      <c r="B745" s="286" t="s">
        <v>248</v>
      </c>
      <c r="C745" s="93" t="s">
        <v>93</v>
      </c>
      <c r="D745" s="94" t="s">
        <v>2302</v>
      </c>
      <c r="E745" s="93" t="s">
        <v>154</v>
      </c>
      <c r="F745" s="95">
        <v>44661.550694444442</v>
      </c>
      <c r="G745" s="95">
        <v>44661.626388888886</v>
      </c>
      <c r="H745" s="96" t="s">
        <v>94</v>
      </c>
      <c r="I745" s="90">
        <v>1.8166666666511446</v>
      </c>
      <c r="J745" s="91" t="s">
        <v>1920</v>
      </c>
      <c r="K745" s="91"/>
      <c r="L745" s="91" t="s">
        <v>2303</v>
      </c>
      <c r="M745" s="93">
        <v>29</v>
      </c>
      <c r="N745" s="93">
        <v>0</v>
      </c>
      <c r="O745" s="93">
        <v>5</v>
      </c>
      <c r="P745" s="93">
        <v>24</v>
      </c>
      <c r="Q745" s="93">
        <v>0</v>
      </c>
      <c r="R745" s="93">
        <v>0</v>
      </c>
      <c r="S745" s="93">
        <v>0</v>
      </c>
      <c r="T745" s="93">
        <v>29</v>
      </c>
      <c r="U745" s="93">
        <v>0</v>
      </c>
      <c r="V745" s="93">
        <v>700</v>
      </c>
      <c r="W745" s="93"/>
      <c r="X745" s="97" t="s">
        <v>2304</v>
      </c>
      <c r="Y745" s="98" t="s">
        <v>109</v>
      </c>
      <c r="Z745" s="98" t="s">
        <v>103</v>
      </c>
      <c r="AA745" s="85" t="s">
        <v>148</v>
      </c>
    </row>
    <row r="746" spans="1:27" ht="93.75">
      <c r="A746" s="299">
        <v>732</v>
      </c>
      <c r="B746" s="286" t="s">
        <v>248</v>
      </c>
      <c r="C746" s="93" t="s">
        <v>93</v>
      </c>
      <c r="D746" s="94" t="s">
        <v>2305</v>
      </c>
      <c r="E746" s="93" t="s">
        <v>152</v>
      </c>
      <c r="F746" s="95">
        <v>44661.682638888888</v>
      </c>
      <c r="G746" s="95">
        <v>44661.712500000001</v>
      </c>
      <c r="H746" s="96" t="s">
        <v>94</v>
      </c>
      <c r="I746" s="90">
        <v>0.71666666673263535</v>
      </c>
      <c r="J746" s="91" t="s">
        <v>481</v>
      </c>
      <c r="K746" s="91"/>
      <c r="L746" s="91"/>
      <c r="M746" s="93">
        <v>257</v>
      </c>
      <c r="N746" s="93">
        <v>0</v>
      </c>
      <c r="O746" s="93">
        <v>0</v>
      </c>
      <c r="P746" s="93">
        <v>257</v>
      </c>
      <c r="Q746" s="93">
        <v>0</v>
      </c>
      <c r="R746" s="93">
        <v>0</v>
      </c>
      <c r="S746" s="93">
        <v>0</v>
      </c>
      <c r="T746" s="93">
        <v>257</v>
      </c>
      <c r="U746" s="93">
        <v>0</v>
      </c>
      <c r="V746" s="93">
        <v>350</v>
      </c>
      <c r="W746" s="93"/>
      <c r="X746" s="97" t="s">
        <v>2306</v>
      </c>
      <c r="Y746" s="98" t="s">
        <v>109</v>
      </c>
      <c r="Z746" s="98" t="s">
        <v>103</v>
      </c>
      <c r="AA746" s="85" t="s">
        <v>148</v>
      </c>
    </row>
    <row r="747" spans="1:27" ht="93.75">
      <c r="A747" s="299">
        <v>733</v>
      </c>
      <c r="B747" s="284" t="s">
        <v>251</v>
      </c>
      <c r="C747" s="78" t="s">
        <v>156</v>
      </c>
      <c r="D747" s="79" t="s">
        <v>2307</v>
      </c>
      <c r="E747" s="78" t="s">
        <v>152</v>
      </c>
      <c r="F747" s="80">
        <v>44662.621527777781</v>
      </c>
      <c r="G747" s="80">
        <v>44662.642361111109</v>
      </c>
      <c r="H747" s="78" t="s">
        <v>94</v>
      </c>
      <c r="I747" s="90">
        <v>0.49999999988358468</v>
      </c>
      <c r="J747" s="91" t="s">
        <v>2308</v>
      </c>
      <c r="K747" s="91"/>
      <c r="L747" s="91"/>
      <c r="M747" s="78">
        <v>903</v>
      </c>
      <c r="N747" s="78">
        <v>0</v>
      </c>
      <c r="O747" s="78">
        <v>0</v>
      </c>
      <c r="P747" s="78">
        <v>903</v>
      </c>
      <c r="Q747" s="78">
        <v>0</v>
      </c>
      <c r="R747" s="78">
        <v>0</v>
      </c>
      <c r="S747" s="78">
        <v>0</v>
      </c>
      <c r="T747" s="78">
        <v>903</v>
      </c>
      <c r="U747" s="78">
        <v>0</v>
      </c>
      <c r="V747" s="78">
        <v>1216</v>
      </c>
      <c r="W747" s="78"/>
      <c r="X747" s="84" t="s">
        <v>2309</v>
      </c>
      <c r="Y747" s="85" t="s">
        <v>95</v>
      </c>
      <c r="Z747" s="85" t="s">
        <v>105</v>
      </c>
      <c r="AA747" s="85" t="s">
        <v>148</v>
      </c>
    </row>
    <row r="748" spans="1:27" ht="56.25">
      <c r="A748" s="299">
        <v>733</v>
      </c>
      <c r="B748" s="284" t="s">
        <v>251</v>
      </c>
      <c r="C748" s="78" t="s">
        <v>113</v>
      </c>
      <c r="D748" s="79" t="s">
        <v>2310</v>
      </c>
      <c r="E748" s="78" t="s">
        <v>153</v>
      </c>
      <c r="F748" s="80">
        <v>44662.763888888891</v>
      </c>
      <c r="G748" s="80">
        <v>44662.9375</v>
      </c>
      <c r="H748" s="78" t="s">
        <v>94</v>
      </c>
      <c r="I748" s="90">
        <v>4.1666666666278616</v>
      </c>
      <c r="J748" s="91" t="s">
        <v>2311</v>
      </c>
      <c r="K748" s="91"/>
      <c r="L748" s="91"/>
      <c r="M748" s="78">
        <v>1</v>
      </c>
      <c r="N748" s="78">
        <v>0</v>
      </c>
      <c r="O748" s="78">
        <v>0</v>
      </c>
      <c r="P748" s="78">
        <v>1</v>
      </c>
      <c r="Q748" s="78">
        <v>0</v>
      </c>
      <c r="R748" s="78">
        <v>0</v>
      </c>
      <c r="S748" s="78">
        <v>0</v>
      </c>
      <c r="T748" s="78">
        <v>1</v>
      </c>
      <c r="U748" s="78">
        <v>0</v>
      </c>
      <c r="V748" s="78">
        <v>4</v>
      </c>
      <c r="W748" s="78"/>
      <c r="X748" s="84" t="s">
        <v>2312</v>
      </c>
      <c r="Y748" s="85" t="s">
        <v>95</v>
      </c>
      <c r="Z748" s="85" t="s">
        <v>101</v>
      </c>
      <c r="AA748" s="85" t="s">
        <v>148</v>
      </c>
    </row>
    <row r="749" spans="1:27" ht="75">
      <c r="A749" s="299">
        <v>734</v>
      </c>
      <c r="B749" s="284" t="s">
        <v>250</v>
      </c>
      <c r="C749" s="78" t="s">
        <v>97</v>
      </c>
      <c r="D749" s="79" t="s">
        <v>2313</v>
      </c>
      <c r="E749" s="78" t="s">
        <v>153</v>
      </c>
      <c r="F749" s="80">
        <v>44662.333333333336</v>
      </c>
      <c r="G749" s="80">
        <v>44662.430555555555</v>
      </c>
      <c r="H749" s="78" t="s">
        <v>94</v>
      </c>
      <c r="I749" s="90">
        <v>2.3333333332557231</v>
      </c>
      <c r="J749" s="91" t="s">
        <v>390</v>
      </c>
      <c r="K749" s="91"/>
      <c r="L749" s="91"/>
      <c r="M749" s="78">
        <v>1</v>
      </c>
      <c r="N749" s="78">
        <v>0</v>
      </c>
      <c r="O749" s="78">
        <v>0</v>
      </c>
      <c r="P749" s="78">
        <v>1</v>
      </c>
      <c r="Q749" s="78">
        <v>0</v>
      </c>
      <c r="R749" s="78">
        <v>0</v>
      </c>
      <c r="S749" s="78">
        <v>0</v>
      </c>
      <c r="T749" s="78">
        <v>1</v>
      </c>
      <c r="U749" s="78">
        <v>0</v>
      </c>
      <c r="V749" s="78">
        <v>2.5</v>
      </c>
      <c r="W749" s="78"/>
      <c r="X749" s="84" t="s">
        <v>2314</v>
      </c>
      <c r="Y749" s="85" t="s">
        <v>118</v>
      </c>
      <c r="Z749" s="85" t="s">
        <v>99</v>
      </c>
      <c r="AA749" s="85" t="s">
        <v>148</v>
      </c>
    </row>
    <row r="750" spans="1:27" ht="56.25">
      <c r="A750" s="299">
        <v>735</v>
      </c>
      <c r="B750" s="284" t="s">
        <v>250</v>
      </c>
      <c r="C750" s="78" t="s">
        <v>127</v>
      </c>
      <c r="D750" s="79" t="s">
        <v>2315</v>
      </c>
      <c r="E750" s="78" t="s">
        <v>154</v>
      </c>
      <c r="F750" s="80">
        <v>44662.673611111109</v>
      </c>
      <c r="G750" s="80">
        <v>44662.78125</v>
      </c>
      <c r="H750" s="78" t="s">
        <v>94</v>
      </c>
      <c r="I750" s="90">
        <v>2.5833333333721384</v>
      </c>
      <c r="J750" s="91" t="s">
        <v>2316</v>
      </c>
      <c r="K750" s="91" t="s">
        <v>2317</v>
      </c>
      <c r="L750" s="91"/>
      <c r="M750" s="78">
        <v>202</v>
      </c>
      <c r="N750" s="78">
        <v>0</v>
      </c>
      <c r="O750" s="78">
        <v>12</v>
      </c>
      <c r="P750" s="78">
        <v>190</v>
      </c>
      <c r="Q750" s="78">
        <v>0</v>
      </c>
      <c r="R750" s="78">
        <v>0</v>
      </c>
      <c r="S750" s="78">
        <v>0</v>
      </c>
      <c r="T750" s="78">
        <v>202</v>
      </c>
      <c r="U750" s="78">
        <v>0</v>
      </c>
      <c r="V750" s="78">
        <v>1915</v>
      </c>
      <c r="W750" s="78"/>
      <c r="X750" s="84" t="s">
        <v>2318</v>
      </c>
      <c r="Y750" s="85" t="s">
        <v>122</v>
      </c>
      <c r="Z750" s="85" t="s">
        <v>120</v>
      </c>
      <c r="AA750" s="85" t="s">
        <v>193</v>
      </c>
    </row>
    <row r="751" spans="1:27" ht="75">
      <c r="A751" s="299">
        <v>736</v>
      </c>
      <c r="B751" s="284" t="s">
        <v>261</v>
      </c>
      <c r="C751" s="78" t="s">
        <v>97</v>
      </c>
      <c r="D751" s="79" t="s">
        <v>2286</v>
      </c>
      <c r="E751" s="78" t="s">
        <v>152</v>
      </c>
      <c r="F751" s="80">
        <v>44663.395833333336</v>
      </c>
      <c r="G751" s="80">
        <v>44663.666666666664</v>
      </c>
      <c r="H751" s="78" t="s">
        <v>106</v>
      </c>
      <c r="I751" s="90">
        <v>6.4999999998835847</v>
      </c>
      <c r="J751" s="91" t="s">
        <v>2319</v>
      </c>
      <c r="K751" s="91"/>
      <c r="L751" s="91"/>
      <c r="M751" s="78">
        <v>174</v>
      </c>
      <c r="N751" s="78">
        <v>0</v>
      </c>
      <c r="O751" s="78">
        <v>0</v>
      </c>
      <c r="P751" s="78">
        <v>174</v>
      </c>
      <c r="Q751" s="78">
        <v>0</v>
      </c>
      <c r="R751" s="78">
        <v>0</v>
      </c>
      <c r="S751" s="78">
        <v>0</v>
      </c>
      <c r="T751" s="78">
        <v>174</v>
      </c>
      <c r="U751" s="78">
        <v>0</v>
      </c>
      <c r="V751" s="78" t="s">
        <v>2320</v>
      </c>
      <c r="W751" s="78"/>
      <c r="X751" s="84" t="s">
        <v>2321</v>
      </c>
      <c r="Y751" s="85"/>
      <c r="Z751" s="85"/>
      <c r="AA751" s="85" t="s">
        <v>148</v>
      </c>
    </row>
    <row r="752" spans="1:27" ht="75">
      <c r="A752" s="299">
        <v>737</v>
      </c>
      <c r="B752" s="284" t="s">
        <v>261</v>
      </c>
      <c r="C752" s="78" t="s">
        <v>97</v>
      </c>
      <c r="D752" s="79" t="s">
        <v>310</v>
      </c>
      <c r="E752" s="78" t="s">
        <v>152</v>
      </c>
      <c r="F752" s="80">
        <v>44663.375</v>
      </c>
      <c r="G752" s="80">
        <v>44663.666666666664</v>
      </c>
      <c r="H752" s="78" t="s">
        <v>106</v>
      </c>
      <c r="I752" s="90">
        <v>6.9999999999417923</v>
      </c>
      <c r="J752" s="91" t="s">
        <v>2322</v>
      </c>
      <c r="K752" s="91"/>
      <c r="L752" s="91"/>
      <c r="M752" s="78">
        <v>247</v>
      </c>
      <c r="N752" s="78">
        <v>0</v>
      </c>
      <c r="O752" s="78">
        <v>0</v>
      </c>
      <c r="P752" s="78">
        <v>246</v>
      </c>
      <c r="Q752" s="78">
        <v>0</v>
      </c>
      <c r="R752" s="78">
        <v>0</v>
      </c>
      <c r="S752" s="78">
        <v>0</v>
      </c>
      <c r="T752" s="78">
        <v>246</v>
      </c>
      <c r="U752" s="78">
        <v>1</v>
      </c>
      <c r="V752" s="78" t="s">
        <v>140</v>
      </c>
      <c r="W752" s="78"/>
      <c r="X752" s="84" t="s">
        <v>2321</v>
      </c>
      <c r="Y752" s="85"/>
      <c r="Z752" s="85"/>
      <c r="AA752" s="85" t="s">
        <v>148</v>
      </c>
    </row>
    <row r="753" spans="1:27" ht="75">
      <c r="A753" s="299">
        <v>738</v>
      </c>
      <c r="B753" s="284" t="s">
        <v>261</v>
      </c>
      <c r="C753" s="78" t="s">
        <v>93</v>
      </c>
      <c r="D753" s="79" t="s">
        <v>2323</v>
      </c>
      <c r="E753" s="78" t="s">
        <v>153</v>
      </c>
      <c r="F753" s="80">
        <v>44662.840277777781</v>
      </c>
      <c r="G753" s="80">
        <v>44662.90625</v>
      </c>
      <c r="H753" s="78" t="s">
        <v>94</v>
      </c>
      <c r="I753" s="90">
        <v>1.5833333332557231</v>
      </c>
      <c r="J753" s="91" t="s">
        <v>2324</v>
      </c>
      <c r="K753" s="91"/>
      <c r="L753" s="91"/>
      <c r="M753" s="78">
        <v>1</v>
      </c>
      <c r="N753" s="78">
        <v>0</v>
      </c>
      <c r="O753" s="78">
        <v>0</v>
      </c>
      <c r="P753" s="78">
        <v>1</v>
      </c>
      <c r="Q753" s="78">
        <v>0</v>
      </c>
      <c r="R753" s="78">
        <v>0</v>
      </c>
      <c r="S753" s="78">
        <v>0</v>
      </c>
      <c r="T753" s="78">
        <v>1</v>
      </c>
      <c r="U753" s="78">
        <v>0</v>
      </c>
      <c r="V753" s="78">
        <v>39</v>
      </c>
      <c r="W753" s="78"/>
      <c r="X753" s="84" t="s">
        <v>2325</v>
      </c>
      <c r="Y753" s="85" t="s">
        <v>98</v>
      </c>
      <c r="Z753" s="85" t="s">
        <v>99</v>
      </c>
      <c r="AA753" s="85" t="s">
        <v>148</v>
      </c>
    </row>
    <row r="754" spans="1:27" ht="56.25">
      <c r="A754" s="299">
        <v>739</v>
      </c>
      <c r="B754" s="284" t="s">
        <v>268</v>
      </c>
      <c r="C754" s="78" t="s">
        <v>97</v>
      </c>
      <c r="D754" s="79" t="s">
        <v>2326</v>
      </c>
      <c r="E754" s="78" t="s">
        <v>108</v>
      </c>
      <c r="F754" s="80">
        <v>44662.541666666664</v>
      </c>
      <c r="G754" s="80">
        <v>44662.569444444445</v>
      </c>
      <c r="H754" s="78" t="s">
        <v>94</v>
      </c>
      <c r="I754" s="90">
        <v>0.66666666674427688</v>
      </c>
      <c r="J754" s="91" t="s">
        <v>2327</v>
      </c>
      <c r="K754" s="91"/>
      <c r="L754" s="91"/>
      <c r="M754" s="78">
        <v>1</v>
      </c>
      <c r="N754" s="78">
        <v>0</v>
      </c>
      <c r="O754" s="78">
        <v>0</v>
      </c>
      <c r="P754" s="78">
        <v>1</v>
      </c>
      <c r="Q754" s="78">
        <v>0</v>
      </c>
      <c r="R754" s="78">
        <v>0</v>
      </c>
      <c r="S754" s="78">
        <v>0</v>
      </c>
      <c r="T754" s="78">
        <v>1</v>
      </c>
      <c r="U754" s="78">
        <v>0</v>
      </c>
      <c r="V754" s="78">
        <v>0.4</v>
      </c>
      <c r="W754" s="78"/>
      <c r="X754" s="84" t="s">
        <v>2328</v>
      </c>
      <c r="Y754" s="85" t="s">
        <v>2329</v>
      </c>
      <c r="Z754" s="85" t="s">
        <v>123</v>
      </c>
      <c r="AA754" s="85" t="s">
        <v>148</v>
      </c>
    </row>
    <row r="755" spans="1:27" ht="56.25">
      <c r="A755" s="299">
        <v>740</v>
      </c>
      <c r="B755" s="284" t="s">
        <v>268</v>
      </c>
      <c r="C755" s="78" t="s">
        <v>97</v>
      </c>
      <c r="D755" s="79" t="s">
        <v>2330</v>
      </c>
      <c r="E755" s="78" t="s">
        <v>153</v>
      </c>
      <c r="F755" s="80">
        <v>44662.833333333336</v>
      </c>
      <c r="G755" s="80">
        <v>44662.909722222219</v>
      </c>
      <c r="H755" s="78" t="s">
        <v>94</v>
      </c>
      <c r="I755" s="90">
        <v>1.8333333331975155</v>
      </c>
      <c r="J755" s="91" t="s">
        <v>2331</v>
      </c>
      <c r="K755" s="91"/>
      <c r="L755" s="91"/>
      <c r="M755" s="78">
        <v>1</v>
      </c>
      <c r="N755" s="78">
        <v>0</v>
      </c>
      <c r="O755" s="78">
        <v>0</v>
      </c>
      <c r="P755" s="78">
        <v>1</v>
      </c>
      <c r="Q755" s="78">
        <v>0</v>
      </c>
      <c r="R755" s="78">
        <v>0</v>
      </c>
      <c r="S755" s="78">
        <v>0</v>
      </c>
      <c r="T755" s="78">
        <v>1</v>
      </c>
      <c r="U755" s="78">
        <v>0</v>
      </c>
      <c r="V755" s="78">
        <v>16</v>
      </c>
      <c r="W755" s="78"/>
      <c r="X755" s="84" t="s">
        <v>2332</v>
      </c>
      <c r="Y755" s="85" t="s">
        <v>95</v>
      </c>
      <c r="Z755" s="85" t="s">
        <v>99</v>
      </c>
      <c r="AA755" s="85" t="s">
        <v>148</v>
      </c>
    </row>
    <row r="756" spans="1:27" ht="112.5">
      <c r="A756" s="299">
        <v>741</v>
      </c>
      <c r="B756" s="284" t="s">
        <v>245</v>
      </c>
      <c r="C756" s="78" t="s">
        <v>128</v>
      </c>
      <c r="D756" s="79" t="s">
        <v>2333</v>
      </c>
      <c r="E756" s="78" t="s">
        <v>152</v>
      </c>
      <c r="F756" s="80">
        <v>44663.15625</v>
      </c>
      <c r="G756" s="80">
        <v>44663.1875</v>
      </c>
      <c r="H756" s="78" t="s">
        <v>94</v>
      </c>
      <c r="I756" s="90">
        <v>0.75</v>
      </c>
      <c r="J756" s="91" t="s">
        <v>2334</v>
      </c>
      <c r="K756" s="91"/>
      <c r="L756" s="91"/>
      <c r="M756" s="78">
        <v>1211</v>
      </c>
      <c r="N756" s="78">
        <v>0</v>
      </c>
      <c r="O756" s="78">
        <v>0</v>
      </c>
      <c r="P756" s="78">
        <v>1211</v>
      </c>
      <c r="Q756" s="78">
        <v>0</v>
      </c>
      <c r="R756" s="78">
        <v>0</v>
      </c>
      <c r="S756" s="78">
        <v>0</v>
      </c>
      <c r="T756" s="78">
        <v>1211</v>
      </c>
      <c r="U756" s="78">
        <v>0</v>
      </c>
      <c r="V756" s="78">
        <v>1058.6400000000001</v>
      </c>
      <c r="W756" s="78"/>
      <c r="X756" s="84" t="s">
        <v>2335</v>
      </c>
      <c r="Y756" s="85" t="s">
        <v>147</v>
      </c>
      <c r="Z756" s="85" t="s">
        <v>101</v>
      </c>
      <c r="AA756" s="85" t="s">
        <v>148</v>
      </c>
    </row>
    <row r="757" spans="1:27" ht="93.75">
      <c r="A757" s="299">
        <v>742</v>
      </c>
      <c r="B757" s="284" t="s">
        <v>245</v>
      </c>
      <c r="C757" s="78" t="s">
        <v>127</v>
      </c>
      <c r="D757" s="79" t="s">
        <v>2336</v>
      </c>
      <c r="E757" s="78" t="s">
        <v>152</v>
      </c>
      <c r="F757" s="80">
        <v>44663.1875</v>
      </c>
      <c r="G757" s="80">
        <v>44663.225694444445</v>
      </c>
      <c r="H757" s="78" t="s">
        <v>94</v>
      </c>
      <c r="I757" s="90">
        <v>0.91666666668606922</v>
      </c>
      <c r="J757" s="91" t="s">
        <v>2337</v>
      </c>
      <c r="K757" s="91"/>
      <c r="L757" s="91"/>
      <c r="M757" s="78">
        <v>920</v>
      </c>
      <c r="N757" s="78">
        <v>0</v>
      </c>
      <c r="O757" s="78">
        <v>0</v>
      </c>
      <c r="P757" s="78">
        <v>920</v>
      </c>
      <c r="Q757" s="78">
        <v>0</v>
      </c>
      <c r="R757" s="78">
        <v>0</v>
      </c>
      <c r="S757" s="78">
        <v>0</v>
      </c>
      <c r="T757" s="78">
        <v>920</v>
      </c>
      <c r="U757" s="78">
        <v>0</v>
      </c>
      <c r="V757" s="78">
        <v>801.86</v>
      </c>
      <c r="W757" s="78"/>
      <c r="X757" s="84" t="s">
        <v>2335</v>
      </c>
      <c r="Y757" s="85" t="s">
        <v>147</v>
      </c>
      <c r="Z757" s="85" t="s">
        <v>101</v>
      </c>
      <c r="AA757" s="85" t="s">
        <v>148</v>
      </c>
    </row>
    <row r="758" spans="1:27" ht="37.5">
      <c r="A758" s="299">
        <v>743</v>
      </c>
      <c r="B758" s="284" t="s">
        <v>245</v>
      </c>
      <c r="C758" s="78" t="s">
        <v>127</v>
      </c>
      <c r="D758" s="79" t="s">
        <v>2338</v>
      </c>
      <c r="E758" s="78" t="s">
        <v>152</v>
      </c>
      <c r="F758" s="80">
        <v>44663.1875</v>
      </c>
      <c r="G758" s="80">
        <v>44663.298611111109</v>
      </c>
      <c r="H758" s="78" t="s">
        <v>94</v>
      </c>
      <c r="I758" s="90">
        <v>2.6666666666278616</v>
      </c>
      <c r="J758" s="91" t="s">
        <v>264</v>
      </c>
      <c r="K758" s="91"/>
      <c r="L758" s="91"/>
      <c r="M758" s="78">
        <v>47</v>
      </c>
      <c r="N758" s="78">
        <v>0</v>
      </c>
      <c r="O758" s="78">
        <v>0</v>
      </c>
      <c r="P758" s="78">
        <v>47</v>
      </c>
      <c r="Q758" s="78">
        <v>0</v>
      </c>
      <c r="R758" s="78">
        <v>0</v>
      </c>
      <c r="S758" s="78">
        <v>0</v>
      </c>
      <c r="T758" s="78">
        <v>47</v>
      </c>
      <c r="U758" s="78">
        <v>0</v>
      </c>
      <c r="V758" s="78">
        <v>137.28</v>
      </c>
      <c r="W758" s="78"/>
      <c r="X758" s="84" t="s">
        <v>2335</v>
      </c>
      <c r="Y758" s="85" t="s">
        <v>147</v>
      </c>
      <c r="Z758" s="85" t="s">
        <v>101</v>
      </c>
      <c r="AA758" s="85" t="s">
        <v>148</v>
      </c>
    </row>
    <row r="759" spans="1:27" ht="37.5">
      <c r="A759" s="299">
        <v>744</v>
      </c>
      <c r="B759" s="284" t="s">
        <v>245</v>
      </c>
      <c r="C759" s="78" t="s">
        <v>113</v>
      </c>
      <c r="D759" s="79" t="s">
        <v>2024</v>
      </c>
      <c r="E759" s="78" t="s">
        <v>152</v>
      </c>
      <c r="F759" s="80">
        <v>44663.395833333336</v>
      </c>
      <c r="G759" s="80">
        <v>44663.5</v>
      </c>
      <c r="H759" s="78" t="s">
        <v>106</v>
      </c>
      <c r="I759" s="90">
        <v>2.4999999999417923</v>
      </c>
      <c r="J759" s="91" t="s">
        <v>416</v>
      </c>
      <c r="K759" s="91"/>
      <c r="L759" s="91"/>
      <c r="M759" s="78">
        <v>11</v>
      </c>
      <c r="N759" s="78">
        <v>0</v>
      </c>
      <c r="O759" s="78">
        <v>0</v>
      </c>
      <c r="P759" s="78">
        <v>11</v>
      </c>
      <c r="Q759" s="78">
        <v>0</v>
      </c>
      <c r="R759" s="78">
        <v>0</v>
      </c>
      <c r="S759" s="78">
        <v>0</v>
      </c>
      <c r="T759" s="78">
        <v>11</v>
      </c>
      <c r="U759" s="78">
        <v>0</v>
      </c>
      <c r="V759" s="78">
        <v>41.14</v>
      </c>
      <c r="W759" s="78"/>
      <c r="X759" s="84"/>
      <c r="Y759" s="85"/>
      <c r="Z759" s="85"/>
      <c r="AA759" s="85" t="s">
        <v>148</v>
      </c>
    </row>
    <row r="760" spans="1:27" ht="37.5">
      <c r="A760" s="299">
        <v>745</v>
      </c>
      <c r="B760" s="284" t="s">
        <v>262</v>
      </c>
      <c r="C760" s="78" t="s">
        <v>127</v>
      </c>
      <c r="D760" s="79" t="s">
        <v>2339</v>
      </c>
      <c r="E760" s="78" t="s">
        <v>152</v>
      </c>
      <c r="F760" s="80">
        <v>44663.541666666664</v>
      </c>
      <c r="G760" s="80">
        <v>44663.625</v>
      </c>
      <c r="H760" s="78" t="s">
        <v>106</v>
      </c>
      <c r="I760" s="90">
        <v>2.0000000000582077</v>
      </c>
      <c r="J760" s="91" t="s">
        <v>2340</v>
      </c>
      <c r="K760" s="91"/>
      <c r="L760" s="91"/>
      <c r="M760" s="78">
        <v>0</v>
      </c>
      <c r="N760" s="78">
        <v>0</v>
      </c>
      <c r="O760" s="78">
        <v>0</v>
      </c>
      <c r="P760" s="78">
        <v>0</v>
      </c>
      <c r="Q760" s="78">
        <v>0</v>
      </c>
      <c r="R760" s="78">
        <v>0</v>
      </c>
      <c r="S760" s="78">
        <v>0</v>
      </c>
      <c r="T760" s="78">
        <v>0</v>
      </c>
      <c r="U760" s="78">
        <v>0</v>
      </c>
      <c r="V760" s="78">
        <v>0</v>
      </c>
      <c r="W760" s="78"/>
      <c r="X760" s="84"/>
      <c r="Y760" s="85"/>
      <c r="Z760" s="85"/>
      <c r="AA760" s="85" t="s">
        <v>148</v>
      </c>
    </row>
    <row r="761" spans="1:27" ht="56.25">
      <c r="A761" s="299">
        <v>746</v>
      </c>
      <c r="B761" s="284" t="s">
        <v>262</v>
      </c>
      <c r="C761" s="78" t="s">
        <v>128</v>
      </c>
      <c r="D761" s="79" t="s">
        <v>2341</v>
      </c>
      <c r="E761" s="78" t="s">
        <v>154</v>
      </c>
      <c r="F761" s="80">
        <v>44663.354166666664</v>
      </c>
      <c r="G761" s="80">
        <v>44663.6875</v>
      </c>
      <c r="H761" s="78" t="s">
        <v>106</v>
      </c>
      <c r="I761" s="90">
        <v>8.0000000000582077</v>
      </c>
      <c r="J761" s="91" t="s">
        <v>2342</v>
      </c>
      <c r="K761" s="91"/>
      <c r="L761" s="91"/>
      <c r="M761" s="78">
        <v>0</v>
      </c>
      <c r="N761" s="78">
        <v>0</v>
      </c>
      <c r="O761" s="78">
        <v>0</v>
      </c>
      <c r="P761" s="78">
        <v>0</v>
      </c>
      <c r="Q761" s="78">
        <v>0</v>
      </c>
      <c r="R761" s="78">
        <v>0</v>
      </c>
      <c r="S761" s="78">
        <v>0</v>
      </c>
      <c r="T761" s="78">
        <v>0</v>
      </c>
      <c r="U761" s="78">
        <v>0</v>
      </c>
      <c r="V761" s="78">
        <v>0</v>
      </c>
      <c r="W761" s="78"/>
      <c r="X761" s="84"/>
      <c r="Y761" s="85"/>
      <c r="Z761" s="85"/>
      <c r="AA761" s="85" t="s">
        <v>148</v>
      </c>
    </row>
    <row r="762" spans="1:27" ht="37.5">
      <c r="A762" s="299">
        <v>747</v>
      </c>
      <c r="B762" s="284" t="s">
        <v>262</v>
      </c>
      <c r="C762" s="78" t="s">
        <v>113</v>
      </c>
      <c r="D762" s="79" t="s">
        <v>2343</v>
      </c>
      <c r="E762" s="78" t="s">
        <v>152</v>
      </c>
      <c r="F762" s="80">
        <v>44663.375</v>
      </c>
      <c r="G762" s="80">
        <v>44663.5</v>
      </c>
      <c r="H762" s="78" t="s">
        <v>106</v>
      </c>
      <c r="I762" s="90">
        <v>3</v>
      </c>
      <c r="J762" s="91" t="s">
        <v>2344</v>
      </c>
      <c r="K762" s="91"/>
      <c r="L762" s="91"/>
      <c r="M762" s="78">
        <v>0</v>
      </c>
      <c r="N762" s="78">
        <v>0</v>
      </c>
      <c r="O762" s="78">
        <v>0</v>
      </c>
      <c r="P762" s="78">
        <v>0</v>
      </c>
      <c r="Q762" s="78">
        <v>0</v>
      </c>
      <c r="R762" s="78">
        <v>0</v>
      </c>
      <c r="S762" s="78">
        <v>0</v>
      </c>
      <c r="T762" s="78">
        <v>0</v>
      </c>
      <c r="U762" s="78">
        <v>0</v>
      </c>
      <c r="V762" s="78">
        <v>0</v>
      </c>
      <c r="W762" s="78"/>
      <c r="X762" s="84"/>
      <c r="Y762" s="85"/>
      <c r="Z762" s="85"/>
      <c r="AA762" s="85" t="s">
        <v>148</v>
      </c>
    </row>
    <row r="763" spans="1:27" ht="75">
      <c r="A763" s="299">
        <v>748</v>
      </c>
      <c r="B763" s="284" t="s">
        <v>262</v>
      </c>
      <c r="C763" s="78" t="s">
        <v>97</v>
      </c>
      <c r="D763" s="79" t="s">
        <v>2005</v>
      </c>
      <c r="E763" s="78" t="s">
        <v>153</v>
      </c>
      <c r="F763" s="80">
        <v>44663.375</v>
      </c>
      <c r="G763" s="80">
        <v>44663.625</v>
      </c>
      <c r="H763" s="78" t="s">
        <v>106</v>
      </c>
      <c r="I763" s="90">
        <v>6</v>
      </c>
      <c r="J763" s="91" t="s">
        <v>2005</v>
      </c>
      <c r="K763" s="91"/>
      <c r="L763" s="91"/>
      <c r="M763" s="78">
        <v>20</v>
      </c>
      <c r="N763" s="78">
        <v>0</v>
      </c>
      <c r="O763" s="78">
        <v>0</v>
      </c>
      <c r="P763" s="78">
        <v>20</v>
      </c>
      <c r="Q763" s="78">
        <v>0</v>
      </c>
      <c r="R763" s="78">
        <v>0</v>
      </c>
      <c r="S763" s="78">
        <v>0</v>
      </c>
      <c r="T763" s="78">
        <v>20</v>
      </c>
      <c r="U763" s="78">
        <v>0</v>
      </c>
      <c r="V763" s="78">
        <v>15</v>
      </c>
      <c r="W763" s="78"/>
      <c r="X763" s="84"/>
      <c r="Y763" s="85"/>
      <c r="Z763" s="85"/>
      <c r="AA763" s="85" t="s">
        <v>148</v>
      </c>
    </row>
    <row r="764" spans="1:27" ht="75">
      <c r="A764" s="299">
        <v>749</v>
      </c>
      <c r="B764" s="284" t="s">
        <v>248</v>
      </c>
      <c r="C764" s="78" t="s">
        <v>93</v>
      </c>
      <c r="D764" s="79" t="s">
        <v>2345</v>
      </c>
      <c r="E764" s="78" t="s">
        <v>153</v>
      </c>
      <c r="F764" s="80">
        <v>44662.710416666669</v>
      </c>
      <c r="G764" s="80">
        <v>44662.746527777781</v>
      </c>
      <c r="H764" s="78" t="s">
        <v>94</v>
      </c>
      <c r="I764" s="90">
        <v>0.86666666669771075</v>
      </c>
      <c r="J764" s="91" t="s">
        <v>2346</v>
      </c>
      <c r="K764" s="91"/>
      <c r="L764" s="91"/>
      <c r="M764" s="78">
        <v>8</v>
      </c>
      <c r="N764" s="78">
        <v>0</v>
      </c>
      <c r="O764" s="78">
        <v>0</v>
      </c>
      <c r="P764" s="78">
        <v>8</v>
      </c>
      <c r="Q764" s="78">
        <v>0</v>
      </c>
      <c r="R764" s="78">
        <v>0</v>
      </c>
      <c r="S764" s="78">
        <v>0</v>
      </c>
      <c r="T764" s="78">
        <v>8</v>
      </c>
      <c r="U764" s="78">
        <v>0</v>
      </c>
      <c r="V764" s="78">
        <v>250</v>
      </c>
      <c r="W764" s="78"/>
      <c r="X764" s="84" t="s">
        <v>2347</v>
      </c>
      <c r="Y764" s="85" t="s">
        <v>110</v>
      </c>
      <c r="Z764" s="85" t="s">
        <v>105</v>
      </c>
      <c r="AA764" s="85" t="s">
        <v>193</v>
      </c>
    </row>
    <row r="765" spans="1:27" ht="93.75">
      <c r="A765" s="299">
        <v>750</v>
      </c>
      <c r="B765" s="284" t="s">
        <v>248</v>
      </c>
      <c r="C765" s="78" t="s">
        <v>93</v>
      </c>
      <c r="D765" s="79" t="s">
        <v>555</v>
      </c>
      <c r="E765" s="78" t="s">
        <v>154</v>
      </c>
      <c r="F765" s="80">
        <v>44662.946527777778</v>
      </c>
      <c r="G765" s="80">
        <v>44662.982638888891</v>
      </c>
      <c r="H765" s="78" t="s">
        <v>94</v>
      </c>
      <c r="I765" s="90">
        <v>0.86666666669771075</v>
      </c>
      <c r="J765" s="91" t="s">
        <v>2348</v>
      </c>
      <c r="K765" s="91"/>
      <c r="L765" s="91" t="s">
        <v>2349</v>
      </c>
      <c r="M765" s="78">
        <v>57</v>
      </c>
      <c r="N765" s="78">
        <v>1</v>
      </c>
      <c r="O765" s="78">
        <v>2</v>
      </c>
      <c r="P765" s="78">
        <v>54</v>
      </c>
      <c r="Q765" s="78">
        <v>0</v>
      </c>
      <c r="R765" s="78">
        <v>0</v>
      </c>
      <c r="S765" s="78">
        <v>0</v>
      </c>
      <c r="T765" s="78">
        <v>57</v>
      </c>
      <c r="U765" s="78">
        <v>0</v>
      </c>
      <c r="V765" s="78">
        <v>1200</v>
      </c>
      <c r="W765" s="78"/>
      <c r="X765" s="84" t="s">
        <v>2350</v>
      </c>
      <c r="Y765" s="85" t="s">
        <v>95</v>
      </c>
      <c r="Z765" s="85" t="s">
        <v>105</v>
      </c>
      <c r="AA765" s="85" t="s">
        <v>148</v>
      </c>
    </row>
    <row r="766" spans="1:27" ht="93.75">
      <c r="A766" s="299">
        <v>751</v>
      </c>
      <c r="B766" s="284" t="s">
        <v>248</v>
      </c>
      <c r="C766" s="78" t="s">
        <v>93</v>
      </c>
      <c r="D766" s="79" t="s">
        <v>2351</v>
      </c>
      <c r="E766" s="78" t="s">
        <v>153</v>
      </c>
      <c r="F766" s="80">
        <v>44662.895833333336</v>
      </c>
      <c r="G766" s="80">
        <v>44662.9375</v>
      </c>
      <c r="H766" s="78" t="s">
        <v>94</v>
      </c>
      <c r="I766" s="90">
        <v>0.99999999994179234</v>
      </c>
      <c r="J766" s="91" t="s">
        <v>2352</v>
      </c>
      <c r="K766" s="91"/>
      <c r="L766" s="91"/>
      <c r="M766" s="78">
        <v>1</v>
      </c>
      <c r="N766" s="78">
        <v>0</v>
      </c>
      <c r="O766" s="78">
        <v>0</v>
      </c>
      <c r="P766" s="78">
        <v>1</v>
      </c>
      <c r="Q766" s="78">
        <v>0</v>
      </c>
      <c r="R766" s="78">
        <v>0</v>
      </c>
      <c r="S766" s="78">
        <v>0</v>
      </c>
      <c r="T766" s="78">
        <v>1</v>
      </c>
      <c r="U766" s="78">
        <v>0</v>
      </c>
      <c r="V766" s="78">
        <v>11</v>
      </c>
      <c r="W766" s="78"/>
      <c r="X766" s="84" t="s">
        <v>2353</v>
      </c>
      <c r="Y766" s="85" t="s">
        <v>109</v>
      </c>
      <c r="Z766" s="85" t="s">
        <v>103</v>
      </c>
      <c r="AA766" s="85" t="s">
        <v>148</v>
      </c>
    </row>
    <row r="767" spans="1:27" ht="93.75">
      <c r="A767" s="299">
        <v>752</v>
      </c>
      <c r="B767" s="283" t="s">
        <v>248</v>
      </c>
      <c r="C767" s="83" t="s">
        <v>93</v>
      </c>
      <c r="D767" s="187" t="s">
        <v>2354</v>
      </c>
      <c r="E767" s="83" t="s">
        <v>152</v>
      </c>
      <c r="F767" s="188">
        <v>44663.145833333336</v>
      </c>
      <c r="G767" s="188">
        <v>44663.201388888891</v>
      </c>
      <c r="H767" s="83" t="s">
        <v>94</v>
      </c>
      <c r="I767" s="90">
        <v>1.3333333333139308</v>
      </c>
      <c r="J767" s="91" t="s">
        <v>2355</v>
      </c>
      <c r="K767" s="91"/>
      <c r="L767" s="91" t="s">
        <v>2356</v>
      </c>
      <c r="M767" s="83">
        <v>12</v>
      </c>
      <c r="N767" s="83">
        <v>0</v>
      </c>
      <c r="O767" s="83">
        <v>2</v>
      </c>
      <c r="P767" s="83">
        <v>10</v>
      </c>
      <c r="Q767" s="83">
        <v>0</v>
      </c>
      <c r="R767" s="83">
        <v>0</v>
      </c>
      <c r="S767" s="83">
        <v>0</v>
      </c>
      <c r="T767" s="83">
        <v>12</v>
      </c>
      <c r="U767" s="83">
        <v>0</v>
      </c>
      <c r="V767" s="83">
        <v>30</v>
      </c>
      <c r="W767" s="83"/>
      <c r="X767" s="184" t="s">
        <v>2357</v>
      </c>
      <c r="Y767" s="185" t="s">
        <v>95</v>
      </c>
      <c r="Z767" s="185" t="s">
        <v>96</v>
      </c>
      <c r="AA767" s="85" t="s">
        <v>148</v>
      </c>
    </row>
    <row r="768" spans="1:27" ht="56.25">
      <c r="A768" s="299">
        <v>753</v>
      </c>
      <c r="B768" s="284" t="s">
        <v>253</v>
      </c>
      <c r="C768" s="78" t="s">
        <v>97</v>
      </c>
      <c r="D768" s="79" t="s">
        <v>602</v>
      </c>
      <c r="E768" s="78" t="s">
        <v>153</v>
      </c>
      <c r="F768" s="80">
        <v>44663.375</v>
      </c>
      <c r="G768" s="80">
        <v>44663.666666666664</v>
      </c>
      <c r="H768" s="78" t="s">
        <v>106</v>
      </c>
      <c r="I768" s="90">
        <v>6.9999999999417923</v>
      </c>
      <c r="J768" s="91" t="s">
        <v>603</v>
      </c>
      <c r="K768" s="91"/>
      <c r="L768" s="91"/>
      <c r="M768" s="78">
        <v>26</v>
      </c>
      <c r="N768" s="78">
        <v>0</v>
      </c>
      <c r="O768" s="78">
        <v>0</v>
      </c>
      <c r="P768" s="78">
        <v>26</v>
      </c>
      <c r="Q768" s="78">
        <v>0</v>
      </c>
      <c r="R768" s="78">
        <v>0</v>
      </c>
      <c r="S768" s="78">
        <v>0</v>
      </c>
      <c r="T768" s="78">
        <v>26</v>
      </c>
      <c r="U768" s="78">
        <v>0</v>
      </c>
      <c r="V768" s="78">
        <v>50</v>
      </c>
      <c r="W768" s="78"/>
      <c r="X768" s="84" t="s">
        <v>2358</v>
      </c>
      <c r="Y768" s="85"/>
      <c r="Z768" s="85"/>
      <c r="AA768" s="85" t="s">
        <v>148</v>
      </c>
    </row>
    <row r="769" spans="1:27" ht="37.5">
      <c r="A769" s="299">
        <v>754</v>
      </c>
      <c r="B769" s="284" t="s">
        <v>251</v>
      </c>
      <c r="C769" s="78" t="s">
        <v>113</v>
      </c>
      <c r="D769" s="79" t="s">
        <v>2359</v>
      </c>
      <c r="E769" s="78" t="s">
        <v>152</v>
      </c>
      <c r="F769" s="80">
        <v>44664.375</v>
      </c>
      <c r="G769" s="80">
        <v>44664.625</v>
      </c>
      <c r="H769" s="78" t="s">
        <v>106</v>
      </c>
      <c r="I769" s="90">
        <v>6</v>
      </c>
      <c r="J769" s="91" t="s">
        <v>2360</v>
      </c>
      <c r="K769" s="91"/>
      <c r="L769" s="91"/>
      <c r="M769" s="78">
        <v>88</v>
      </c>
      <c r="N769" s="78">
        <v>0</v>
      </c>
      <c r="O769" s="78">
        <v>0</v>
      </c>
      <c r="P769" s="78">
        <v>88</v>
      </c>
      <c r="Q769" s="78">
        <v>0</v>
      </c>
      <c r="R769" s="78">
        <v>0</v>
      </c>
      <c r="S769" s="78">
        <v>0</v>
      </c>
      <c r="T769" s="78">
        <v>88</v>
      </c>
      <c r="U769" s="78">
        <v>0</v>
      </c>
      <c r="V769" s="78">
        <v>55</v>
      </c>
      <c r="W769" s="78"/>
      <c r="X769" s="84"/>
      <c r="Y769" s="85"/>
      <c r="Z769" s="85"/>
      <c r="AA769" s="85" t="s">
        <v>148</v>
      </c>
    </row>
    <row r="770" spans="1:27" ht="37.5">
      <c r="A770" s="299">
        <v>755</v>
      </c>
      <c r="B770" s="284" t="s">
        <v>248</v>
      </c>
      <c r="C770" s="78" t="s">
        <v>97</v>
      </c>
      <c r="D770" s="79" t="s">
        <v>2361</v>
      </c>
      <c r="E770" s="78" t="s">
        <v>152</v>
      </c>
      <c r="F770" s="80">
        <v>44664.458333333336</v>
      </c>
      <c r="G770" s="80">
        <v>44664.541666666664</v>
      </c>
      <c r="H770" s="78" t="s">
        <v>106</v>
      </c>
      <c r="I770" s="90">
        <v>1.9999999998835847</v>
      </c>
      <c r="J770" s="91" t="s">
        <v>2362</v>
      </c>
      <c r="K770" s="91" t="s">
        <v>460</v>
      </c>
      <c r="L770" s="91"/>
      <c r="M770" s="78">
        <v>35</v>
      </c>
      <c r="N770" s="78">
        <v>4</v>
      </c>
      <c r="O770" s="78">
        <v>0</v>
      </c>
      <c r="P770" s="78">
        <v>31</v>
      </c>
      <c r="Q770" s="78">
        <v>0</v>
      </c>
      <c r="R770" s="78">
        <v>0</v>
      </c>
      <c r="S770" s="78">
        <v>0</v>
      </c>
      <c r="T770" s="78">
        <v>35</v>
      </c>
      <c r="U770" s="78">
        <v>0</v>
      </c>
      <c r="V770" s="78">
        <v>320</v>
      </c>
      <c r="W770" s="78"/>
      <c r="X770" s="84"/>
      <c r="Y770" s="85"/>
      <c r="Z770" s="85"/>
      <c r="AA770" s="85" t="s">
        <v>148</v>
      </c>
    </row>
    <row r="771" spans="1:27" ht="56.25">
      <c r="A771" s="299">
        <v>756</v>
      </c>
      <c r="B771" s="284" t="s">
        <v>262</v>
      </c>
      <c r="C771" s="78" t="s">
        <v>113</v>
      </c>
      <c r="D771" s="79" t="s">
        <v>2261</v>
      </c>
      <c r="E771" s="78" t="s">
        <v>154</v>
      </c>
      <c r="F771" s="80">
        <v>44664.541666666664</v>
      </c>
      <c r="G771" s="80">
        <v>44664.666666666664</v>
      </c>
      <c r="H771" s="78" t="s">
        <v>106</v>
      </c>
      <c r="I771" s="90">
        <v>3</v>
      </c>
      <c r="J771" s="91" t="s">
        <v>338</v>
      </c>
      <c r="K771" s="91"/>
      <c r="L771" s="91" t="s">
        <v>989</v>
      </c>
      <c r="M771" s="78">
        <v>19</v>
      </c>
      <c r="N771" s="78">
        <v>0</v>
      </c>
      <c r="O771" s="78">
        <v>2</v>
      </c>
      <c r="P771" s="78">
        <v>17</v>
      </c>
      <c r="Q771" s="78">
        <v>0</v>
      </c>
      <c r="R771" s="78">
        <v>0</v>
      </c>
      <c r="S771" s="78">
        <v>0</v>
      </c>
      <c r="T771" s="78">
        <v>19</v>
      </c>
      <c r="U771" s="78">
        <v>0</v>
      </c>
      <c r="V771" s="78">
        <v>120</v>
      </c>
      <c r="W771" s="78"/>
      <c r="X771" s="84"/>
      <c r="Y771" s="85"/>
      <c r="Z771" s="85"/>
      <c r="AA771" s="85" t="s">
        <v>148</v>
      </c>
    </row>
    <row r="772" spans="1:27" ht="37.5">
      <c r="A772" s="299">
        <v>757</v>
      </c>
      <c r="B772" s="284" t="s">
        <v>262</v>
      </c>
      <c r="C772" s="78" t="s">
        <v>127</v>
      </c>
      <c r="D772" s="79" t="s">
        <v>2363</v>
      </c>
      <c r="E772" s="78" t="s">
        <v>152</v>
      </c>
      <c r="F772" s="80">
        <v>44664.375</v>
      </c>
      <c r="G772" s="80">
        <v>44664.458333333336</v>
      </c>
      <c r="H772" s="78" t="s">
        <v>106</v>
      </c>
      <c r="I772" s="90">
        <v>2.0000000000582077</v>
      </c>
      <c r="J772" s="91" t="s">
        <v>2364</v>
      </c>
      <c r="K772" s="91"/>
      <c r="L772" s="91"/>
      <c r="M772" s="78">
        <v>0</v>
      </c>
      <c r="N772" s="78">
        <v>0</v>
      </c>
      <c r="O772" s="78">
        <v>0</v>
      </c>
      <c r="P772" s="78">
        <v>0</v>
      </c>
      <c r="Q772" s="78">
        <v>0</v>
      </c>
      <c r="R772" s="78">
        <v>0</v>
      </c>
      <c r="S772" s="78">
        <v>0</v>
      </c>
      <c r="T772" s="78">
        <v>0</v>
      </c>
      <c r="U772" s="78">
        <v>0</v>
      </c>
      <c r="V772" s="78">
        <v>0</v>
      </c>
      <c r="W772" s="78"/>
      <c r="X772" s="84"/>
      <c r="Y772" s="85"/>
      <c r="Z772" s="85"/>
      <c r="AA772" s="85" t="s">
        <v>148</v>
      </c>
    </row>
    <row r="773" spans="1:27" ht="56.25">
      <c r="A773" s="299">
        <v>758</v>
      </c>
      <c r="B773" s="284" t="s">
        <v>262</v>
      </c>
      <c r="C773" s="78" t="s">
        <v>97</v>
      </c>
      <c r="D773" s="79" t="s">
        <v>2365</v>
      </c>
      <c r="E773" s="78" t="s">
        <v>153</v>
      </c>
      <c r="F773" s="80">
        <v>44664.375</v>
      </c>
      <c r="G773" s="80">
        <v>44664.5</v>
      </c>
      <c r="H773" s="78" t="s">
        <v>106</v>
      </c>
      <c r="I773" s="90">
        <v>3</v>
      </c>
      <c r="J773" s="91" t="s">
        <v>678</v>
      </c>
      <c r="K773" s="91"/>
      <c r="L773" s="91"/>
      <c r="M773" s="78">
        <v>9</v>
      </c>
      <c r="N773" s="78">
        <v>0</v>
      </c>
      <c r="O773" s="78">
        <v>0</v>
      </c>
      <c r="P773" s="78">
        <v>9</v>
      </c>
      <c r="Q773" s="78">
        <v>0</v>
      </c>
      <c r="R773" s="78">
        <v>0</v>
      </c>
      <c r="S773" s="78">
        <v>0</v>
      </c>
      <c r="T773" s="78">
        <v>9</v>
      </c>
      <c r="U773" s="78">
        <v>0</v>
      </c>
      <c r="V773" s="78">
        <v>7</v>
      </c>
      <c r="W773" s="78"/>
      <c r="X773" s="84"/>
      <c r="Y773" s="85"/>
      <c r="Z773" s="85"/>
      <c r="AA773" s="85" t="s">
        <v>148</v>
      </c>
    </row>
    <row r="774" spans="1:27" ht="75">
      <c r="A774" s="299">
        <v>759</v>
      </c>
      <c r="B774" s="284" t="s">
        <v>268</v>
      </c>
      <c r="C774" s="78" t="s">
        <v>156</v>
      </c>
      <c r="D774" s="79" t="s">
        <v>598</v>
      </c>
      <c r="E774" s="78" t="s">
        <v>152</v>
      </c>
      <c r="F774" s="80">
        <v>44663.555555555555</v>
      </c>
      <c r="G774" s="80">
        <v>44663.618055555555</v>
      </c>
      <c r="H774" s="78" t="s">
        <v>94</v>
      </c>
      <c r="I774" s="90">
        <v>1.5</v>
      </c>
      <c r="J774" s="91" t="s">
        <v>2366</v>
      </c>
      <c r="K774" s="91"/>
      <c r="L774" s="91"/>
      <c r="M774" s="78">
        <v>452</v>
      </c>
      <c r="N774" s="78">
        <v>0</v>
      </c>
      <c r="O774" s="78">
        <v>0</v>
      </c>
      <c r="P774" s="78">
        <v>452</v>
      </c>
      <c r="Q774" s="78">
        <v>0</v>
      </c>
      <c r="R774" s="78">
        <v>0</v>
      </c>
      <c r="S774" s="78">
        <v>0</v>
      </c>
      <c r="T774" s="78">
        <v>452</v>
      </c>
      <c r="U774" s="78">
        <v>0</v>
      </c>
      <c r="V774" s="78">
        <v>380</v>
      </c>
      <c r="W774" s="78"/>
      <c r="X774" s="84" t="s">
        <v>2367</v>
      </c>
      <c r="Y774" s="85" t="s">
        <v>109</v>
      </c>
      <c r="Z774" s="85" t="s">
        <v>103</v>
      </c>
      <c r="AA774" s="85" t="s">
        <v>148</v>
      </c>
    </row>
    <row r="775" spans="1:27" ht="56.25">
      <c r="A775" s="299">
        <v>760</v>
      </c>
      <c r="B775" s="284" t="s">
        <v>265</v>
      </c>
      <c r="C775" s="78" t="s">
        <v>93</v>
      </c>
      <c r="D775" s="79" t="s">
        <v>2368</v>
      </c>
      <c r="E775" s="78" t="s">
        <v>153</v>
      </c>
      <c r="F775" s="80">
        <v>44663.875</v>
      </c>
      <c r="G775" s="80">
        <v>44663.895833333336</v>
      </c>
      <c r="H775" s="78" t="s">
        <v>94</v>
      </c>
      <c r="I775" s="90">
        <v>0.50000000005820766</v>
      </c>
      <c r="J775" s="91" t="s">
        <v>2369</v>
      </c>
      <c r="K775" s="91"/>
      <c r="L775" s="91"/>
      <c r="M775" s="78">
        <v>1</v>
      </c>
      <c r="N775" s="78">
        <v>0</v>
      </c>
      <c r="O775" s="78">
        <v>0</v>
      </c>
      <c r="P775" s="78">
        <v>1</v>
      </c>
      <c r="Q775" s="78">
        <v>0</v>
      </c>
      <c r="R775" s="78">
        <v>0</v>
      </c>
      <c r="S775" s="78">
        <v>0</v>
      </c>
      <c r="T775" s="78">
        <v>1</v>
      </c>
      <c r="U775" s="78">
        <v>0</v>
      </c>
      <c r="V775" s="78">
        <v>30</v>
      </c>
      <c r="W775" s="78"/>
      <c r="X775" s="84" t="s">
        <v>2370</v>
      </c>
      <c r="Y775" s="85" t="s">
        <v>149</v>
      </c>
      <c r="Z775" s="85" t="s">
        <v>103</v>
      </c>
      <c r="AA775" s="85" t="s">
        <v>148</v>
      </c>
    </row>
    <row r="776" spans="1:27" ht="56.25">
      <c r="A776" s="299">
        <v>761</v>
      </c>
      <c r="B776" s="284" t="s">
        <v>249</v>
      </c>
      <c r="C776" s="78" t="s">
        <v>93</v>
      </c>
      <c r="D776" s="77" t="s">
        <v>2371</v>
      </c>
      <c r="E776" s="78" t="s">
        <v>153</v>
      </c>
      <c r="F776" s="80">
        <v>44664.451388888891</v>
      </c>
      <c r="G776" s="80">
        <v>44664.645833333336</v>
      </c>
      <c r="H776" s="78" t="s">
        <v>94</v>
      </c>
      <c r="I776" s="90">
        <v>4.6666666666860692</v>
      </c>
      <c r="J776" s="91" t="s">
        <v>2372</v>
      </c>
      <c r="K776" s="91"/>
      <c r="L776" s="91"/>
      <c r="M776" s="78">
        <v>1</v>
      </c>
      <c r="N776" s="78">
        <v>0</v>
      </c>
      <c r="O776" s="78">
        <v>0</v>
      </c>
      <c r="P776" s="78">
        <v>1</v>
      </c>
      <c r="Q776" s="78">
        <v>0</v>
      </c>
      <c r="R776" s="78">
        <v>0</v>
      </c>
      <c r="S776" s="78">
        <v>0</v>
      </c>
      <c r="T776" s="78">
        <v>1</v>
      </c>
      <c r="U776" s="78">
        <v>0</v>
      </c>
      <c r="V776" s="78">
        <v>11</v>
      </c>
      <c r="W776" s="78"/>
      <c r="X776" s="84" t="s">
        <v>2373</v>
      </c>
      <c r="Y776" s="85" t="s">
        <v>506</v>
      </c>
      <c r="Z776" s="85" t="s">
        <v>103</v>
      </c>
      <c r="AA776" s="85" t="s">
        <v>193</v>
      </c>
    </row>
    <row r="777" spans="1:27" ht="56.25">
      <c r="A777" s="299">
        <v>762</v>
      </c>
      <c r="B777" s="284" t="s">
        <v>245</v>
      </c>
      <c r="C777" s="78" t="s">
        <v>113</v>
      </c>
      <c r="D777" s="79" t="s">
        <v>2374</v>
      </c>
      <c r="E777" s="78" t="s">
        <v>152</v>
      </c>
      <c r="F777" s="80">
        <v>44665.541666666664</v>
      </c>
      <c r="G777" s="80">
        <v>44665.625</v>
      </c>
      <c r="H777" s="78" t="s">
        <v>106</v>
      </c>
      <c r="I777" s="90">
        <v>2.0000000000582077</v>
      </c>
      <c r="J777" s="91" t="s">
        <v>243</v>
      </c>
      <c r="K777" s="91"/>
      <c r="L777" s="91"/>
      <c r="M777" s="78">
        <v>10</v>
      </c>
      <c r="N777" s="78">
        <v>0</v>
      </c>
      <c r="O777" s="78">
        <v>0</v>
      </c>
      <c r="P777" s="78">
        <v>10</v>
      </c>
      <c r="Q777" s="78">
        <v>0</v>
      </c>
      <c r="R777" s="78">
        <v>0</v>
      </c>
      <c r="S777" s="78">
        <v>0</v>
      </c>
      <c r="T777" s="78">
        <v>10</v>
      </c>
      <c r="U777" s="78">
        <v>0</v>
      </c>
      <c r="V777" s="78">
        <v>27.94</v>
      </c>
      <c r="W777" s="78"/>
      <c r="X777" s="84"/>
      <c r="Y777" s="85"/>
      <c r="Z777" s="85"/>
      <c r="AA777" s="85" t="s">
        <v>148</v>
      </c>
    </row>
    <row r="778" spans="1:27" ht="37.5">
      <c r="A778" s="299">
        <v>763</v>
      </c>
      <c r="B778" s="284" t="s">
        <v>245</v>
      </c>
      <c r="C778" s="78" t="s">
        <v>97</v>
      </c>
      <c r="D778" s="79" t="s">
        <v>2375</v>
      </c>
      <c r="E778" s="78" t="s">
        <v>152</v>
      </c>
      <c r="F778" s="80">
        <v>44665.625</v>
      </c>
      <c r="G778" s="80">
        <v>44665.666666666664</v>
      </c>
      <c r="H778" s="78" t="s">
        <v>106</v>
      </c>
      <c r="I778" s="90">
        <v>0.99999999994179234</v>
      </c>
      <c r="J778" s="91" t="s">
        <v>2376</v>
      </c>
      <c r="K778" s="91"/>
      <c r="L778" s="91"/>
      <c r="M778" s="78">
        <v>231</v>
      </c>
      <c r="N778" s="78">
        <v>0</v>
      </c>
      <c r="O778" s="78">
        <v>0</v>
      </c>
      <c r="P778" s="78">
        <v>231</v>
      </c>
      <c r="Q778" s="78">
        <v>0</v>
      </c>
      <c r="R778" s="78">
        <v>0</v>
      </c>
      <c r="S778" s="78">
        <v>0</v>
      </c>
      <c r="T778" s="78">
        <v>231</v>
      </c>
      <c r="U778" s="78">
        <v>0</v>
      </c>
      <c r="V778" s="78">
        <v>172.7</v>
      </c>
      <c r="W778" s="78"/>
      <c r="X778" s="84"/>
      <c r="Y778" s="85"/>
      <c r="Z778" s="85"/>
      <c r="AA778" s="85" t="s">
        <v>148</v>
      </c>
    </row>
    <row r="779" spans="1:27" ht="37.5">
      <c r="A779" s="299">
        <v>764</v>
      </c>
      <c r="B779" s="284" t="s">
        <v>248</v>
      </c>
      <c r="C779" s="78" t="s">
        <v>113</v>
      </c>
      <c r="D779" s="79" t="s">
        <v>2377</v>
      </c>
      <c r="E779" s="78" t="s">
        <v>152</v>
      </c>
      <c r="F779" s="80">
        <v>44665.375</v>
      </c>
      <c r="G779" s="80">
        <v>44665.666666666664</v>
      </c>
      <c r="H779" s="78" t="s">
        <v>106</v>
      </c>
      <c r="I779" s="90">
        <v>6.9999999999417923</v>
      </c>
      <c r="J779" s="91" t="s">
        <v>2378</v>
      </c>
      <c r="K779" s="91"/>
      <c r="L779" s="91"/>
      <c r="M779" s="78">
        <v>17</v>
      </c>
      <c r="N779" s="78">
        <v>0</v>
      </c>
      <c r="O779" s="78">
        <v>0</v>
      </c>
      <c r="P779" s="78">
        <v>17</v>
      </c>
      <c r="Q779" s="78">
        <v>0</v>
      </c>
      <c r="R779" s="78">
        <v>0</v>
      </c>
      <c r="S779" s="78">
        <v>0</v>
      </c>
      <c r="T779" s="78">
        <v>17</v>
      </c>
      <c r="U779" s="78">
        <v>0</v>
      </c>
      <c r="V779" s="78">
        <v>250</v>
      </c>
      <c r="W779" s="78"/>
      <c r="X779" s="84"/>
      <c r="Y779" s="85"/>
      <c r="Z779" s="85"/>
      <c r="AA779" s="85" t="s">
        <v>148</v>
      </c>
    </row>
    <row r="780" spans="1:27" ht="37.5">
      <c r="A780" s="299">
        <v>765</v>
      </c>
      <c r="B780" s="283" t="s">
        <v>248</v>
      </c>
      <c r="C780" s="83" t="s">
        <v>113</v>
      </c>
      <c r="D780" s="187" t="s">
        <v>562</v>
      </c>
      <c r="E780" s="83" t="s">
        <v>153</v>
      </c>
      <c r="F780" s="188">
        <v>44665.375</v>
      </c>
      <c r="G780" s="188">
        <v>44665.5</v>
      </c>
      <c r="H780" s="83" t="s">
        <v>106</v>
      </c>
      <c r="I780" s="90">
        <v>3</v>
      </c>
      <c r="J780" s="91" t="s">
        <v>2379</v>
      </c>
      <c r="K780" s="91"/>
      <c r="L780" s="91"/>
      <c r="M780" s="83">
        <v>8</v>
      </c>
      <c r="N780" s="83">
        <v>0</v>
      </c>
      <c r="O780" s="83">
        <v>0</v>
      </c>
      <c r="P780" s="83">
        <v>8</v>
      </c>
      <c r="Q780" s="83">
        <v>0</v>
      </c>
      <c r="R780" s="83">
        <v>0</v>
      </c>
      <c r="S780" s="83">
        <v>0</v>
      </c>
      <c r="T780" s="83">
        <v>8</v>
      </c>
      <c r="U780" s="83">
        <v>0</v>
      </c>
      <c r="V780" s="83">
        <v>48</v>
      </c>
      <c r="W780" s="83"/>
      <c r="X780" s="184"/>
      <c r="Y780" s="185"/>
      <c r="Z780" s="185"/>
      <c r="AA780" s="85" t="s">
        <v>148</v>
      </c>
    </row>
    <row r="781" spans="1:27" ht="75">
      <c r="A781" s="299">
        <v>766</v>
      </c>
      <c r="B781" s="284" t="s">
        <v>261</v>
      </c>
      <c r="C781" s="78" t="s">
        <v>113</v>
      </c>
      <c r="D781" s="79" t="s">
        <v>2380</v>
      </c>
      <c r="E781" s="78" t="s">
        <v>152</v>
      </c>
      <c r="F781" s="80">
        <v>44665.375</v>
      </c>
      <c r="G781" s="80">
        <v>44665.5</v>
      </c>
      <c r="H781" s="78" t="s">
        <v>106</v>
      </c>
      <c r="I781" s="90">
        <v>3</v>
      </c>
      <c r="J781" s="91" t="s">
        <v>160</v>
      </c>
      <c r="K781" s="91"/>
      <c r="L781" s="91"/>
      <c r="M781" s="78">
        <v>69</v>
      </c>
      <c r="N781" s="78">
        <v>0</v>
      </c>
      <c r="O781" s="78">
        <v>0</v>
      </c>
      <c r="P781" s="78">
        <v>69</v>
      </c>
      <c r="Q781" s="78">
        <v>0</v>
      </c>
      <c r="R781" s="78">
        <v>0</v>
      </c>
      <c r="S781" s="78">
        <v>0</v>
      </c>
      <c r="T781" s="78">
        <v>69</v>
      </c>
      <c r="U781" s="78">
        <v>0</v>
      </c>
      <c r="V781" s="78" t="s">
        <v>2381</v>
      </c>
      <c r="W781" s="78"/>
      <c r="X781" s="84" t="s">
        <v>2382</v>
      </c>
      <c r="Y781" s="85"/>
      <c r="Z781" s="85"/>
      <c r="AA781" s="85" t="s">
        <v>148</v>
      </c>
    </row>
    <row r="782" spans="1:27" ht="75">
      <c r="A782" s="299">
        <v>767</v>
      </c>
      <c r="B782" s="284" t="s">
        <v>261</v>
      </c>
      <c r="C782" s="78" t="s">
        <v>113</v>
      </c>
      <c r="D782" s="79" t="s">
        <v>2383</v>
      </c>
      <c r="E782" s="78" t="s">
        <v>152</v>
      </c>
      <c r="F782" s="80">
        <v>44665.5625</v>
      </c>
      <c r="G782" s="80">
        <v>44665.708333333336</v>
      </c>
      <c r="H782" s="78" t="s">
        <v>106</v>
      </c>
      <c r="I782" s="90">
        <v>3.5000000000582077</v>
      </c>
      <c r="J782" s="91" t="s">
        <v>2384</v>
      </c>
      <c r="K782" s="91"/>
      <c r="L782" s="91"/>
      <c r="M782" s="78">
        <v>1</v>
      </c>
      <c r="N782" s="78">
        <v>0</v>
      </c>
      <c r="O782" s="78">
        <v>0</v>
      </c>
      <c r="P782" s="78">
        <v>1</v>
      </c>
      <c r="Q782" s="78">
        <v>0</v>
      </c>
      <c r="R782" s="78">
        <v>0</v>
      </c>
      <c r="S782" s="78">
        <v>0</v>
      </c>
      <c r="T782" s="78">
        <v>1</v>
      </c>
      <c r="U782" s="78">
        <v>0</v>
      </c>
      <c r="V782" s="78" t="s">
        <v>2385</v>
      </c>
      <c r="W782" s="78"/>
      <c r="X782" s="84" t="s">
        <v>2382</v>
      </c>
      <c r="Y782" s="85"/>
      <c r="Z782" s="85"/>
      <c r="AA782" s="85" t="s">
        <v>148</v>
      </c>
    </row>
    <row r="783" spans="1:27" ht="75">
      <c r="A783" s="299">
        <v>768</v>
      </c>
      <c r="B783" s="284" t="s">
        <v>262</v>
      </c>
      <c r="C783" s="78" t="s">
        <v>97</v>
      </c>
      <c r="D783" s="79" t="s">
        <v>2161</v>
      </c>
      <c r="E783" s="78" t="s">
        <v>153</v>
      </c>
      <c r="F783" s="80">
        <v>44665.375</v>
      </c>
      <c r="G783" s="80">
        <v>44665.5</v>
      </c>
      <c r="H783" s="78" t="s">
        <v>106</v>
      </c>
      <c r="I783" s="90">
        <v>3</v>
      </c>
      <c r="J783" s="91" t="s">
        <v>2162</v>
      </c>
      <c r="K783" s="91"/>
      <c r="L783" s="91"/>
      <c r="M783" s="78">
        <v>13</v>
      </c>
      <c r="N783" s="78">
        <v>0</v>
      </c>
      <c r="O783" s="78">
        <v>0</v>
      </c>
      <c r="P783" s="78">
        <v>13</v>
      </c>
      <c r="Q783" s="78">
        <v>0</v>
      </c>
      <c r="R783" s="78">
        <v>0</v>
      </c>
      <c r="S783" s="78">
        <v>0</v>
      </c>
      <c r="T783" s="78">
        <v>13</v>
      </c>
      <c r="U783" s="78">
        <v>0</v>
      </c>
      <c r="V783" s="78">
        <v>48</v>
      </c>
      <c r="W783" s="78"/>
      <c r="X783" s="84"/>
      <c r="Y783" s="85"/>
      <c r="Z783" s="85"/>
      <c r="AA783" s="85" t="s">
        <v>148</v>
      </c>
    </row>
    <row r="784" spans="1:27" ht="37.5">
      <c r="A784" s="299">
        <v>769</v>
      </c>
      <c r="B784" s="284" t="s">
        <v>262</v>
      </c>
      <c r="C784" s="78" t="s">
        <v>113</v>
      </c>
      <c r="D784" s="79" t="s">
        <v>2386</v>
      </c>
      <c r="E784" s="78" t="s">
        <v>152</v>
      </c>
      <c r="F784" s="80">
        <v>44665.375</v>
      </c>
      <c r="G784" s="80">
        <v>44665.5</v>
      </c>
      <c r="H784" s="78" t="s">
        <v>106</v>
      </c>
      <c r="I784" s="90">
        <v>3</v>
      </c>
      <c r="J784" s="91" t="s">
        <v>2387</v>
      </c>
      <c r="K784" s="91"/>
      <c r="L784" s="91" t="s">
        <v>817</v>
      </c>
      <c r="M784" s="78">
        <v>24</v>
      </c>
      <c r="N784" s="78">
        <v>0</v>
      </c>
      <c r="O784" s="78">
        <v>1</v>
      </c>
      <c r="P784" s="78">
        <v>23</v>
      </c>
      <c r="Q784" s="78">
        <v>0</v>
      </c>
      <c r="R784" s="78">
        <v>0</v>
      </c>
      <c r="S784" s="78">
        <v>0</v>
      </c>
      <c r="T784" s="78">
        <v>24</v>
      </c>
      <c r="U784" s="78">
        <v>0</v>
      </c>
      <c r="V784" s="78">
        <v>100</v>
      </c>
      <c r="W784" s="78"/>
      <c r="X784" s="84"/>
      <c r="Y784" s="85"/>
      <c r="Z784" s="85"/>
      <c r="AA784" s="85" t="s">
        <v>148</v>
      </c>
    </row>
    <row r="785" spans="1:27" ht="56.25">
      <c r="A785" s="299">
        <v>770</v>
      </c>
      <c r="B785" s="284" t="s">
        <v>262</v>
      </c>
      <c r="C785" s="78" t="s">
        <v>128</v>
      </c>
      <c r="D785" s="79" t="s">
        <v>2388</v>
      </c>
      <c r="E785" s="78" t="s">
        <v>154</v>
      </c>
      <c r="F785" s="80">
        <v>44665.354166666664</v>
      </c>
      <c r="G785" s="80">
        <v>44665.6875</v>
      </c>
      <c r="H785" s="78" t="s">
        <v>106</v>
      </c>
      <c r="I785" s="90">
        <v>8.0000000000582077</v>
      </c>
      <c r="J785" s="91" t="s">
        <v>2342</v>
      </c>
      <c r="K785" s="91"/>
      <c r="L785" s="91"/>
      <c r="M785" s="78">
        <v>0</v>
      </c>
      <c r="N785" s="78">
        <v>0</v>
      </c>
      <c r="O785" s="78">
        <v>0</v>
      </c>
      <c r="P785" s="78">
        <v>0</v>
      </c>
      <c r="Q785" s="78">
        <v>0</v>
      </c>
      <c r="R785" s="78">
        <v>0</v>
      </c>
      <c r="S785" s="78">
        <v>0</v>
      </c>
      <c r="T785" s="78">
        <v>0</v>
      </c>
      <c r="U785" s="78">
        <v>0</v>
      </c>
      <c r="V785" s="78">
        <v>0</v>
      </c>
      <c r="W785" s="78"/>
      <c r="X785" s="84"/>
      <c r="Y785" s="85"/>
      <c r="Z785" s="85"/>
      <c r="AA785" s="85" t="s">
        <v>148</v>
      </c>
    </row>
    <row r="786" spans="1:27" ht="262.5">
      <c r="A786" s="299">
        <v>771</v>
      </c>
      <c r="B786" s="284" t="s">
        <v>249</v>
      </c>
      <c r="C786" s="78" t="s">
        <v>156</v>
      </c>
      <c r="D786" s="77" t="s">
        <v>2389</v>
      </c>
      <c r="E786" s="78" t="s">
        <v>152</v>
      </c>
      <c r="F786" s="80">
        <v>44666.416666666664</v>
      </c>
      <c r="G786" s="80">
        <v>44666.541666666664</v>
      </c>
      <c r="H786" s="78" t="s">
        <v>106</v>
      </c>
      <c r="I786" s="90">
        <v>3</v>
      </c>
      <c r="J786" s="91" t="s">
        <v>2390</v>
      </c>
      <c r="K786" s="91"/>
      <c r="L786" s="91"/>
      <c r="M786" s="78">
        <v>11</v>
      </c>
      <c r="N786" s="78">
        <v>0</v>
      </c>
      <c r="O786" s="78">
        <v>0</v>
      </c>
      <c r="P786" s="78">
        <v>10</v>
      </c>
      <c r="Q786" s="78">
        <v>0</v>
      </c>
      <c r="R786" s="78">
        <v>0</v>
      </c>
      <c r="S786" s="78">
        <v>0</v>
      </c>
      <c r="T786" s="78">
        <v>10</v>
      </c>
      <c r="U786" s="78">
        <v>1</v>
      </c>
      <c r="V786" s="78">
        <v>450</v>
      </c>
      <c r="W786" s="78" t="s">
        <v>2391</v>
      </c>
      <c r="X786" s="84" t="s">
        <v>2392</v>
      </c>
      <c r="Y786" s="85"/>
      <c r="Z786" s="85"/>
      <c r="AA786" s="85" t="s">
        <v>148</v>
      </c>
    </row>
    <row r="787" spans="1:27" ht="56.25">
      <c r="A787" s="299">
        <v>772</v>
      </c>
      <c r="B787" s="286" t="s">
        <v>253</v>
      </c>
      <c r="C787" s="93" t="s">
        <v>97</v>
      </c>
      <c r="D787" s="94" t="s">
        <v>2393</v>
      </c>
      <c r="E787" s="100" t="s">
        <v>153</v>
      </c>
      <c r="F787" s="95">
        <v>44665.395833333336</v>
      </c>
      <c r="G787" s="95">
        <v>44665.583333333336</v>
      </c>
      <c r="H787" s="78" t="s">
        <v>106</v>
      </c>
      <c r="I787" s="90">
        <v>4.5</v>
      </c>
      <c r="J787" s="91" t="s">
        <v>2394</v>
      </c>
      <c r="K787" s="91"/>
      <c r="L787" s="91"/>
      <c r="M787" s="96">
        <v>4</v>
      </c>
      <c r="N787" s="96">
        <v>0</v>
      </c>
      <c r="O787" s="96">
        <v>0</v>
      </c>
      <c r="P787" s="96">
        <v>4</v>
      </c>
      <c r="Q787" s="96">
        <v>0</v>
      </c>
      <c r="R787" s="96">
        <v>0</v>
      </c>
      <c r="S787" s="96">
        <v>0</v>
      </c>
      <c r="T787" s="96">
        <v>4</v>
      </c>
      <c r="U787" s="96">
        <v>0</v>
      </c>
      <c r="V787" s="96">
        <v>30</v>
      </c>
      <c r="W787" s="93"/>
      <c r="X787" s="97" t="s">
        <v>2395</v>
      </c>
      <c r="Y787" s="98"/>
      <c r="Z787" s="98"/>
      <c r="AA787" s="85" t="s">
        <v>148</v>
      </c>
    </row>
    <row r="788" spans="1:27" ht="75">
      <c r="A788" s="299">
        <v>773</v>
      </c>
      <c r="B788" s="286" t="s">
        <v>115</v>
      </c>
      <c r="C788" s="93" t="s">
        <v>97</v>
      </c>
      <c r="D788" s="94" t="s">
        <v>2396</v>
      </c>
      <c r="E788" s="93" t="s">
        <v>153</v>
      </c>
      <c r="F788" s="95">
        <v>44665.371527777781</v>
      </c>
      <c r="G788" s="95">
        <v>44665.506944444445</v>
      </c>
      <c r="H788" s="96" t="s">
        <v>106</v>
      </c>
      <c r="I788" s="90">
        <v>3.2499999999417923</v>
      </c>
      <c r="J788" s="91" t="s">
        <v>621</v>
      </c>
      <c r="K788" s="91"/>
      <c r="L788" s="91"/>
      <c r="M788" s="93">
        <v>4</v>
      </c>
      <c r="N788" s="93">
        <v>0</v>
      </c>
      <c r="O788" s="93">
        <v>0</v>
      </c>
      <c r="P788" s="93">
        <v>4</v>
      </c>
      <c r="Q788" s="93">
        <v>0</v>
      </c>
      <c r="R788" s="93">
        <v>0</v>
      </c>
      <c r="S788" s="93">
        <v>0</v>
      </c>
      <c r="T788" s="93">
        <v>4</v>
      </c>
      <c r="U788" s="93">
        <v>0</v>
      </c>
      <c r="V788" s="93">
        <v>30</v>
      </c>
      <c r="W788" s="93"/>
      <c r="X788" s="97" t="s">
        <v>2397</v>
      </c>
      <c r="Y788" s="98"/>
      <c r="Z788" s="98"/>
      <c r="AA788" s="85" t="s">
        <v>148</v>
      </c>
    </row>
    <row r="789" spans="1:27" ht="56.25">
      <c r="A789" s="299">
        <v>774</v>
      </c>
      <c r="B789" s="284" t="s">
        <v>268</v>
      </c>
      <c r="C789" s="78" t="s">
        <v>97</v>
      </c>
      <c r="D789" s="79" t="s">
        <v>2398</v>
      </c>
      <c r="E789" s="78" t="s">
        <v>153</v>
      </c>
      <c r="F789" s="80">
        <v>44665.708333333336</v>
      </c>
      <c r="G789" s="80">
        <v>44665.8125</v>
      </c>
      <c r="H789" s="78" t="s">
        <v>94</v>
      </c>
      <c r="I789" s="90">
        <v>2.4999999999417923</v>
      </c>
      <c r="J789" s="91" t="s">
        <v>2399</v>
      </c>
      <c r="K789" s="91"/>
      <c r="L789" s="91"/>
      <c r="M789" s="78">
        <v>6</v>
      </c>
      <c r="N789" s="78">
        <v>0</v>
      </c>
      <c r="O789" s="78">
        <v>0</v>
      </c>
      <c r="P789" s="78">
        <v>6</v>
      </c>
      <c r="Q789" s="78">
        <v>0</v>
      </c>
      <c r="R789" s="78">
        <v>0</v>
      </c>
      <c r="S789" s="78">
        <v>0</v>
      </c>
      <c r="T789" s="78">
        <v>6</v>
      </c>
      <c r="U789" s="78">
        <v>0</v>
      </c>
      <c r="V789" s="78">
        <v>1.8</v>
      </c>
      <c r="W789" s="78"/>
      <c r="X789" s="84" t="s">
        <v>2400</v>
      </c>
      <c r="Y789" s="85" t="s">
        <v>116</v>
      </c>
      <c r="Z789" s="85" t="s">
        <v>99</v>
      </c>
      <c r="AA789" s="85" t="s">
        <v>193</v>
      </c>
    </row>
    <row r="790" spans="1:27" ht="56.25">
      <c r="A790" s="299">
        <v>775</v>
      </c>
      <c r="B790" s="284" t="s">
        <v>268</v>
      </c>
      <c r="C790" s="78" t="s">
        <v>97</v>
      </c>
      <c r="D790" s="79" t="s">
        <v>2401</v>
      </c>
      <c r="E790" s="78" t="s">
        <v>108</v>
      </c>
      <c r="F790" s="80">
        <v>44666.152777777781</v>
      </c>
      <c r="G790" s="80">
        <v>44666.1875</v>
      </c>
      <c r="H790" s="78" t="s">
        <v>94</v>
      </c>
      <c r="I790" s="90">
        <v>0.83333333325572312</v>
      </c>
      <c r="J790" s="91" t="s">
        <v>2402</v>
      </c>
      <c r="K790" s="91"/>
      <c r="L790" s="91"/>
      <c r="M790" s="78">
        <v>1</v>
      </c>
      <c r="N790" s="78">
        <v>0</v>
      </c>
      <c r="O790" s="78">
        <v>0</v>
      </c>
      <c r="P790" s="78">
        <v>1</v>
      </c>
      <c r="Q790" s="78">
        <v>0</v>
      </c>
      <c r="R790" s="78">
        <v>0</v>
      </c>
      <c r="S790" s="78">
        <v>0</v>
      </c>
      <c r="T790" s="78">
        <v>1</v>
      </c>
      <c r="U790" s="78">
        <v>0</v>
      </c>
      <c r="V790" s="78">
        <v>0.4</v>
      </c>
      <c r="W790" s="78"/>
      <c r="X790" s="84" t="s">
        <v>2403</v>
      </c>
      <c r="Y790" s="85" t="s">
        <v>116</v>
      </c>
      <c r="Z790" s="85" t="s">
        <v>99</v>
      </c>
      <c r="AA790" s="85" t="s">
        <v>193</v>
      </c>
    </row>
    <row r="791" spans="1:27" ht="37.5">
      <c r="A791" s="299">
        <v>776</v>
      </c>
      <c r="B791" s="284" t="s">
        <v>245</v>
      </c>
      <c r="C791" s="78" t="s">
        <v>97</v>
      </c>
      <c r="D791" s="79" t="s">
        <v>2375</v>
      </c>
      <c r="E791" s="78" t="s">
        <v>152</v>
      </c>
      <c r="F791" s="80">
        <v>44666.541666666664</v>
      </c>
      <c r="G791" s="80">
        <v>44666.625</v>
      </c>
      <c r="H791" s="78" t="s">
        <v>106</v>
      </c>
      <c r="I791" s="90">
        <v>2.0000000000582077</v>
      </c>
      <c r="J791" s="91" t="s">
        <v>2376</v>
      </c>
      <c r="K791" s="91"/>
      <c r="L791" s="91"/>
      <c r="M791" s="78">
        <v>231</v>
      </c>
      <c r="N791" s="78">
        <v>0</v>
      </c>
      <c r="O791" s="78">
        <v>0</v>
      </c>
      <c r="P791" s="78">
        <v>231</v>
      </c>
      <c r="Q791" s="78">
        <v>0</v>
      </c>
      <c r="R791" s="78">
        <v>0</v>
      </c>
      <c r="S791" s="78">
        <v>0</v>
      </c>
      <c r="T791" s="78">
        <v>231</v>
      </c>
      <c r="U791" s="78">
        <v>0</v>
      </c>
      <c r="V791" s="78">
        <v>172.7</v>
      </c>
      <c r="W791" s="78"/>
      <c r="X791" s="84"/>
      <c r="Y791" s="85"/>
      <c r="Z791" s="85"/>
      <c r="AA791" s="85" t="s">
        <v>148</v>
      </c>
    </row>
    <row r="792" spans="1:27" ht="56.25">
      <c r="A792" s="299">
        <v>777</v>
      </c>
      <c r="B792" s="284" t="s">
        <v>248</v>
      </c>
      <c r="C792" s="78" t="s">
        <v>93</v>
      </c>
      <c r="D792" s="79" t="s">
        <v>2404</v>
      </c>
      <c r="E792" s="78" t="s">
        <v>154</v>
      </c>
      <c r="F792" s="80">
        <v>44666.297222222223</v>
      </c>
      <c r="G792" s="80">
        <v>44666.319444444445</v>
      </c>
      <c r="H792" s="78" t="s">
        <v>94</v>
      </c>
      <c r="I792" s="90">
        <v>0.53333333332557231</v>
      </c>
      <c r="J792" s="91" t="s">
        <v>2405</v>
      </c>
      <c r="K792" s="91"/>
      <c r="L792" s="91" t="s">
        <v>2406</v>
      </c>
      <c r="M792" s="78">
        <v>39</v>
      </c>
      <c r="N792" s="78">
        <v>0</v>
      </c>
      <c r="O792" s="78">
        <v>3</v>
      </c>
      <c r="P792" s="78">
        <v>36</v>
      </c>
      <c r="Q792" s="78">
        <v>0</v>
      </c>
      <c r="R792" s="78">
        <v>0</v>
      </c>
      <c r="S792" s="78">
        <v>0</v>
      </c>
      <c r="T792" s="78">
        <v>39</v>
      </c>
      <c r="U792" s="78">
        <v>0</v>
      </c>
      <c r="V792" s="78">
        <v>350</v>
      </c>
      <c r="W792" s="78"/>
      <c r="X792" s="78" t="s">
        <v>2407</v>
      </c>
      <c r="Y792" s="85" t="s">
        <v>109</v>
      </c>
      <c r="Z792" s="85" t="s">
        <v>103</v>
      </c>
      <c r="AA792" s="85" t="s">
        <v>148</v>
      </c>
    </row>
    <row r="793" spans="1:27" ht="56.25">
      <c r="A793" s="299">
        <v>778</v>
      </c>
      <c r="B793" s="284" t="s">
        <v>265</v>
      </c>
      <c r="C793" s="78" t="s">
        <v>93</v>
      </c>
      <c r="D793" s="79" t="s">
        <v>2408</v>
      </c>
      <c r="E793" s="78" t="s">
        <v>154</v>
      </c>
      <c r="F793" s="80">
        <v>44666.159722222219</v>
      </c>
      <c r="G793" s="80">
        <v>44666.243055555555</v>
      </c>
      <c r="H793" s="78" t="s">
        <v>94</v>
      </c>
      <c r="I793" s="90">
        <v>2.0000000000582077</v>
      </c>
      <c r="J793" s="91" t="s">
        <v>2409</v>
      </c>
      <c r="K793" s="91"/>
      <c r="L793" s="91"/>
      <c r="M793" s="78">
        <v>285</v>
      </c>
      <c r="N793" s="78">
        <v>0</v>
      </c>
      <c r="O793" s="78">
        <v>0</v>
      </c>
      <c r="P793" s="78">
        <v>285</v>
      </c>
      <c r="Q793" s="78">
        <v>0</v>
      </c>
      <c r="R793" s="78">
        <v>0</v>
      </c>
      <c r="S793" s="78">
        <v>0</v>
      </c>
      <c r="T793" s="78">
        <v>285</v>
      </c>
      <c r="U793" s="78">
        <v>0</v>
      </c>
      <c r="V793" s="78">
        <v>250</v>
      </c>
      <c r="W793" s="78"/>
      <c r="X793" s="84" t="s">
        <v>2410</v>
      </c>
      <c r="Y793" s="85" t="s">
        <v>149</v>
      </c>
      <c r="Z793" s="85" t="s">
        <v>103</v>
      </c>
      <c r="AA793" s="85" t="s">
        <v>148</v>
      </c>
    </row>
    <row r="794" spans="1:27" ht="112.5">
      <c r="A794" s="299">
        <v>779</v>
      </c>
      <c r="B794" s="284" t="s">
        <v>250</v>
      </c>
      <c r="C794" s="78" t="s">
        <v>93</v>
      </c>
      <c r="D794" s="79" t="s">
        <v>2411</v>
      </c>
      <c r="E794" s="78" t="s">
        <v>154</v>
      </c>
      <c r="F794" s="80">
        <v>44666.277777777781</v>
      </c>
      <c r="G794" s="80">
        <v>44666.416666666664</v>
      </c>
      <c r="H794" s="78" t="s">
        <v>94</v>
      </c>
      <c r="I794" s="90">
        <v>3.3333333331975155</v>
      </c>
      <c r="J794" s="91" t="s">
        <v>2412</v>
      </c>
      <c r="K794" s="91" t="s">
        <v>2413</v>
      </c>
      <c r="L794" s="91"/>
      <c r="M794" s="78">
        <v>413</v>
      </c>
      <c r="N794" s="78">
        <v>0</v>
      </c>
      <c r="O794" s="78">
        <v>16</v>
      </c>
      <c r="P794" s="78">
        <v>396</v>
      </c>
      <c r="Q794" s="78">
        <v>0</v>
      </c>
      <c r="R794" s="78">
        <v>0</v>
      </c>
      <c r="S794" s="78">
        <v>0</v>
      </c>
      <c r="T794" s="78">
        <v>412</v>
      </c>
      <c r="U794" s="78">
        <v>1</v>
      </c>
      <c r="V794" s="78">
        <v>1344</v>
      </c>
      <c r="W794" s="78" t="s">
        <v>125</v>
      </c>
      <c r="X794" s="84" t="s">
        <v>2414</v>
      </c>
      <c r="Y794" s="85" t="s">
        <v>95</v>
      </c>
      <c r="Z794" s="85" t="s">
        <v>105</v>
      </c>
      <c r="AA794" s="85" t="s">
        <v>148</v>
      </c>
    </row>
    <row r="795" spans="1:27" ht="37.5">
      <c r="A795" s="299">
        <v>780</v>
      </c>
      <c r="B795" s="284" t="s">
        <v>262</v>
      </c>
      <c r="C795" s="78" t="s">
        <v>113</v>
      </c>
      <c r="D795" s="79" t="s">
        <v>2415</v>
      </c>
      <c r="E795" s="78" t="s">
        <v>154</v>
      </c>
      <c r="F795" s="80">
        <v>44666.375</v>
      </c>
      <c r="G795" s="80">
        <v>44666.5</v>
      </c>
      <c r="H795" s="78" t="s">
        <v>106</v>
      </c>
      <c r="I795" s="90">
        <v>3</v>
      </c>
      <c r="J795" s="91" t="s">
        <v>270</v>
      </c>
      <c r="K795" s="91"/>
      <c r="L795" s="91"/>
      <c r="M795" s="78">
        <v>294</v>
      </c>
      <c r="N795" s="78">
        <v>0</v>
      </c>
      <c r="O795" s="78">
        <v>0</v>
      </c>
      <c r="P795" s="78">
        <v>294</v>
      </c>
      <c r="Q795" s="78">
        <v>0</v>
      </c>
      <c r="R795" s="78">
        <v>0</v>
      </c>
      <c r="S795" s="78">
        <v>0</v>
      </c>
      <c r="T795" s="78">
        <v>294</v>
      </c>
      <c r="U795" s="78">
        <v>0</v>
      </c>
      <c r="V795" s="78">
        <v>230</v>
      </c>
      <c r="W795" s="78"/>
      <c r="X795" s="84"/>
      <c r="Y795" s="85"/>
      <c r="Z795" s="85"/>
      <c r="AA795" s="85" t="s">
        <v>148</v>
      </c>
    </row>
    <row r="796" spans="1:27" ht="37.5">
      <c r="A796" s="299">
        <v>781</v>
      </c>
      <c r="B796" s="284" t="s">
        <v>249</v>
      </c>
      <c r="C796" s="78" t="s">
        <v>156</v>
      </c>
      <c r="D796" s="79" t="s">
        <v>2416</v>
      </c>
      <c r="E796" s="78" t="s">
        <v>152</v>
      </c>
      <c r="F796" s="80">
        <v>44666.583333333336</v>
      </c>
      <c r="G796" s="80">
        <v>44666.604166666664</v>
      </c>
      <c r="H796" s="78" t="s">
        <v>106</v>
      </c>
      <c r="I796" s="90">
        <v>0.49999999988358468</v>
      </c>
      <c r="J796" s="91" t="s">
        <v>2417</v>
      </c>
      <c r="K796" s="91"/>
      <c r="L796" s="91"/>
      <c r="M796" s="78">
        <v>29</v>
      </c>
      <c r="N796" s="78">
        <v>0</v>
      </c>
      <c r="O796" s="78">
        <v>0</v>
      </c>
      <c r="P796" s="78">
        <v>29</v>
      </c>
      <c r="Q796" s="78">
        <v>0</v>
      </c>
      <c r="R796" s="78">
        <v>0</v>
      </c>
      <c r="S796" s="78">
        <v>0</v>
      </c>
      <c r="T796" s="78">
        <v>29</v>
      </c>
      <c r="U796" s="78">
        <v>0</v>
      </c>
      <c r="V796" s="78">
        <v>34</v>
      </c>
      <c r="W796" s="78"/>
      <c r="X796" s="84" t="s">
        <v>2418</v>
      </c>
      <c r="Y796" s="85"/>
      <c r="Z796" s="85"/>
      <c r="AA796" s="85" t="s">
        <v>148</v>
      </c>
    </row>
    <row r="797" spans="1:27" ht="56.25">
      <c r="A797" s="299">
        <v>782</v>
      </c>
      <c r="B797" s="284" t="s">
        <v>249</v>
      </c>
      <c r="C797" s="78" t="s">
        <v>97</v>
      </c>
      <c r="D797" s="79" t="s">
        <v>2419</v>
      </c>
      <c r="E797" s="78" t="s">
        <v>152</v>
      </c>
      <c r="F797" s="80">
        <v>44666.62777777778</v>
      </c>
      <c r="G797" s="80">
        <v>44666.635416666664</v>
      </c>
      <c r="H797" s="78" t="s">
        <v>106</v>
      </c>
      <c r="I797" s="90">
        <v>0.18333333323244005</v>
      </c>
      <c r="J797" s="91" t="s">
        <v>2420</v>
      </c>
      <c r="K797" s="91"/>
      <c r="L797" s="91"/>
      <c r="M797" s="78">
        <v>66</v>
      </c>
      <c r="N797" s="78">
        <v>0</v>
      </c>
      <c r="O797" s="78">
        <v>0</v>
      </c>
      <c r="P797" s="78">
        <v>66</v>
      </c>
      <c r="Q797" s="78">
        <v>0</v>
      </c>
      <c r="R797" s="78">
        <v>0</v>
      </c>
      <c r="S797" s="78">
        <v>0</v>
      </c>
      <c r="T797" s="78">
        <v>66</v>
      </c>
      <c r="U797" s="78">
        <v>0</v>
      </c>
      <c r="V797" s="78">
        <v>78</v>
      </c>
      <c r="W797" s="78"/>
      <c r="X797" s="84" t="s">
        <v>2421</v>
      </c>
      <c r="Y797" s="85"/>
      <c r="Z797" s="85"/>
      <c r="AA797" s="85" t="s">
        <v>148</v>
      </c>
    </row>
    <row r="798" spans="1:27" ht="56.25">
      <c r="A798" s="299">
        <v>783</v>
      </c>
      <c r="B798" s="284" t="s">
        <v>253</v>
      </c>
      <c r="C798" s="78" t="s">
        <v>97</v>
      </c>
      <c r="D798" s="79" t="s">
        <v>427</v>
      </c>
      <c r="E798" s="78" t="s">
        <v>108</v>
      </c>
      <c r="F798" s="80">
        <v>44667.597222222219</v>
      </c>
      <c r="G798" s="80">
        <v>44667.645833333336</v>
      </c>
      <c r="H798" s="78" t="s">
        <v>94</v>
      </c>
      <c r="I798" s="90">
        <v>1.1666666668024845</v>
      </c>
      <c r="J798" s="91" t="s">
        <v>2422</v>
      </c>
      <c r="K798" s="91"/>
      <c r="L798" s="91"/>
      <c r="M798" s="78">
        <v>1</v>
      </c>
      <c r="N798" s="78">
        <v>0</v>
      </c>
      <c r="O798" s="78">
        <v>0</v>
      </c>
      <c r="P798" s="78">
        <v>1</v>
      </c>
      <c r="Q798" s="78">
        <v>0</v>
      </c>
      <c r="R798" s="78">
        <v>0</v>
      </c>
      <c r="S798" s="78">
        <v>0</v>
      </c>
      <c r="T798" s="78">
        <v>1</v>
      </c>
      <c r="U798" s="78">
        <v>0</v>
      </c>
      <c r="V798" s="78">
        <v>2</v>
      </c>
      <c r="W798" s="78"/>
      <c r="X798" s="84" t="s">
        <v>2423</v>
      </c>
      <c r="Y798" s="85" t="s">
        <v>102</v>
      </c>
      <c r="Z798" s="85" t="s">
        <v>1183</v>
      </c>
      <c r="AA798" s="85" t="s">
        <v>148</v>
      </c>
    </row>
    <row r="799" spans="1:27" ht="225">
      <c r="A799" s="299">
        <v>784</v>
      </c>
      <c r="B799" s="284" t="s">
        <v>251</v>
      </c>
      <c r="C799" s="78" t="s">
        <v>97</v>
      </c>
      <c r="D799" s="79" t="s">
        <v>629</v>
      </c>
      <c r="E799" s="78" t="s">
        <v>152</v>
      </c>
      <c r="F799" s="80">
        <v>44667.388888888891</v>
      </c>
      <c r="G799" s="80">
        <v>44667.563888888886</v>
      </c>
      <c r="H799" s="78" t="s">
        <v>94</v>
      </c>
      <c r="I799" s="90">
        <v>4.1999999998952262</v>
      </c>
      <c r="J799" s="91" t="s">
        <v>626</v>
      </c>
      <c r="K799" s="91"/>
      <c r="L799" s="91"/>
      <c r="M799" s="78">
        <v>9</v>
      </c>
      <c r="N799" s="78">
        <v>0</v>
      </c>
      <c r="O799" s="78">
        <v>0</v>
      </c>
      <c r="P799" s="78">
        <v>8</v>
      </c>
      <c r="Q799" s="78">
        <v>0</v>
      </c>
      <c r="R799" s="78">
        <v>0</v>
      </c>
      <c r="S799" s="78">
        <v>8</v>
      </c>
      <c r="T799" s="78">
        <v>0</v>
      </c>
      <c r="U799" s="78">
        <v>1</v>
      </c>
      <c r="V799" s="78">
        <v>180</v>
      </c>
      <c r="W799" s="78" t="s">
        <v>1052</v>
      </c>
      <c r="X799" s="84" t="s">
        <v>2424</v>
      </c>
      <c r="Y799" s="85" t="s">
        <v>130</v>
      </c>
      <c r="Z799" s="85" t="s">
        <v>101</v>
      </c>
      <c r="AA799" s="85" t="s">
        <v>148</v>
      </c>
    </row>
    <row r="800" spans="1:27" ht="56.25">
      <c r="A800" s="299">
        <v>785</v>
      </c>
      <c r="B800" s="286" t="s">
        <v>251</v>
      </c>
      <c r="C800" s="93" t="s">
        <v>97</v>
      </c>
      <c r="D800" s="94" t="s">
        <v>629</v>
      </c>
      <c r="E800" s="100" t="s">
        <v>152</v>
      </c>
      <c r="F800" s="95">
        <v>44667.388888888891</v>
      </c>
      <c r="G800" s="95">
        <v>44668.497916666667</v>
      </c>
      <c r="H800" s="78" t="s">
        <v>94</v>
      </c>
      <c r="I800" s="90">
        <v>26.616666666639503</v>
      </c>
      <c r="J800" s="91" t="s">
        <v>2425</v>
      </c>
      <c r="K800" s="91"/>
      <c r="L800" s="91"/>
      <c r="M800" s="96">
        <v>4</v>
      </c>
      <c r="N800" s="96">
        <v>0</v>
      </c>
      <c r="O800" s="96">
        <v>0</v>
      </c>
      <c r="P800" s="96">
        <v>4</v>
      </c>
      <c r="Q800" s="96">
        <v>0</v>
      </c>
      <c r="R800" s="96">
        <v>0</v>
      </c>
      <c r="S800" s="96">
        <v>4</v>
      </c>
      <c r="T800" s="96">
        <v>0</v>
      </c>
      <c r="U800" s="96">
        <v>0</v>
      </c>
      <c r="V800" s="96">
        <v>80</v>
      </c>
      <c r="W800" s="93"/>
      <c r="X800" s="97" t="s">
        <v>2424</v>
      </c>
      <c r="Y800" s="98" t="s">
        <v>130</v>
      </c>
      <c r="Z800" s="98" t="s">
        <v>101</v>
      </c>
      <c r="AA800" s="85" t="s">
        <v>148</v>
      </c>
    </row>
    <row r="801" spans="1:27" ht="225">
      <c r="A801" s="299">
        <v>786</v>
      </c>
      <c r="B801" s="286" t="s">
        <v>251</v>
      </c>
      <c r="C801" s="93" t="s">
        <v>97</v>
      </c>
      <c r="D801" s="94" t="s">
        <v>2426</v>
      </c>
      <c r="E801" s="100" t="s">
        <v>152</v>
      </c>
      <c r="F801" s="95">
        <v>44667.510416666664</v>
      </c>
      <c r="G801" s="95">
        <v>44667.843055555553</v>
      </c>
      <c r="H801" s="78" t="s">
        <v>94</v>
      </c>
      <c r="I801" s="90">
        <v>7.9833333333372138</v>
      </c>
      <c r="J801" s="91" t="s">
        <v>2427</v>
      </c>
      <c r="K801" s="91"/>
      <c r="L801" s="91"/>
      <c r="M801" s="96">
        <v>137</v>
      </c>
      <c r="N801" s="96">
        <v>0</v>
      </c>
      <c r="O801" s="96">
        <v>0</v>
      </c>
      <c r="P801" s="96">
        <v>136</v>
      </c>
      <c r="Q801" s="96">
        <v>0</v>
      </c>
      <c r="R801" s="96">
        <v>0</v>
      </c>
      <c r="S801" s="96">
        <v>0</v>
      </c>
      <c r="T801" s="96">
        <v>136</v>
      </c>
      <c r="U801" s="96">
        <v>1</v>
      </c>
      <c r="V801" s="96">
        <v>112</v>
      </c>
      <c r="W801" s="93" t="s">
        <v>1052</v>
      </c>
      <c r="X801" s="97" t="s">
        <v>2428</v>
      </c>
      <c r="Y801" s="85" t="s">
        <v>100</v>
      </c>
      <c r="Z801" s="98" t="s">
        <v>105</v>
      </c>
      <c r="AA801" s="85" t="s">
        <v>193</v>
      </c>
    </row>
    <row r="802" spans="1:27" ht="225">
      <c r="A802" s="299">
        <v>787</v>
      </c>
      <c r="B802" s="283" t="s">
        <v>251</v>
      </c>
      <c r="C802" s="83" t="s">
        <v>97</v>
      </c>
      <c r="D802" s="187" t="s">
        <v>2426</v>
      </c>
      <c r="E802" s="83" t="s">
        <v>152</v>
      </c>
      <c r="F802" s="188">
        <v>44668.75</v>
      </c>
      <c r="G802" s="188">
        <v>44668.79791666667</v>
      </c>
      <c r="H802" s="83" t="s">
        <v>106</v>
      </c>
      <c r="I802" s="90">
        <v>1.1500000000814907</v>
      </c>
      <c r="J802" s="91" t="s">
        <v>2427</v>
      </c>
      <c r="K802" s="91"/>
      <c r="L802" s="91"/>
      <c r="M802" s="83">
        <v>137</v>
      </c>
      <c r="N802" s="83">
        <v>0</v>
      </c>
      <c r="O802" s="83">
        <v>0</v>
      </c>
      <c r="P802" s="83">
        <v>136</v>
      </c>
      <c r="Q802" s="83">
        <v>0</v>
      </c>
      <c r="R802" s="83">
        <v>0</v>
      </c>
      <c r="S802" s="83">
        <v>0</v>
      </c>
      <c r="T802" s="83">
        <v>136</v>
      </c>
      <c r="U802" s="83">
        <v>1</v>
      </c>
      <c r="V802" s="83">
        <v>112</v>
      </c>
      <c r="W802" s="83" t="s">
        <v>1052</v>
      </c>
      <c r="X802" s="184"/>
      <c r="Y802" s="185"/>
      <c r="Z802" s="185"/>
      <c r="AA802" s="85" t="s">
        <v>148</v>
      </c>
    </row>
    <row r="803" spans="1:27" ht="93.75">
      <c r="A803" s="299">
        <v>788</v>
      </c>
      <c r="B803" s="284" t="s">
        <v>251</v>
      </c>
      <c r="C803" s="78" t="s">
        <v>156</v>
      </c>
      <c r="D803" s="79" t="s">
        <v>675</v>
      </c>
      <c r="E803" s="78" t="s">
        <v>152</v>
      </c>
      <c r="F803" s="80">
        <v>44668.857638888891</v>
      </c>
      <c r="G803" s="80">
        <v>44668.986111111109</v>
      </c>
      <c r="H803" s="78" t="s">
        <v>94</v>
      </c>
      <c r="I803" s="90">
        <v>3.0833333332557231</v>
      </c>
      <c r="J803" s="91" t="s">
        <v>2429</v>
      </c>
      <c r="K803" s="91"/>
      <c r="L803" s="91"/>
      <c r="M803" s="78">
        <v>223</v>
      </c>
      <c r="N803" s="78">
        <v>0</v>
      </c>
      <c r="O803" s="78">
        <v>0</v>
      </c>
      <c r="P803" s="78">
        <v>223</v>
      </c>
      <c r="Q803" s="78">
        <v>0</v>
      </c>
      <c r="R803" s="78">
        <v>0</v>
      </c>
      <c r="S803" s="78">
        <v>2</v>
      </c>
      <c r="T803" s="78">
        <v>221</v>
      </c>
      <c r="U803" s="78">
        <v>0</v>
      </c>
      <c r="V803" s="78">
        <v>300</v>
      </c>
      <c r="W803" s="78"/>
      <c r="X803" s="84" t="s">
        <v>2430</v>
      </c>
      <c r="Y803" s="85" t="s">
        <v>95</v>
      </c>
      <c r="Z803" s="85" t="s">
        <v>105</v>
      </c>
      <c r="AA803" s="85" t="s">
        <v>148</v>
      </c>
    </row>
    <row r="804" spans="1:27" ht="112.5">
      <c r="A804" s="299">
        <v>789</v>
      </c>
      <c r="B804" s="284" t="s">
        <v>250</v>
      </c>
      <c r="C804" s="78" t="s">
        <v>93</v>
      </c>
      <c r="D804" s="79" t="s">
        <v>2431</v>
      </c>
      <c r="E804" s="78" t="s">
        <v>154</v>
      </c>
      <c r="F804" s="80">
        <v>44666.277777777781</v>
      </c>
      <c r="G804" s="80">
        <v>44666.371527777781</v>
      </c>
      <c r="H804" s="78" t="s">
        <v>94</v>
      </c>
      <c r="I804" s="90">
        <v>2.25</v>
      </c>
      <c r="J804" s="91" t="s">
        <v>2412</v>
      </c>
      <c r="K804" s="91" t="s">
        <v>2413</v>
      </c>
      <c r="L804" s="91"/>
      <c r="M804" s="78">
        <v>413</v>
      </c>
      <c r="N804" s="78">
        <v>0</v>
      </c>
      <c r="O804" s="78">
        <v>16</v>
      </c>
      <c r="P804" s="78">
        <v>396</v>
      </c>
      <c r="Q804" s="78">
        <v>0</v>
      </c>
      <c r="R804" s="78">
        <v>0</v>
      </c>
      <c r="S804" s="78">
        <v>0</v>
      </c>
      <c r="T804" s="78">
        <v>412</v>
      </c>
      <c r="U804" s="78">
        <v>1</v>
      </c>
      <c r="V804" s="78">
        <v>1344</v>
      </c>
      <c r="W804" s="78" t="s">
        <v>125</v>
      </c>
      <c r="X804" s="84" t="s">
        <v>2414</v>
      </c>
      <c r="Y804" s="85" t="s">
        <v>109</v>
      </c>
      <c r="Z804" s="85" t="s">
        <v>103</v>
      </c>
      <c r="AA804" s="85" t="s">
        <v>148</v>
      </c>
    </row>
    <row r="805" spans="1:27" ht="75">
      <c r="A805" s="299">
        <v>790</v>
      </c>
      <c r="B805" s="284" t="s">
        <v>250</v>
      </c>
      <c r="C805" s="78" t="s">
        <v>97</v>
      </c>
      <c r="D805" s="79" t="s">
        <v>2432</v>
      </c>
      <c r="E805" s="78" t="s">
        <v>153</v>
      </c>
      <c r="F805" s="80">
        <v>44667.708333333336</v>
      </c>
      <c r="G805" s="80">
        <v>44667.729166666664</v>
      </c>
      <c r="H805" s="78" t="s">
        <v>94</v>
      </c>
      <c r="I805" s="90">
        <v>0.49999999988358468</v>
      </c>
      <c r="J805" s="91" t="s">
        <v>2433</v>
      </c>
      <c r="K805" s="91"/>
      <c r="L805" s="91"/>
      <c r="M805" s="78">
        <v>1</v>
      </c>
      <c r="N805" s="78">
        <v>0</v>
      </c>
      <c r="O805" s="78">
        <v>0</v>
      </c>
      <c r="P805" s="78">
        <v>1</v>
      </c>
      <c r="Q805" s="78">
        <v>0</v>
      </c>
      <c r="R805" s="78">
        <v>0</v>
      </c>
      <c r="S805" s="78">
        <v>0</v>
      </c>
      <c r="T805" s="78">
        <v>1</v>
      </c>
      <c r="U805" s="78">
        <v>0</v>
      </c>
      <c r="V805" s="78">
        <v>2.5</v>
      </c>
      <c r="W805" s="78"/>
      <c r="X805" s="84" t="s">
        <v>2434</v>
      </c>
      <c r="Y805" s="85" t="s">
        <v>118</v>
      </c>
      <c r="Z805" s="85" t="s">
        <v>99</v>
      </c>
      <c r="AA805" s="85" t="s">
        <v>148</v>
      </c>
    </row>
    <row r="806" spans="1:27" ht="225">
      <c r="A806" s="299">
        <v>791</v>
      </c>
      <c r="B806" s="284" t="s">
        <v>245</v>
      </c>
      <c r="C806" s="78" t="s">
        <v>128</v>
      </c>
      <c r="D806" s="79" t="s">
        <v>2435</v>
      </c>
      <c r="E806" s="78" t="s">
        <v>152</v>
      </c>
      <c r="F806" s="80">
        <v>44667.375</v>
      </c>
      <c r="G806" s="80">
        <v>44667.383333333331</v>
      </c>
      <c r="H806" s="78" t="s">
        <v>94</v>
      </c>
      <c r="I806" s="90">
        <v>0.19999999995343387</v>
      </c>
      <c r="J806" s="91" t="s">
        <v>416</v>
      </c>
      <c r="K806" s="91"/>
      <c r="L806" s="91"/>
      <c r="M806" s="78">
        <v>12</v>
      </c>
      <c r="N806" s="78">
        <v>0</v>
      </c>
      <c r="O806" s="78">
        <v>0</v>
      </c>
      <c r="P806" s="78">
        <v>11</v>
      </c>
      <c r="Q806" s="78">
        <v>0</v>
      </c>
      <c r="R806" s="78">
        <v>0</v>
      </c>
      <c r="S806" s="78">
        <v>0</v>
      </c>
      <c r="T806" s="78">
        <v>11</v>
      </c>
      <c r="U806" s="78">
        <v>1</v>
      </c>
      <c r="V806" s="78">
        <v>41.14</v>
      </c>
      <c r="W806" s="78" t="s">
        <v>1052</v>
      </c>
      <c r="X806" s="84" t="s">
        <v>2436</v>
      </c>
      <c r="Y806" s="85" t="s">
        <v>100</v>
      </c>
      <c r="Z806" s="85" t="s">
        <v>105</v>
      </c>
      <c r="AA806" s="85" t="s">
        <v>193</v>
      </c>
    </row>
    <row r="807" spans="1:27" ht="225">
      <c r="A807" s="299">
        <v>792</v>
      </c>
      <c r="B807" s="284" t="s">
        <v>245</v>
      </c>
      <c r="C807" s="78" t="s">
        <v>128</v>
      </c>
      <c r="D807" s="79" t="s">
        <v>2435</v>
      </c>
      <c r="E807" s="78" t="s">
        <v>152</v>
      </c>
      <c r="F807" s="80">
        <v>44667.777777777781</v>
      </c>
      <c r="G807" s="80">
        <v>44667.784722222219</v>
      </c>
      <c r="H807" s="78" t="s">
        <v>94</v>
      </c>
      <c r="I807" s="90">
        <v>0.16666666651144624</v>
      </c>
      <c r="J807" s="91" t="s">
        <v>416</v>
      </c>
      <c r="K807" s="91"/>
      <c r="L807" s="91"/>
      <c r="M807" s="78">
        <v>12</v>
      </c>
      <c r="N807" s="78">
        <v>0</v>
      </c>
      <c r="O807" s="78">
        <v>0</v>
      </c>
      <c r="P807" s="78">
        <v>11</v>
      </c>
      <c r="Q807" s="78">
        <v>0</v>
      </c>
      <c r="R807" s="78">
        <v>0</v>
      </c>
      <c r="S807" s="78">
        <v>0</v>
      </c>
      <c r="T807" s="78">
        <v>11</v>
      </c>
      <c r="U807" s="78">
        <v>1</v>
      </c>
      <c r="V807" s="78">
        <v>41.14</v>
      </c>
      <c r="W807" s="78" t="s">
        <v>1052</v>
      </c>
      <c r="X807" s="84" t="s">
        <v>2437</v>
      </c>
      <c r="Y807" s="85" t="s">
        <v>100</v>
      </c>
      <c r="Z807" s="85" t="s">
        <v>105</v>
      </c>
      <c r="AA807" s="85" t="s">
        <v>193</v>
      </c>
    </row>
    <row r="808" spans="1:27" ht="37.5">
      <c r="A808" s="299">
        <v>793</v>
      </c>
      <c r="B808" s="284" t="s">
        <v>245</v>
      </c>
      <c r="C808" s="78" t="s">
        <v>97</v>
      </c>
      <c r="D808" s="79" t="s">
        <v>1890</v>
      </c>
      <c r="E808" s="78" t="s">
        <v>153</v>
      </c>
      <c r="F808" s="80">
        <v>44669.416666666664</v>
      </c>
      <c r="G808" s="80">
        <v>44669.625</v>
      </c>
      <c r="H808" s="78" t="s">
        <v>106</v>
      </c>
      <c r="I808" s="90">
        <v>5.0000000000582077</v>
      </c>
      <c r="J808" s="91" t="s">
        <v>1890</v>
      </c>
      <c r="K808" s="91"/>
      <c r="L808" s="91"/>
      <c r="M808" s="78">
        <v>35</v>
      </c>
      <c r="N808" s="78">
        <v>0</v>
      </c>
      <c r="O808" s="78">
        <v>0</v>
      </c>
      <c r="P808" s="78">
        <v>35</v>
      </c>
      <c r="Q808" s="78">
        <v>0</v>
      </c>
      <c r="R808" s="78">
        <v>0</v>
      </c>
      <c r="S808" s="78">
        <v>0</v>
      </c>
      <c r="T808" s="78">
        <v>35</v>
      </c>
      <c r="U808" s="78">
        <v>0</v>
      </c>
      <c r="V808" s="78">
        <v>7.04</v>
      </c>
      <c r="W808" s="78"/>
      <c r="X808" s="84"/>
      <c r="Y808" s="85"/>
      <c r="Z808" s="85"/>
      <c r="AA808" s="85" t="s">
        <v>148</v>
      </c>
    </row>
    <row r="809" spans="1:27" ht="93.75">
      <c r="A809" s="299">
        <v>794</v>
      </c>
      <c r="B809" s="284" t="s">
        <v>248</v>
      </c>
      <c r="C809" s="78" t="s">
        <v>93</v>
      </c>
      <c r="D809" s="79" t="s">
        <v>2438</v>
      </c>
      <c r="E809" s="78" t="s">
        <v>154</v>
      </c>
      <c r="F809" s="80">
        <v>44667.472916666666</v>
      </c>
      <c r="G809" s="80">
        <v>44667.510416666664</v>
      </c>
      <c r="H809" s="78" t="s">
        <v>94</v>
      </c>
      <c r="I809" s="90">
        <v>0.8999999999650754</v>
      </c>
      <c r="J809" s="91" t="s">
        <v>2439</v>
      </c>
      <c r="K809" s="91"/>
      <c r="L809" s="91" t="s">
        <v>2440</v>
      </c>
      <c r="M809" s="78">
        <v>86</v>
      </c>
      <c r="N809" s="78">
        <v>0</v>
      </c>
      <c r="O809" s="78">
        <v>4</v>
      </c>
      <c r="P809" s="78">
        <v>82</v>
      </c>
      <c r="Q809" s="78">
        <v>0</v>
      </c>
      <c r="R809" s="78">
        <v>0</v>
      </c>
      <c r="S809" s="78">
        <v>0</v>
      </c>
      <c r="T809" s="78">
        <v>86</v>
      </c>
      <c r="U809" s="78">
        <v>0</v>
      </c>
      <c r="V809" s="78">
        <v>1100</v>
      </c>
      <c r="W809" s="78"/>
      <c r="X809" s="84" t="s">
        <v>2441</v>
      </c>
      <c r="Y809" s="85" t="s">
        <v>109</v>
      </c>
      <c r="Z809" s="85" t="s">
        <v>103</v>
      </c>
      <c r="AA809" s="85" t="s">
        <v>148</v>
      </c>
    </row>
    <row r="810" spans="1:27" ht="93.75">
      <c r="A810" s="299">
        <v>795</v>
      </c>
      <c r="B810" s="284" t="s">
        <v>248</v>
      </c>
      <c r="C810" s="78" t="s">
        <v>93</v>
      </c>
      <c r="D810" s="79" t="s">
        <v>2442</v>
      </c>
      <c r="E810" s="78" t="s">
        <v>154</v>
      </c>
      <c r="F810" s="80">
        <v>44667.472916666666</v>
      </c>
      <c r="G810" s="80">
        <v>44667.534722222219</v>
      </c>
      <c r="H810" s="78" t="s">
        <v>94</v>
      </c>
      <c r="I810" s="90">
        <v>1.4833333332790062</v>
      </c>
      <c r="J810" s="91" t="s">
        <v>2443</v>
      </c>
      <c r="K810" s="91"/>
      <c r="L810" s="91" t="s">
        <v>2205</v>
      </c>
      <c r="M810" s="78">
        <v>25</v>
      </c>
      <c r="N810" s="78">
        <v>0</v>
      </c>
      <c r="O810" s="78">
        <v>2</v>
      </c>
      <c r="P810" s="78">
        <v>23</v>
      </c>
      <c r="Q810" s="78">
        <v>0</v>
      </c>
      <c r="R810" s="78">
        <v>0</v>
      </c>
      <c r="S810" s="78">
        <v>0</v>
      </c>
      <c r="T810" s="78">
        <v>25</v>
      </c>
      <c r="U810" s="78">
        <v>0</v>
      </c>
      <c r="V810" s="78">
        <v>850</v>
      </c>
      <c r="W810" s="78"/>
      <c r="X810" s="84" t="s">
        <v>2444</v>
      </c>
      <c r="Y810" s="85" t="s">
        <v>109</v>
      </c>
      <c r="Z810" s="85" t="s">
        <v>103</v>
      </c>
      <c r="AA810" s="85" t="s">
        <v>148</v>
      </c>
    </row>
    <row r="811" spans="1:27" ht="112.5">
      <c r="A811" s="299">
        <v>796</v>
      </c>
      <c r="B811" s="284" t="s">
        <v>248</v>
      </c>
      <c r="C811" s="78" t="s">
        <v>93</v>
      </c>
      <c r="D811" s="79" t="s">
        <v>2445</v>
      </c>
      <c r="E811" s="78" t="s">
        <v>154</v>
      </c>
      <c r="F811" s="80">
        <v>44667.520833333336</v>
      </c>
      <c r="G811" s="80">
        <v>44667.521527777775</v>
      </c>
      <c r="H811" s="78" t="s">
        <v>94</v>
      </c>
      <c r="I811" s="90">
        <v>1.6666666546370834E-2</v>
      </c>
      <c r="J811" s="91" t="s">
        <v>2446</v>
      </c>
      <c r="K811" s="91"/>
      <c r="L811" s="91" t="s">
        <v>2447</v>
      </c>
      <c r="M811" s="78">
        <v>25</v>
      </c>
      <c r="N811" s="78">
        <v>0</v>
      </c>
      <c r="O811" s="78">
        <v>18</v>
      </c>
      <c r="P811" s="78">
        <v>7</v>
      </c>
      <c r="Q811" s="78">
        <v>0</v>
      </c>
      <c r="R811" s="78">
        <v>0</v>
      </c>
      <c r="S811" s="78">
        <v>0</v>
      </c>
      <c r="T811" s="78">
        <v>25</v>
      </c>
      <c r="U811" s="78">
        <v>0</v>
      </c>
      <c r="V811" s="78">
        <v>900</v>
      </c>
      <c r="W811" s="78"/>
      <c r="X811" s="84" t="s">
        <v>2448</v>
      </c>
      <c r="Y811" s="85" t="s">
        <v>109</v>
      </c>
      <c r="Z811" s="85" t="s">
        <v>103</v>
      </c>
      <c r="AA811" s="85" t="s">
        <v>148</v>
      </c>
    </row>
    <row r="812" spans="1:27" ht="93.75">
      <c r="A812" s="299">
        <v>797</v>
      </c>
      <c r="B812" s="284" t="s">
        <v>115</v>
      </c>
      <c r="C812" s="78" t="s">
        <v>97</v>
      </c>
      <c r="D812" s="79" t="s">
        <v>2449</v>
      </c>
      <c r="E812" s="78" t="s">
        <v>154</v>
      </c>
      <c r="F812" s="80">
        <v>44668.298611111109</v>
      </c>
      <c r="G812" s="80">
        <v>44668.418055555558</v>
      </c>
      <c r="H812" s="78" t="s">
        <v>94</v>
      </c>
      <c r="I812" s="90">
        <v>2.8666666667559184</v>
      </c>
      <c r="J812" s="91" t="s">
        <v>2450</v>
      </c>
      <c r="K812" s="91" t="s">
        <v>2451</v>
      </c>
      <c r="L812" s="91"/>
      <c r="M812" s="78">
        <v>885</v>
      </c>
      <c r="N812" s="78">
        <v>0</v>
      </c>
      <c r="O812" s="78">
        <v>6</v>
      </c>
      <c r="P812" s="78">
        <v>879</v>
      </c>
      <c r="Q812" s="78">
        <v>0</v>
      </c>
      <c r="R812" s="78">
        <v>0</v>
      </c>
      <c r="S812" s="78">
        <v>0</v>
      </c>
      <c r="T812" s="78">
        <v>885</v>
      </c>
      <c r="U812" s="78">
        <v>0</v>
      </c>
      <c r="V812" s="78">
        <v>1213</v>
      </c>
      <c r="W812" s="78"/>
      <c r="X812" s="84" t="s">
        <v>2452</v>
      </c>
      <c r="Y812" s="85" t="s">
        <v>130</v>
      </c>
      <c r="Z812" s="85" t="s">
        <v>2046</v>
      </c>
      <c r="AA812" s="85" t="s">
        <v>148</v>
      </c>
    </row>
    <row r="813" spans="1:27" ht="93.75">
      <c r="A813" s="299">
        <v>798</v>
      </c>
      <c r="B813" s="284" t="s">
        <v>115</v>
      </c>
      <c r="C813" s="78" t="s">
        <v>97</v>
      </c>
      <c r="D813" s="79" t="s">
        <v>2453</v>
      </c>
      <c r="E813" s="78" t="s">
        <v>153</v>
      </c>
      <c r="F813" s="80">
        <v>44668.756944444445</v>
      </c>
      <c r="G813" s="80">
        <v>44668.798611111109</v>
      </c>
      <c r="H813" s="78" t="s">
        <v>94</v>
      </c>
      <c r="I813" s="90">
        <v>0.99999999994179234</v>
      </c>
      <c r="J813" s="91" t="s">
        <v>2454</v>
      </c>
      <c r="K813" s="91"/>
      <c r="L813" s="91"/>
      <c r="M813" s="78">
        <v>1</v>
      </c>
      <c r="N813" s="78">
        <v>0</v>
      </c>
      <c r="O813" s="78">
        <v>0</v>
      </c>
      <c r="P813" s="78">
        <v>1</v>
      </c>
      <c r="Q813" s="78">
        <v>0</v>
      </c>
      <c r="R813" s="78">
        <v>0</v>
      </c>
      <c r="S813" s="78">
        <v>0</v>
      </c>
      <c r="T813" s="78">
        <v>1</v>
      </c>
      <c r="U813" s="78">
        <v>0</v>
      </c>
      <c r="V813" s="78">
        <v>10</v>
      </c>
      <c r="W813" s="78"/>
      <c r="X813" s="84" t="s">
        <v>2455</v>
      </c>
      <c r="Y813" s="85" t="s">
        <v>126</v>
      </c>
      <c r="Z813" s="85" t="s">
        <v>2456</v>
      </c>
      <c r="AA813" s="85" t="s">
        <v>148</v>
      </c>
    </row>
    <row r="814" spans="1:27" ht="56.25">
      <c r="A814" s="299">
        <v>799</v>
      </c>
      <c r="B814" s="284" t="s">
        <v>265</v>
      </c>
      <c r="C814" s="78" t="s">
        <v>97</v>
      </c>
      <c r="D814" s="79" t="s">
        <v>2457</v>
      </c>
      <c r="E814" s="78" t="s">
        <v>108</v>
      </c>
      <c r="F814" s="80">
        <v>44667.475694444445</v>
      </c>
      <c r="G814" s="80">
        <v>44667.545138888891</v>
      </c>
      <c r="H814" s="78" t="s">
        <v>94</v>
      </c>
      <c r="I814" s="90">
        <v>1.6666666666860692</v>
      </c>
      <c r="J814" s="91" t="s">
        <v>2457</v>
      </c>
      <c r="K814" s="91"/>
      <c r="L814" s="91"/>
      <c r="M814" s="78">
        <v>1</v>
      </c>
      <c r="N814" s="78">
        <v>0</v>
      </c>
      <c r="O814" s="78">
        <v>0</v>
      </c>
      <c r="P814" s="78">
        <v>1</v>
      </c>
      <c r="Q814" s="78">
        <v>0</v>
      </c>
      <c r="R814" s="78">
        <v>0</v>
      </c>
      <c r="S814" s="78">
        <v>0</v>
      </c>
      <c r="T814" s="78">
        <v>1</v>
      </c>
      <c r="U814" s="78">
        <v>0</v>
      </c>
      <c r="V814" s="78">
        <v>2</v>
      </c>
      <c r="W814" s="78"/>
      <c r="X814" s="84" t="s">
        <v>2458</v>
      </c>
      <c r="Y814" s="85" t="s">
        <v>98</v>
      </c>
      <c r="Z814" s="85" t="s">
        <v>396</v>
      </c>
      <c r="AA814" s="85" t="s">
        <v>148</v>
      </c>
    </row>
    <row r="815" spans="1:27" ht="56.25">
      <c r="A815" s="299">
        <v>800</v>
      </c>
      <c r="B815" s="284" t="s">
        <v>265</v>
      </c>
      <c r="C815" s="78" t="s">
        <v>97</v>
      </c>
      <c r="D815" s="79" t="s">
        <v>2459</v>
      </c>
      <c r="E815" s="78" t="s">
        <v>108</v>
      </c>
      <c r="F815" s="80">
        <v>44668.520833333336</v>
      </c>
      <c r="G815" s="80">
        <v>44668.583333333336</v>
      </c>
      <c r="H815" s="78" t="s">
        <v>94</v>
      </c>
      <c r="I815" s="90">
        <v>1.5</v>
      </c>
      <c r="J815" s="91" t="s">
        <v>2459</v>
      </c>
      <c r="K815" s="91"/>
      <c r="L815" s="91"/>
      <c r="M815" s="78">
        <v>1</v>
      </c>
      <c r="N815" s="78">
        <v>0</v>
      </c>
      <c r="O815" s="78">
        <v>0</v>
      </c>
      <c r="P815" s="78">
        <v>1</v>
      </c>
      <c r="Q815" s="78">
        <v>0</v>
      </c>
      <c r="R815" s="78">
        <v>0</v>
      </c>
      <c r="S815" s="78">
        <v>0</v>
      </c>
      <c r="T815" s="78">
        <v>1</v>
      </c>
      <c r="U815" s="78">
        <v>0</v>
      </c>
      <c r="V815" s="78">
        <v>2</v>
      </c>
      <c r="W815" s="78"/>
      <c r="X815" s="84" t="s">
        <v>2460</v>
      </c>
      <c r="Y815" s="85" t="s">
        <v>98</v>
      </c>
      <c r="Z815" s="85" t="s">
        <v>396</v>
      </c>
      <c r="AA815" s="85" t="s">
        <v>148</v>
      </c>
    </row>
    <row r="816" spans="1:27" ht="225">
      <c r="A816" s="299">
        <v>801</v>
      </c>
      <c r="B816" s="284" t="s">
        <v>261</v>
      </c>
      <c r="C816" s="78" t="s">
        <v>97</v>
      </c>
      <c r="D816" s="79" t="s">
        <v>397</v>
      </c>
      <c r="E816" s="78" t="s">
        <v>152</v>
      </c>
      <c r="F816" s="80">
        <v>44667.75</v>
      </c>
      <c r="G816" s="80">
        <v>44668.272222222222</v>
      </c>
      <c r="H816" s="78" t="s">
        <v>94</v>
      </c>
      <c r="I816" s="90">
        <v>12.533333333325572</v>
      </c>
      <c r="J816" s="91" t="s">
        <v>275</v>
      </c>
      <c r="K816" s="91"/>
      <c r="L816" s="91"/>
      <c r="M816" s="78">
        <v>247</v>
      </c>
      <c r="N816" s="78">
        <v>0</v>
      </c>
      <c r="O816" s="78">
        <v>0</v>
      </c>
      <c r="P816" s="78">
        <v>246</v>
      </c>
      <c r="Q816" s="78">
        <v>0</v>
      </c>
      <c r="R816" s="78">
        <v>0</v>
      </c>
      <c r="S816" s="78">
        <v>0</v>
      </c>
      <c r="T816" s="78">
        <v>246</v>
      </c>
      <c r="U816" s="78">
        <v>1</v>
      </c>
      <c r="V816" s="78">
        <v>141.19999999999999</v>
      </c>
      <c r="W816" s="78" t="s">
        <v>1052</v>
      </c>
      <c r="X816" s="84" t="s">
        <v>2461</v>
      </c>
      <c r="Y816" s="85" t="s">
        <v>100</v>
      </c>
      <c r="Z816" s="85" t="s">
        <v>105</v>
      </c>
      <c r="AA816" s="85" t="s">
        <v>193</v>
      </c>
    </row>
    <row r="817" spans="1:27" ht="225">
      <c r="A817" s="299">
        <v>802</v>
      </c>
      <c r="B817" s="284" t="s">
        <v>261</v>
      </c>
      <c r="C817" s="78" t="s">
        <v>97</v>
      </c>
      <c r="D817" s="79" t="s">
        <v>397</v>
      </c>
      <c r="E817" s="78" t="s">
        <v>152</v>
      </c>
      <c r="F817" s="80">
        <v>44668.371527777781</v>
      </c>
      <c r="G817" s="80">
        <v>44668.6875</v>
      </c>
      <c r="H817" s="78" t="s">
        <v>94</v>
      </c>
      <c r="I817" s="90">
        <v>7.5833333332557231</v>
      </c>
      <c r="J817" s="91" t="s">
        <v>275</v>
      </c>
      <c r="K817" s="91"/>
      <c r="L817" s="91"/>
      <c r="M817" s="78">
        <v>247</v>
      </c>
      <c r="N817" s="78">
        <v>0</v>
      </c>
      <c r="O817" s="78">
        <v>0</v>
      </c>
      <c r="P817" s="78">
        <v>246</v>
      </c>
      <c r="Q817" s="78">
        <v>0</v>
      </c>
      <c r="R817" s="78">
        <v>0</v>
      </c>
      <c r="S817" s="78">
        <v>0</v>
      </c>
      <c r="T817" s="78">
        <v>246</v>
      </c>
      <c r="U817" s="78">
        <v>1</v>
      </c>
      <c r="V817" s="78">
        <v>141.19999999999999</v>
      </c>
      <c r="W817" s="78" t="s">
        <v>1052</v>
      </c>
      <c r="X817" s="84" t="s">
        <v>2462</v>
      </c>
      <c r="Y817" s="85" t="s">
        <v>130</v>
      </c>
      <c r="Z817" s="85" t="s">
        <v>99</v>
      </c>
      <c r="AA817" s="85" t="s">
        <v>148</v>
      </c>
    </row>
    <row r="818" spans="1:27" ht="93.75">
      <c r="A818" s="299">
        <v>803</v>
      </c>
      <c r="B818" s="284" t="s">
        <v>261</v>
      </c>
      <c r="C818" s="78" t="s">
        <v>97</v>
      </c>
      <c r="D818" s="79" t="s">
        <v>2463</v>
      </c>
      <c r="E818" s="78" t="s">
        <v>153</v>
      </c>
      <c r="F818" s="80">
        <v>44668.34375</v>
      </c>
      <c r="G818" s="80">
        <v>44668.434027777781</v>
      </c>
      <c r="H818" s="78" t="s">
        <v>94</v>
      </c>
      <c r="I818" s="90">
        <v>2.1666666667442769</v>
      </c>
      <c r="J818" s="91" t="s">
        <v>2464</v>
      </c>
      <c r="K818" s="91"/>
      <c r="L818" s="91"/>
      <c r="M818" s="78">
        <v>19</v>
      </c>
      <c r="N818" s="78">
        <v>0</v>
      </c>
      <c r="O818" s="78">
        <v>0</v>
      </c>
      <c r="P818" s="78">
        <v>19</v>
      </c>
      <c r="Q818" s="78">
        <v>0</v>
      </c>
      <c r="R818" s="78">
        <v>0</v>
      </c>
      <c r="S818" s="78">
        <v>0</v>
      </c>
      <c r="T818" s="78">
        <v>19</v>
      </c>
      <c r="U818" s="78">
        <v>0</v>
      </c>
      <c r="V818" s="78" t="s">
        <v>2465</v>
      </c>
      <c r="W818" s="78"/>
      <c r="X818" s="84" t="s">
        <v>2466</v>
      </c>
      <c r="Y818" s="85" t="s">
        <v>126</v>
      </c>
      <c r="Z818" s="85" t="s">
        <v>99</v>
      </c>
      <c r="AA818" s="85" t="s">
        <v>148</v>
      </c>
    </row>
    <row r="819" spans="1:27" ht="56.25">
      <c r="A819" s="299">
        <v>804</v>
      </c>
      <c r="B819" s="283" t="s">
        <v>268</v>
      </c>
      <c r="C819" s="83" t="s">
        <v>113</v>
      </c>
      <c r="D819" s="187" t="s">
        <v>698</v>
      </c>
      <c r="E819" s="83" t="s">
        <v>154</v>
      </c>
      <c r="F819" s="188">
        <v>44667.072916666664</v>
      </c>
      <c r="G819" s="188">
        <v>44667.083333333336</v>
      </c>
      <c r="H819" s="83" t="s">
        <v>94</v>
      </c>
      <c r="I819" s="90">
        <v>0.25000000011641532</v>
      </c>
      <c r="J819" s="91" t="s">
        <v>2219</v>
      </c>
      <c r="K819" s="91"/>
      <c r="L819" s="91"/>
      <c r="M819" s="83">
        <v>11</v>
      </c>
      <c r="N819" s="83">
        <v>0</v>
      </c>
      <c r="O819" s="83">
        <v>0</v>
      </c>
      <c r="P819" s="83">
        <v>11</v>
      </c>
      <c r="Q819" s="83">
        <v>0</v>
      </c>
      <c r="R819" s="83">
        <v>0</v>
      </c>
      <c r="S819" s="83">
        <v>0</v>
      </c>
      <c r="T819" s="83">
        <v>11</v>
      </c>
      <c r="U819" s="83">
        <v>0</v>
      </c>
      <c r="V819" s="83">
        <v>75</v>
      </c>
      <c r="W819" s="83"/>
      <c r="X819" s="184" t="s">
        <v>2467</v>
      </c>
      <c r="Y819" s="185" t="s">
        <v>138</v>
      </c>
      <c r="Z819" s="185" t="s">
        <v>105</v>
      </c>
      <c r="AA819" s="85" t="s">
        <v>193</v>
      </c>
    </row>
    <row r="820" spans="1:27" ht="56.25">
      <c r="A820" s="299">
        <v>805</v>
      </c>
      <c r="B820" s="283" t="s">
        <v>253</v>
      </c>
      <c r="C820" s="83" t="s">
        <v>93</v>
      </c>
      <c r="D820" s="187" t="s">
        <v>576</v>
      </c>
      <c r="E820" s="83" t="s">
        <v>152</v>
      </c>
      <c r="F820" s="188">
        <v>44669.708333333336</v>
      </c>
      <c r="G820" s="188">
        <v>44669.826388888891</v>
      </c>
      <c r="H820" s="83" t="s">
        <v>94</v>
      </c>
      <c r="I820" s="90">
        <v>2.8333333333139308</v>
      </c>
      <c r="J820" s="91" t="s">
        <v>2468</v>
      </c>
      <c r="K820" s="91"/>
      <c r="L820" s="91" t="s">
        <v>241</v>
      </c>
      <c r="M820" s="83">
        <v>94</v>
      </c>
      <c r="N820" s="83">
        <v>0</v>
      </c>
      <c r="O820" s="83">
        <v>2</v>
      </c>
      <c r="P820" s="83">
        <v>92</v>
      </c>
      <c r="Q820" s="83">
        <v>0</v>
      </c>
      <c r="R820" s="83">
        <v>0</v>
      </c>
      <c r="S820" s="83">
        <v>0</v>
      </c>
      <c r="T820" s="83">
        <v>94</v>
      </c>
      <c r="U820" s="83">
        <v>0</v>
      </c>
      <c r="V820" s="83">
        <v>150</v>
      </c>
      <c r="W820" s="83"/>
      <c r="X820" s="184" t="s">
        <v>2469</v>
      </c>
      <c r="Y820" s="185" t="s">
        <v>135</v>
      </c>
      <c r="Z820" s="185" t="s">
        <v>96</v>
      </c>
      <c r="AA820" s="85" t="s">
        <v>148</v>
      </c>
    </row>
    <row r="821" spans="1:27" ht="56.25">
      <c r="A821" s="299">
        <v>806</v>
      </c>
      <c r="B821" s="284" t="s">
        <v>249</v>
      </c>
      <c r="C821" s="78" t="s">
        <v>93</v>
      </c>
      <c r="D821" s="79" t="s">
        <v>2470</v>
      </c>
      <c r="E821" s="78" t="s">
        <v>153</v>
      </c>
      <c r="F821" s="80">
        <v>44669.458333333336</v>
      </c>
      <c r="G821" s="80">
        <v>44669.493750000001</v>
      </c>
      <c r="H821" s="78" t="s">
        <v>94</v>
      </c>
      <c r="I821" s="90">
        <v>0.84999999997671694</v>
      </c>
      <c r="J821" s="91" t="s">
        <v>2471</v>
      </c>
      <c r="K821" s="91"/>
      <c r="L821" s="91"/>
      <c r="M821" s="78">
        <v>1</v>
      </c>
      <c r="N821" s="78">
        <v>0</v>
      </c>
      <c r="O821" s="78">
        <v>0</v>
      </c>
      <c r="P821" s="78">
        <v>1</v>
      </c>
      <c r="Q821" s="78">
        <v>0</v>
      </c>
      <c r="R821" s="78">
        <v>0</v>
      </c>
      <c r="S821" s="78">
        <v>0</v>
      </c>
      <c r="T821" s="78">
        <v>1</v>
      </c>
      <c r="U821" s="78">
        <v>0</v>
      </c>
      <c r="V821" s="78">
        <v>20</v>
      </c>
      <c r="W821" s="78"/>
      <c r="X821" s="84" t="s">
        <v>2472</v>
      </c>
      <c r="Y821" s="85" t="s">
        <v>95</v>
      </c>
      <c r="Z821" s="85" t="s">
        <v>103</v>
      </c>
      <c r="AA821" s="85" t="s">
        <v>148</v>
      </c>
    </row>
    <row r="822" spans="1:27" ht="75">
      <c r="A822" s="299">
        <v>807</v>
      </c>
      <c r="B822" s="284" t="s">
        <v>115</v>
      </c>
      <c r="C822" s="78" t="s">
        <v>97</v>
      </c>
      <c r="D822" s="79" t="s">
        <v>664</v>
      </c>
      <c r="E822" s="78" t="s">
        <v>153</v>
      </c>
      <c r="F822" s="80">
        <v>44669.584722222222</v>
      </c>
      <c r="G822" s="80">
        <v>44669.614583333336</v>
      </c>
      <c r="H822" s="78" t="s">
        <v>106</v>
      </c>
      <c r="I822" s="90">
        <v>0.71666666673263535</v>
      </c>
      <c r="J822" s="91" t="s">
        <v>508</v>
      </c>
      <c r="K822" s="91"/>
      <c r="L822" s="91"/>
      <c r="M822" s="78">
        <v>68</v>
      </c>
      <c r="N822" s="78">
        <v>0</v>
      </c>
      <c r="O822" s="78">
        <v>0</v>
      </c>
      <c r="P822" s="78">
        <v>68</v>
      </c>
      <c r="Q822" s="78">
        <v>0</v>
      </c>
      <c r="R822" s="78">
        <v>0</v>
      </c>
      <c r="S822" s="78">
        <v>0</v>
      </c>
      <c r="T822" s="78">
        <v>68</v>
      </c>
      <c r="U822" s="78">
        <v>0</v>
      </c>
      <c r="V822" s="78">
        <v>41</v>
      </c>
      <c r="W822" s="78"/>
      <c r="X822" s="84" t="s">
        <v>2473</v>
      </c>
      <c r="Y822" s="85"/>
      <c r="Z822" s="85"/>
      <c r="AA822" s="85" t="s">
        <v>148</v>
      </c>
    </row>
    <row r="823" spans="1:27" ht="75">
      <c r="A823" s="299">
        <v>808</v>
      </c>
      <c r="B823" s="284" t="s">
        <v>262</v>
      </c>
      <c r="C823" s="78" t="s">
        <v>97</v>
      </c>
      <c r="D823" s="79" t="s">
        <v>2474</v>
      </c>
      <c r="E823" s="78" t="s">
        <v>153</v>
      </c>
      <c r="F823" s="80">
        <v>44670.375</v>
      </c>
      <c r="G823" s="80">
        <v>44670.625</v>
      </c>
      <c r="H823" s="78" t="s">
        <v>106</v>
      </c>
      <c r="I823" s="90">
        <v>6</v>
      </c>
      <c r="J823" s="91" t="s">
        <v>2475</v>
      </c>
      <c r="K823" s="91"/>
      <c r="L823" s="91"/>
      <c r="M823" s="78">
        <v>20</v>
      </c>
      <c r="N823" s="78">
        <v>0</v>
      </c>
      <c r="O823" s="78">
        <v>0</v>
      </c>
      <c r="P823" s="78">
        <v>20</v>
      </c>
      <c r="Q823" s="78">
        <v>0</v>
      </c>
      <c r="R823" s="78">
        <v>0</v>
      </c>
      <c r="S823" s="78">
        <v>0</v>
      </c>
      <c r="T823" s="78">
        <v>20</v>
      </c>
      <c r="U823" s="78">
        <v>0</v>
      </c>
      <c r="V823" s="78">
        <v>14</v>
      </c>
      <c r="W823" s="78"/>
      <c r="X823" s="84"/>
      <c r="Y823" s="85"/>
      <c r="Z823" s="85"/>
      <c r="AA823" s="85" t="s">
        <v>148</v>
      </c>
    </row>
    <row r="824" spans="1:27" ht="37.5">
      <c r="A824" s="299">
        <v>809</v>
      </c>
      <c r="B824" s="284" t="s">
        <v>262</v>
      </c>
      <c r="C824" s="78" t="s">
        <v>113</v>
      </c>
      <c r="D824" s="79" t="s">
        <v>2476</v>
      </c>
      <c r="E824" s="78" t="s">
        <v>153</v>
      </c>
      <c r="F824" s="80">
        <v>44670.375</v>
      </c>
      <c r="G824" s="80">
        <v>44670.5</v>
      </c>
      <c r="H824" s="78" t="s">
        <v>106</v>
      </c>
      <c r="I824" s="90">
        <v>3</v>
      </c>
      <c r="J824" s="91" t="s">
        <v>2477</v>
      </c>
      <c r="K824" s="91"/>
      <c r="L824" s="91"/>
      <c r="M824" s="78">
        <v>11</v>
      </c>
      <c r="N824" s="78">
        <v>0</v>
      </c>
      <c r="O824" s="78">
        <v>0</v>
      </c>
      <c r="P824" s="78">
        <v>11</v>
      </c>
      <c r="Q824" s="78">
        <v>0</v>
      </c>
      <c r="R824" s="78">
        <v>0</v>
      </c>
      <c r="S824" s="78">
        <v>0</v>
      </c>
      <c r="T824" s="78">
        <v>11</v>
      </c>
      <c r="U824" s="78">
        <v>0</v>
      </c>
      <c r="V824" s="78">
        <v>151</v>
      </c>
      <c r="W824" s="78"/>
      <c r="X824" s="84"/>
      <c r="Y824" s="85"/>
      <c r="Z824" s="85"/>
      <c r="AA824" s="85" t="s">
        <v>148</v>
      </c>
    </row>
    <row r="825" spans="1:27" ht="56.25">
      <c r="A825" s="299">
        <v>810</v>
      </c>
      <c r="B825" s="283" t="s">
        <v>250</v>
      </c>
      <c r="C825" s="83" t="s">
        <v>113</v>
      </c>
      <c r="D825" s="187" t="s">
        <v>2478</v>
      </c>
      <c r="E825" s="83" t="s">
        <v>153</v>
      </c>
      <c r="F825" s="188">
        <v>44669.75</v>
      </c>
      <c r="G825" s="188">
        <v>44669.760416666664</v>
      </c>
      <c r="H825" s="83" t="s">
        <v>94</v>
      </c>
      <c r="I825" s="90">
        <v>0.24999999994179234</v>
      </c>
      <c r="J825" s="91" t="s">
        <v>2479</v>
      </c>
      <c r="K825" s="91"/>
      <c r="L825" s="91"/>
      <c r="M825" s="83">
        <v>1</v>
      </c>
      <c r="N825" s="83">
        <v>0</v>
      </c>
      <c r="O825" s="83">
        <v>0</v>
      </c>
      <c r="P825" s="83">
        <v>1</v>
      </c>
      <c r="Q825" s="83">
        <v>0</v>
      </c>
      <c r="R825" s="83">
        <v>0</v>
      </c>
      <c r="S825" s="83">
        <v>0</v>
      </c>
      <c r="T825" s="83">
        <v>1</v>
      </c>
      <c r="U825" s="83">
        <v>0</v>
      </c>
      <c r="V825" s="83">
        <v>15</v>
      </c>
      <c r="W825" s="83"/>
      <c r="X825" s="184" t="s">
        <v>2480</v>
      </c>
      <c r="Y825" s="185" t="s">
        <v>95</v>
      </c>
      <c r="Z825" s="185" t="s">
        <v>105</v>
      </c>
      <c r="AA825" s="85" t="s">
        <v>148</v>
      </c>
    </row>
    <row r="826" spans="1:27" ht="225">
      <c r="A826" s="299">
        <v>811</v>
      </c>
      <c r="B826" s="284" t="s">
        <v>250</v>
      </c>
      <c r="C826" s="78" t="s">
        <v>93</v>
      </c>
      <c r="D826" s="79" t="s">
        <v>2481</v>
      </c>
      <c r="E826" s="78" t="s">
        <v>154</v>
      </c>
      <c r="F826" s="80">
        <v>44669.8125</v>
      </c>
      <c r="G826" s="80">
        <v>44669.924305555556</v>
      </c>
      <c r="H826" s="78" t="s">
        <v>94</v>
      </c>
      <c r="I826" s="90">
        <v>2.6833333333488554</v>
      </c>
      <c r="J826" s="91" t="s">
        <v>2482</v>
      </c>
      <c r="K826" s="91" t="s">
        <v>415</v>
      </c>
      <c r="L826" s="91"/>
      <c r="M826" s="78">
        <v>76</v>
      </c>
      <c r="N826" s="78">
        <v>0</v>
      </c>
      <c r="O826" s="78">
        <v>4</v>
      </c>
      <c r="P826" s="78">
        <v>71</v>
      </c>
      <c r="Q826" s="78">
        <v>0</v>
      </c>
      <c r="R826" s="78">
        <v>0</v>
      </c>
      <c r="S826" s="78">
        <v>0</v>
      </c>
      <c r="T826" s="78">
        <v>75</v>
      </c>
      <c r="U826" s="78">
        <v>1</v>
      </c>
      <c r="V826" s="78">
        <v>435</v>
      </c>
      <c r="W826" s="78" t="s">
        <v>1052</v>
      </c>
      <c r="X826" s="84" t="s">
        <v>2483</v>
      </c>
      <c r="Y826" s="85" t="s">
        <v>110</v>
      </c>
      <c r="Z826" s="85" t="s">
        <v>103</v>
      </c>
      <c r="AA826" s="85" t="s">
        <v>193</v>
      </c>
    </row>
    <row r="827" spans="1:27" ht="56.25">
      <c r="A827" s="299">
        <v>812</v>
      </c>
      <c r="B827" s="291" t="s">
        <v>250</v>
      </c>
      <c r="C827" s="96" t="s">
        <v>113</v>
      </c>
      <c r="D827" s="192" t="s">
        <v>2478</v>
      </c>
      <c r="E827" s="96" t="s">
        <v>153</v>
      </c>
      <c r="F827" s="223">
        <v>44670.277777777781</v>
      </c>
      <c r="G827" s="223">
        <v>44670.3125</v>
      </c>
      <c r="H827" s="96" t="s">
        <v>94</v>
      </c>
      <c r="I827" s="90">
        <v>0.83333333325572312</v>
      </c>
      <c r="J827" s="91" t="s">
        <v>2479</v>
      </c>
      <c r="K827" s="91"/>
      <c r="L827" s="91"/>
      <c r="M827" s="96">
        <v>1</v>
      </c>
      <c r="N827" s="96">
        <v>0</v>
      </c>
      <c r="O827" s="96">
        <v>0</v>
      </c>
      <c r="P827" s="96">
        <v>1</v>
      </c>
      <c r="Q827" s="96">
        <v>0</v>
      </c>
      <c r="R827" s="96">
        <v>0</v>
      </c>
      <c r="S827" s="96">
        <v>0</v>
      </c>
      <c r="T827" s="96">
        <v>1</v>
      </c>
      <c r="U827" s="96">
        <v>0</v>
      </c>
      <c r="V827" s="96">
        <v>15</v>
      </c>
      <c r="W827" s="96"/>
      <c r="X827" s="212" t="s">
        <v>2484</v>
      </c>
      <c r="Y827" s="213" t="s">
        <v>95</v>
      </c>
      <c r="Z827" s="213" t="s">
        <v>105</v>
      </c>
      <c r="AA827" s="85" t="s">
        <v>148</v>
      </c>
    </row>
    <row r="828" spans="1:27" ht="56.25">
      <c r="A828" s="299">
        <v>813</v>
      </c>
      <c r="B828" s="292" t="s">
        <v>253</v>
      </c>
      <c r="C828" s="215" t="s">
        <v>93</v>
      </c>
      <c r="D828" s="216" t="s">
        <v>2485</v>
      </c>
      <c r="E828" s="215" t="s">
        <v>152</v>
      </c>
      <c r="F828" s="223">
        <v>44670.416666666664</v>
      </c>
      <c r="G828" s="223">
        <v>44670.416666666664</v>
      </c>
      <c r="H828" s="78" t="s">
        <v>106</v>
      </c>
      <c r="I828" s="90">
        <v>0</v>
      </c>
      <c r="J828" s="91" t="s">
        <v>2486</v>
      </c>
      <c r="K828" s="91"/>
      <c r="L828" s="91"/>
      <c r="M828" s="215">
        <v>0</v>
      </c>
      <c r="N828" s="215">
        <v>0</v>
      </c>
      <c r="O828" s="215">
        <v>0</v>
      </c>
      <c r="P828" s="215">
        <v>0</v>
      </c>
      <c r="Q828" s="215">
        <v>0</v>
      </c>
      <c r="R828" s="215">
        <v>0</v>
      </c>
      <c r="S828" s="215">
        <v>0</v>
      </c>
      <c r="T828" s="215">
        <v>0</v>
      </c>
      <c r="U828" s="215">
        <v>0</v>
      </c>
      <c r="V828" s="215">
        <v>0</v>
      </c>
      <c r="W828" s="215"/>
      <c r="X828" s="224" t="s">
        <v>2487</v>
      </c>
      <c r="Y828" s="219" t="s">
        <v>135</v>
      </c>
      <c r="Z828" s="219"/>
      <c r="AA828" s="85" t="s">
        <v>148</v>
      </c>
    </row>
    <row r="829" spans="1:27" ht="37.5">
      <c r="A829" s="299">
        <v>814</v>
      </c>
      <c r="B829" s="291" t="s">
        <v>251</v>
      </c>
      <c r="C829" s="96" t="s">
        <v>113</v>
      </c>
      <c r="D829" s="192" t="s">
        <v>2488</v>
      </c>
      <c r="E829" s="96" t="s">
        <v>152</v>
      </c>
      <c r="F829" s="223">
        <v>44671.375</v>
      </c>
      <c r="G829" s="223">
        <v>44671.5</v>
      </c>
      <c r="H829" s="96" t="s">
        <v>106</v>
      </c>
      <c r="I829" s="90">
        <v>3</v>
      </c>
      <c r="J829" s="91" t="s">
        <v>2489</v>
      </c>
      <c r="K829" s="91"/>
      <c r="L829" s="91"/>
      <c r="M829" s="96">
        <v>309</v>
      </c>
      <c r="N829" s="96">
        <v>0</v>
      </c>
      <c r="O829" s="96">
        <v>0</v>
      </c>
      <c r="P829" s="96">
        <v>309</v>
      </c>
      <c r="Q829" s="96">
        <v>0</v>
      </c>
      <c r="R829" s="96">
        <v>0</v>
      </c>
      <c r="S829" s="96">
        <v>0</v>
      </c>
      <c r="T829" s="96">
        <v>309</v>
      </c>
      <c r="U829" s="96">
        <v>0</v>
      </c>
      <c r="V829" s="96">
        <v>238</v>
      </c>
      <c r="W829" s="96"/>
      <c r="X829" s="212"/>
      <c r="Y829" s="213"/>
      <c r="Z829" s="213"/>
      <c r="AA829" s="85" t="s">
        <v>148</v>
      </c>
    </row>
    <row r="830" spans="1:27" ht="75">
      <c r="A830" s="299">
        <v>815</v>
      </c>
      <c r="B830" s="284" t="s">
        <v>115</v>
      </c>
      <c r="C830" s="78" t="s">
        <v>97</v>
      </c>
      <c r="D830" s="79" t="s">
        <v>2490</v>
      </c>
      <c r="E830" s="78" t="s">
        <v>154</v>
      </c>
      <c r="F830" s="80">
        <v>44670.583333333336</v>
      </c>
      <c r="G830" s="80">
        <v>44670.583333333336</v>
      </c>
      <c r="H830" s="78" t="s">
        <v>106</v>
      </c>
      <c r="I830" s="81">
        <v>0</v>
      </c>
      <c r="J830" s="82" t="s">
        <v>2491</v>
      </c>
      <c r="K830" s="82"/>
      <c r="L830" s="82"/>
      <c r="M830" s="82">
        <v>0</v>
      </c>
      <c r="N830" s="82">
        <v>0</v>
      </c>
      <c r="O830" s="82">
        <v>0</v>
      </c>
      <c r="P830" s="82">
        <v>0</v>
      </c>
      <c r="Q830" s="82">
        <v>0</v>
      </c>
      <c r="R830" s="82">
        <v>0</v>
      </c>
      <c r="S830" s="82">
        <v>0</v>
      </c>
      <c r="T830" s="82">
        <v>0</v>
      </c>
      <c r="U830" s="82">
        <v>0</v>
      </c>
      <c r="V830" s="82">
        <v>0</v>
      </c>
      <c r="W830" s="82"/>
      <c r="X830" s="87" t="s">
        <v>2492</v>
      </c>
      <c r="Y830" s="88"/>
      <c r="Z830" s="88"/>
      <c r="AA830" s="85" t="s">
        <v>148</v>
      </c>
    </row>
    <row r="831" spans="1:27" ht="37.5">
      <c r="A831" s="299">
        <v>816</v>
      </c>
      <c r="B831" s="284" t="s">
        <v>250</v>
      </c>
      <c r="C831" s="78" t="s">
        <v>93</v>
      </c>
      <c r="D831" s="79" t="s">
        <v>2478</v>
      </c>
      <c r="E831" s="78" t="s">
        <v>153</v>
      </c>
      <c r="F831" s="80">
        <v>44670.611111111109</v>
      </c>
      <c r="G831" s="80">
        <v>44670.618055555555</v>
      </c>
      <c r="H831" s="78" t="s">
        <v>106</v>
      </c>
      <c r="I831" s="90">
        <v>0.16666666668606922</v>
      </c>
      <c r="J831" s="91" t="s">
        <v>2479</v>
      </c>
      <c r="K831" s="91"/>
      <c r="L831" s="91"/>
      <c r="M831" s="91">
        <v>1</v>
      </c>
      <c r="N831" s="91">
        <v>0</v>
      </c>
      <c r="O831" s="91">
        <v>0</v>
      </c>
      <c r="P831" s="91">
        <v>1</v>
      </c>
      <c r="Q831" s="91">
        <v>0</v>
      </c>
      <c r="R831" s="91">
        <v>0</v>
      </c>
      <c r="S831" s="91">
        <v>0</v>
      </c>
      <c r="T831" s="91">
        <v>1</v>
      </c>
      <c r="U831" s="91">
        <v>0</v>
      </c>
      <c r="V831" s="91">
        <v>15</v>
      </c>
      <c r="W831" s="91"/>
      <c r="X831" s="220"/>
      <c r="Y831" s="221"/>
      <c r="Z831" s="221"/>
      <c r="AA831" s="85" t="s">
        <v>148</v>
      </c>
    </row>
    <row r="832" spans="1:27" ht="93.75">
      <c r="A832" s="299">
        <v>817</v>
      </c>
      <c r="B832" s="284" t="s">
        <v>250</v>
      </c>
      <c r="C832" s="78" t="s">
        <v>93</v>
      </c>
      <c r="D832" s="79" t="s">
        <v>2493</v>
      </c>
      <c r="E832" s="78" t="s">
        <v>154</v>
      </c>
      <c r="F832" s="80">
        <v>44670.805555555555</v>
      </c>
      <c r="G832" s="80">
        <v>44670.902777777781</v>
      </c>
      <c r="H832" s="78" t="s">
        <v>94</v>
      </c>
      <c r="I832" s="90">
        <v>2.3333333334303461</v>
      </c>
      <c r="J832" s="91" t="s">
        <v>2494</v>
      </c>
      <c r="K832" s="91" t="s">
        <v>2495</v>
      </c>
      <c r="L832" s="91"/>
      <c r="M832" s="91">
        <v>77</v>
      </c>
      <c r="N832" s="91">
        <v>0</v>
      </c>
      <c r="O832" s="91">
        <v>8</v>
      </c>
      <c r="P832" s="91">
        <v>69</v>
      </c>
      <c r="Q832" s="91">
        <v>0</v>
      </c>
      <c r="R832" s="91">
        <v>0</v>
      </c>
      <c r="S832" s="91">
        <v>0</v>
      </c>
      <c r="T832" s="91">
        <v>77</v>
      </c>
      <c r="U832" s="91">
        <v>0</v>
      </c>
      <c r="V832" s="91">
        <v>540</v>
      </c>
      <c r="W832" s="91"/>
      <c r="X832" s="220" t="s">
        <v>2496</v>
      </c>
      <c r="Y832" s="221" t="s">
        <v>109</v>
      </c>
      <c r="Z832" s="221" t="s">
        <v>103</v>
      </c>
      <c r="AA832" s="85" t="s">
        <v>148</v>
      </c>
    </row>
    <row r="833" spans="1:27" ht="93.75">
      <c r="A833" s="299">
        <v>818</v>
      </c>
      <c r="B833" s="284" t="s">
        <v>250</v>
      </c>
      <c r="C833" s="78" t="s">
        <v>93</v>
      </c>
      <c r="D833" s="79" t="s">
        <v>2493</v>
      </c>
      <c r="E833" s="78" t="s">
        <v>154</v>
      </c>
      <c r="F833" s="80">
        <v>44670.805555555555</v>
      </c>
      <c r="G833" s="80">
        <v>44671.173611111109</v>
      </c>
      <c r="H833" s="78" t="s">
        <v>94</v>
      </c>
      <c r="I833" s="90">
        <v>8.8333333333139308</v>
      </c>
      <c r="J833" s="91" t="s">
        <v>422</v>
      </c>
      <c r="K833" s="91"/>
      <c r="L833" s="91"/>
      <c r="M833" s="91">
        <v>15</v>
      </c>
      <c r="N833" s="91">
        <v>0</v>
      </c>
      <c r="O833" s="91">
        <v>0</v>
      </c>
      <c r="P833" s="91">
        <v>15</v>
      </c>
      <c r="Q833" s="91">
        <v>0</v>
      </c>
      <c r="R833" s="91">
        <v>0</v>
      </c>
      <c r="S833" s="91">
        <v>0</v>
      </c>
      <c r="T833" s="91">
        <v>15</v>
      </c>
      <c r="U833" s="91">
        <v>0</v>
      </c>
      <c r="V833" s="91">
        <v>135</v>
      </c>
      <c r="W833" s="91"/>
      <c r="X833" s="220" t="s">
        <v>2496</v>
      </c>
      <c r="Y833" s="221" t="s">
        <v>109</v>
      </c>
      <c r="Z833" s="221" t="s">
        <v>103</v>
      </c>
      <c r="AA833" s="85" t="s">
        <v>148</v>
      </c>
    </row>
    <row r="834" spans="1:27" ht="37.5">
      <c r="A834" s="299">
        <v>819</v>
      </c>
      <c r="B834" s="284" t="s">
        <v>250</v>
      </c>
      <c r="C834" s="78" t="s">
        <v>113</v>
      </c>
      <c r="D834" s="79" t="s">
        <v>2497</v>
      </c>
      <c r="E834" s="78" t="s">
        <v>154</v>
      </c>
      <c r="F834" s="80">
        <v>44671.395833333336</v>
      </c>
      <c r="G834" s="80">
        <v>44671.5</v>
      </c>
      <c r="H834" s="78" t="s">
        <v>106</v>
      </c>
      <c r="I834" s="90">
        <v>2.4999999999417923</v>
      </c>
      <c r="J834" s="91" t="s">
        <v>2498</v>
      </c>
      <c r="K834" s="91"/>
      <c r="L834" s="91"/>
      <c r="M834" s="91">
        <v>24</v>
      </c>
      <c r="N834" s="91">
        <v>0</v>
      </c>
      <c r="O834" s="91">
        <v>0</v>
      </c>
      <c r="P834" s="91">
        <v>24</v>
      </c>
      <c r="Q834" s="91">
        <v>0</v>
      </c>
      <c r="R834" s="91">
        <v>0</v>
      </c>
      <c r="S834" s="91">
        <v>0</v>
      </c>
      <c r="T834" s="91">
        <v>24</v>
      </c>
      <c r="U834" s="91">
        <v>0</v>
      </c>
      <c r="V834" s="91">
        <v>202</v>
      </c>
      <c r="W834" s="91"/>
      <c r="X834" s="220"/>
      <c r="Y834" s="221"/>
      <c r="Z834" s="221"/>
      <c r="AA834" s="85" t="s">
        <v>148</v>
      </c>
    </row>
    <row r="835" spans="1:27" ht="75">
      <c r="A835" s="299">
        <v>820</v>
      </c>
      <c r="B835" s="284" t="s">
        <v>261</v>
      </c>
      <c r="C835" s="78" t="s">
        <v>97</v>
      </c>
      <c r="D835" s="79" t="s">
        <v>2499</v>
      </c>
      <c r="E835" s="78" t="s">
        <v>152</v>
      </c>
      <c r="F835" s="80">
        <v>44671.333333333336</v>
      </c>
      <c r="G835" s="80">
        <v>44671.666666666664</v>
      </c>
      <c r="H835" s="78" t="s">
        <v>106</v>
      </c>
      <c r="I835" s="90">
        <v>7.9999999998835847</v>
      </c>
      <c r="J835" s="91" t="s">
        <v>2500</v>
      </c>
      <c r="K835" s="91"/>
      <c r="L835" s="91"/>
      <c r="M835" s="91">
        <v>325</v>
      </c>
      <c r="N835" s="91">
        <v>0</v>
      </c>
      <c r="O835" s="91">
        <v>0</v>
      </c>
      <c r="P835" s="91">
        <v>325</v>
      </c>
      <c r="Q835" s="91">
        <v>0</v>
      </c>
      <c r="R835" s="91">
        <v>0</v>
      </c>
      <c r="S835" s="91">
        <v>0</v>
      </c>
      <c r="T835" s="91">
        <v>325</v>
      </c>
      <c r="U835" s="91">
        <v>0</v>
      </c>
      <c r="V835" s="91">
        <v>320.39999999999998</v>
      </c>
      <c r="W835" s="91"/>
      <c r="X835" s="220" t="s">
        <v>2501</v>
      </c>
      <c r="Y835" s="221"/>
      <c r="Z835" s="221"/>
      <c r="AA835" s="85" t="s">
        <v>148</v>
      </c>
    </row>
    <row r="836" spans="1:27" ht="56.25">
      <c r="A836" s="299">
        <v>821</v>
      </c>
      <c r="B836" s="283" t="s">
        <v>262</v>
      </c>
      <c r="C836" s="83" t="s">
        <v>97</v>
      </c>
      <c r="D836" s="187" t="s">
        <v>2502</v>
      </c>
      <c r="E836" s="83" t="s">
        <v>153</v>
      </c>
      <c r="F836" s="188">
        <v>44671.375</v>
      </c>
      <c r="G836" s="188">
        <v>44671.541666666664</v>
      </c>
      <c r="H836" s="83" t="s">
        <v>106</v>
      </c>
      <c r="I836" s="90">
        <v>3.9999999999417923</v>
      </c>
      <c r="J836" s="91" t="s">
        <v>2503</v>
      </c>
      <c r="K836" s="91"/>
      <c r="L836" s="91"/>
      <c r="M836" s="91">
        <v>9</v>
      </c>
      <c r="N836" s="91">
        <v>0</v>
      </c>
      <c r="O836" s="91">
        <v>0</v>
      </c>
      <c r="P836" s="91">
        <v>9</v>
      </c>
      <c r="Q836" s="91">
        <v>0</v>
      </c>
      <c r="R836" s="91">
        <v>0</v>
      </c>
      <c r="S836" s="91">
        <v>0</v>
      </c>
      <c r="T836" s="91">
        <v>9</v>
      </c>
      <c r="U836" s="91">
        <v>0</v>
      </c>
      <c r="V836" s="91">
        <v>10</v>
      </c>
      <c r="W836" s="91"/>
      <c r="X836" s="220"/>
      <c r="Y836" s="221"/>
      <c r="Z836" s="221"/>
      <c r="AA836" s="85" t="s">
        <v>148</v>
      </c>
    </row>
    <row r="837" spans="1:27" ht="56.25">
      <c r="A837" s="299">
        <v>822</v>
      </c>
      <c r="B837" s="283" t="s">
        <v>262</v>
      </c>
      <c r="C837" s="83" t="s">
        <v>113</v>
      </c>
      <c r="D837" s="187" t="s">
        <v>2504</v>
      </c>
      <c r="E837" s="83" t="s">
        <v>153</v>
      </c>
      <c r="F837" s="188">
        <v>44671.375</v>
      </c>
      <c r="G837" s="188">
        <v>44671.5</v>
      </c>
      <c r="H837" s="83" t="s">
        <v>106</v>
      </c>
      <c r="I837" s="90">
        <v>3</v>
      </c>
      <c r="J837" s="91" t="s">
        <v>2505</v>
      </c>
      <c r="K837" s="91"/>
      <c r="L837" s="91"/>
      <c r="M837" s="91">
        <v>34</v>
      </c>
      <c r="N837" s="91">
        <v>0</v>
      </c>
      <c r="O837" s="91">
        <v>0</v>
      </c>
      <c r="P837" s="91">
        <v>34</v>
      </c>
      <c r="Q837" s="91">
        <v>0</v>
      </c>
      <c r="R837" s="91">
        <v>0</v>
      </c>
      <c r="S837" s="91">
        <v>0</v>
      </c>
      <c r="T837" s="91">
        <v>34</v>
      </c>
      <c r="U837" s="91">
        <v>0</v>
      </c>
      <c r="V837" s="91">
        <v>137</v>
      </c>
      <c r="W837" s="91"/>
      <c r="X837" s="220"/>
      <c r="Y837" s="221"/>
      <c r="Z837" s="221"/>
      <c r="AA837" s="85" t="s">
        <v>148</v>
      </c>
    </row>
    <row r="838" spans="1:27" ht="56.25">
      <c r="A838" s="299">
        <v>823</v>
      </c>
      <c r="B838" s="283" t="s">
        <v>262</v>
      </c>
      <c r="C838" s="83" t="s">
        <v>128</v>
      </c>
      <c r="D838" s="187" t="s">
        <v>2506</v>
      </c>
      <c r="E838" s="83" t="s">
        <v>154</v>
      </c>
      <c r="F838" s="188">
        <v>44671.354166666664</v>
      </c>
      <c r="G838" s="188">
        <v>44671.6875</v>
      </c>
      <c r="H838" s="83" t="s">
        <v>106</v>
      </c>
      <c r="I838" s="90">
        <v>8.0000000000582077</v>
      </c>
      <c r="J838" s="91" t="s">
        <v>2507</v>
      </c>
      <c r="K838" s="91"/>
      <c r="L838" s="91"/>
      <c r="M838" s="91">
        <v>0</v>
      </c>
      <c r="N838" s="91">
        <v>0</v>
      </c>
      <c r="O838" s="91">
        <v>0</v>
      </c>
      <c r="P838" s="91">
        <v>0</v>
      </c>
      <c r="Q838" s="91">
        <v>0</v>
      </c>
      <c r="R838" s="91">
        <v>0</v>
      </c>
      <c r="S838" s="91">
        <v>0</v>
      </c>
      <c r="T838" s="91">
        <v>0</v>
      </c>
      <c r="U838" s="91">
        <v>0</v>
      </c>
      <c r="V838" s="91">
        <v>0</v>
      </c>
      <c r="W838" s="91"/>
      <c r="X838" s="220"/>
      <c r="Y838" s="221"/>
      <c r="Z838" s="221"/>
      <c r="AA838" s="85" t="s">
        <v>148</v>
      </c>
    </row>
    <row r="839" spans="1:27" ht="56.25">
      <c r="A839" s="299">
        <v>824</v>
      </c>
      <c r="B839" s="283" t="s">
        <v>262</v>
      </c>
      <c r="C839" s="83" t="s">
        <v>97</v>
      </c>
      <c r="D839" s="187" t="s">
        <v>2508</v>
      </c>
      <c r="E839" s="83" t="s">
        <v>153</v>
      </c>
      <c r="F839" s="188">
        <v>44671.354166666664</v>
      </c>
      <c r="G839" s="188">
        <v>44671.5</v>
      </c>
      <c r="H839" s="83" t="s">
        <v>106</v>
      </c>
      <c r="I839" s="90">
        <v>3.5000000000582077</v>
      </c>
      <c r="J839" s="91" t="s">
        <v>2509</v>
      </c>
      <c r="K839" s="91"/>
      <c r="L839" s="91"/>
      <c r="M839" s="91">
        <v>3</v>
      </c>
      <c r="N839" s="91">
        <v>0</v>
      </c>
      <c r="O839" s="91">
        <v>0</v>
      </c>
      <c r="P839" s="91">
        <v>3</v>
      </c>
      <c r="Q839" s="91">
        <v>0</v>
      </c>
      <c r="R839" s="91">
        <v>0</v>
      </c>
      <c r="S839" s="91">
        <v>0</v>
      </c>
      <c r="T839" s="91">
        <v>3</v>
      </c>
      <c r="U839" s="91">
        <v>0</v>
      </c>
      <c r="V839" s="91">
        <v>27</v>
      </c>
      <c r="W839" s="91"/>
      <c r="X839" s="220"/>
      <c r="Y839" s="221"/>
      <c r="Z839" s="221"/>
      <c r="AA839" s="85" t="s">
        <v>148</v>
      </c>
    </row>
    <row r="840" spans="1:27" ht="93.75">
      <c r="A840" s="299">
        <v>825</v>
      </c>
      <c r="B840" s="284" t="s">
        <v>262</v>
      </c>
      <c r="C840" s="78" t="s">
        <v>93</v>
      </c>
      <c r="D840" s="79" t="s">
        <v>2510</v>
      </c>
      <c r="E840" s="78" t="s">
        <v>152</v>
      </c>
      <c r="F840" s="80">
        <v>44670.909722222219</v>
      </c>
      <c r="G840" s="80">
        <v>44670.944444444445</v>
      </c>
      <c r="H840" s="78" t="s">
        <v>94</v>
      </c>
      <c r="I840" s="90">
        <v>0.8333333334303461</v>
      </c>
      <c r="J840" s="91" t="s">
        <v>2511</v>
      </c>
      <c r="K840" s="91"/>
      <c r="L840" s="91" t="s">
        <v>2512</v>
      </c>
      <c r="M840" s="91">
        <v>629</v>
      </c>
      <c r="N840" s="91">
        <v>0</v>
      </c>
      <c r="O840" s="91">
        <v>1</v>
      </c>
      <c r="P840" s="91">
        <v>628</v>
      </c>
      <c r="Q840" s="91">
        <v>0</v>
      </c>
      <c r="R840" s="91">
        <v>0</v>
      </c>
      <c r="S840" s="91">
        <v>0</v>
      </c>
      <c r="T840" s="91">
        <v>629</v>
      </c>
      <c r="U840" s="91">
        <v>0</v>
      </c>
      <c r="V840" s="91">
        <v>964</v>
      </c>
      <c r="W840" s="91"/>
      <c r="X840" s="220" t="s">
        <v>2513</v>
      </c>
      <c r="Y840" s="221" t="s">
        <v>109</v>
      </c>
      <c r="Z840" s="221" t="s">
        <v>103</v>
      </c>
      <c r="AA840" s="85" t="s">
        <v>148</v>
      </c>
    </row>
    <row r="841" spans="1:27" ht="37.5">
      <c r="A841" s="299">
        <v>826</v>
      </c>
      <c r="B841" s="284" t="s">
        <v>277</v>
      </c>
      <c r="C841" s="78" t="s">
        <v>97</v>
      </c>
      <c r="D841" s="79" t="s">
        <v>2514</v>
      </c>
      <c r="E841" s="78" t="s">
        <v>153</v>
      </c>
      <c r="F841" s="80">
        <v>44672.375</v>
      </c>
      <c r="G841" s="80">
        <v>44672.458333333336</v>
      </c>
      <c r="H841" s="78" t="s">
        <v>106</v>
      </c>
      <c r="I841" s="90">
        <v>2.0000000000582077</v>
      </c>
      <c r="J841" s="91" t="s">
        <v>1204</v>
      </c>
      <c r="K841" s="91"/>
      <c r="L841" s="91"/>
      <c r="M841" s="91">
        <v>3</v>
      </c>
      <c r="N841" s="91">
        <v>0</v>
      </c>
      <c r="O841" s="91">
        <v>0</v>
      </c>
      <c r="P841" s="91">
        <v>3</v>
      </c>
      <c r="Q841" s="91">
        <v>0</v>
      </c>
      <c r="R841" s="91">
        <v>0</v>
      </c>
      <c r="S841" s="91">
        <v>0</v>
      </c>
      <c r="T841" s="91">
        <v>3</v>
      </c>
      <c r="U841" s="91">
        <v>0</v>
      </c>
      <c r="V841" s="91">
        <v>30</v>
      </c>
      <c r="W841" s="91"/>
      <c r="X841" s="220" t="s">
        <v>2515</v>
      </c>
      <c r="Y841" s="221"/>
      <c r="Z841" s="221"/>
      <c r="AA841" s="85" t="s">
        <v>148</v>
      </c>
    </row>
    <row r="842" spans="1:27" ht="37.5">
      <c r="A842" s="299">
        <v>827</v>
      </c>
      <c r="B842" s="291" t="s">
        <v>251</v>
      </c>
      <c r="C842" s="209" t="s">
        <v>97</v>
      </c>
      <c r="D842" s="210" t="s">
        <v>629</v>
      </c>
      <c r="E842" s="209" t="s">
        <v>152</v>
      </c>
      <c r="F842" s="211">
        <v>44672.375</v>
      </c>
      <c r="G842" s="211">
        <v>44672.625</v>
      </c>
      <c r="H842" s="96" t="s">
        <v>106</v>
      </c>
      <c r="I842" s="90">
        <v>6</v>
      </c>
      <c r="J842" s="91" t="s">
        <v>2425</v>
      </c>
      <c r="K842" s="91"/>
      <c r="L842" s="91"/>
      <c r="M842" s="91">
        <v>4</v>
      </c>
      <c r="N842" s="91">
        <v>0</v>
      </c>
      <c r="O842" s="91">
        <v>0</v>
      </c>
      <c r="P842" s="91">
        <v>4</v>
      </c>
      <c r="Q842" s="91">
        <v>0</v>
      </c>
      <c r="R842" s="91">
        <v>0</v>
      </c>
      <c r="S842" s="91">
        <v>4</v>
      </c>
      <c r="T842" s="91">
        <v>0</v>
      </c>
      <c r="U842" s="91">
        <v>0</v>
      </c>
      <c r="V842" s="91">
        <v>80</v>
      </c>
      <c r="W842" s="91"/>
      <c r="X842" s="220"/>
      <c r="Y842" s="221"/>
      <c r="Z842" s="221"/>
      <c r="AA842" s="85" t="s">
        <v>148</v>
      </c>
    </row>
    <row r="843" spans="1:27" ht="37.5">
      <c r="A843" s="299">
        <v>828</v>
      </c>
      <c r="B843" s="291" t="s">
        <v>248</v>
      </c>
      <c r="C843" s="209" t="s">
        <v>97</v>
      </c>
      <c r="D843" s="210" t="s">
        <v>2516</v>
      </c>
      <c r="E843" s="209" t="s">
        <v>153</v>
      </c>
      <c r="F843" s="223">
        <v>44672.375</v>
      </c>
      <c r="G843" s="223">
        <v>44672.5</v>
      </c>
      <c r="H843" s="96" t="s">
        <v>106</v>
      </c>
      <c r="I843" s="90">
        <v>3</v>
      </c>
      <c r="J843" s="91" t="s">
        <v>2517</v>
      </c>
      <c r="K843" s="91"/>
      <c r="L843" s="91"/>
      <c r="M843" s="91">
        <v>38</v>
      </c>
      <c r="N843" s="91">
        <v>0</v>
      </c>
      <c r="O843" s="91">
        <v>0</v>
      </c>
      <c r="P843" s="91">
        <v>38</v>
      </c>
      <c r="Q843" s="91">
        <v>0</v>
      </c>
      <c r="R843" s="91">
        <v>0</v>
      </c>
      <c r="S843" s="91">
        <v>0</v>
      </c>
      <c r="T843" s="91">
        <v>38</v>
      </c>
      <c r="U843" s="91">
        <v>0</v>
      </c>
      <c r="V843" s="91">
        <v>55</v>
      </c>
      <c r="W843" s="91"/>
      <c r="X843" s="220"/>
      <c r="Y843" s="221"/>
      <c r="Z843" s="221"/>
      <c r="AA843" s="85" t="s">
        <v>148</v>
      </c>
    </row>
    <row r="844" spans="1:27" ht="75">
      <c r="A844" s="299">
        <v>829</v>
      </c>
      <c r="B844" s="291" t="s">
        <v>248</v>
      </c>
      <c r="C844" s="209" t="s">
        <v>97</v>
      </c>
      <c r="D844" s="208" t="s">
        <v>2518</v>
      </c>
      <c r="E844" s="209" t="s">
        <v>108</v>
      </c>
      <c r="F844" s="223">
        <v>44671.760416666664</v>
      </c>
      <c r="G844" s="223">
        <v>44671.761111111111</v>
      </c>
      <c r="H844" s="96" t="s">
        <v>94</v>
      </c>
      <c r="I844" s="90">
        <v>1.6666666720993817E-2</v>
      </c>
      <c r="J844" s="91" t="s">
        <v>2519</v>
      </c>
      <c r="K844" s="91"/>
      <c r="L844" s="91"/>
      <c r="M844" s="91">
        <v>1</v>
      </c>
      <c r="N844" s="91">
        <v>0</v>
      </c>
      <c r="O844" s="91">
        <v>0</v>
      </c>
      <c r="P844" s="91">
        <v>1</v>
      </c>
      <c r="Q844" s="91">
        <v>0</v>
      </c>
      <c r="R844" s="91">
        <v>0</v>
      </c>
      <c r="S844" s="91">
        <v>0</v>
      </c>
      <c r="T844" s="91">
        <v>1</v>
      </c>
      <c r="U844" s="91">
        <v>0</v>
      </c>
      <c r="V844" s="91">
        <v>2</v>
      </c>
      <c r="W844" s="91"/>
      <c r="X844" s="220" t="s">
        <v>2520</v>
      </c>
      <c r="Y844" s="221" t="s">
        <v>110</v>
      </c>
      <c r="Z844" s="221" t="s">
        <v>121</v>
      </c>
      <c r="AA844" s="85" t="s">
        <v>193</v>
      </c>
    </row>
    <row r="845" spans="1:27" ht="93.75">
      <c r="A845" s="299">
        <v>830</v>
      </c>
      <c r="B845" s="291" t="s">
        <v>433</v>
      </c>
      <c r="C845" s="209" t="s">
        <v>97</v>
      </c>
      <c r="D845" s="208" t="s">
        <v>2521</v>
      </c>
      <c r="E845" s="209" t="s">
        <v>153</v>
      </c>
      <c r="F845" s="223">
        <v>44671.368055555555</v>
      </c>
      <c r="G845" s="223">
        <v>44671.4375</v>
      </c>
      <c r="H845" s="96" t="s">
        <v>94</v>
      </c>
      <c r="I845" s="90">
        <v>1.6666666666860692</v>
      </c>
      <c r="J845" s="91" t="s">
        <v>2522</v>
      </c>
      <c r="K845" s="91"/>
      <c r="L845" s="91"/>
      <c r="M845" s="91">
        <v>1</v>
      </c>
      <c r="N845" s="91">
        <v>0</v>
      </c>
      <c r="O845" s="91">
        <v>0</v>
      </c>
      <c r="P845" s="91">
        <v>1</v>
      </c>
      <c r="Q845" s="91">
        <v>0</v>
      </c>
      <c r="R845" s="91">
        <v>0</v>
      </c>
      <c r="S845" s="91">
        <v>0</v>
      </c>
      <c r="T845" s="91">
        <v>1</v>
      </c>
      <c r="U845" s="91">
        <v>0</v>
      </c>
      <c r="V845" s="91">
        <v>2.5</v>
      </c>
      <c r="W845" s="91"/>
      <c r="X845" s="220" t="s">
        <v>2523</v>
      </c>
      <c r="Y845" s="221" t="s">
        <v>118</v>
      </c>
      <c r="Z845" s="221" t="s">
        <v>99</v>
      </c>
      <c r="AA845" s="85" t="s">
        <v>148</v>
      </c>
    </row>
    <row r="846" spans="1:27" ht="56.25">
      <c r="A846" s="299">
        <v>831</v>
      </c>
      <c r="B846" s="291" t="s">
        <v>262</v>
      </c>
      <c r="C846" s="96" t="s">
        <v>97</v>
      </c>
      <c r="D846" s="192" t="s">
        <v>2524</v>
      </c>
      <c r="E846" s="96" t="s">
        <v>153</v>
      </c>
      <c r="F846" s="223">
        <v>44672.375</v>
      </c>
      <c r="G846" s="223">
        <v>44672.5</v>
      </c>
      <c r="H846" s="96" t="s">
        <v>106</v>
      </c>
      <c r="I846" s="90">
        <v>3</v>
      </c>
      <c r="J846" s="91" t="s">
        <v>2525</v>
      </c>
      <c r="K846" s="91"/>
      <c r="L846" s="91"/>
      <c r="M846" s="91">
        <v>64</v>
      </c>
      <c r="N846" s="91">
        <v>0</v>
      </c>
      <c r="O846" s="91">
        <v>0</v>
      </c>
      <c r="P846" s="91">
        <v>64</v>
      </c>
      <c r="Q846" s="91">
        <v>0</v>
      </c>
      <c r="R846" s="91">
        <v>0</v>
      </c>
      <c r="S846" s="91">
        <v>0</v>
      </c>
      <c r="T846" s="91">
        <v>64</v>
      </c>
      <c r="U846" s="91">
        <v>0</v>
      </c>
      <c r="V846" s="91">
        <v>47</v>
      </c>
      <c r="W846" s="91"/>
      <c r="X846" s="220"/>
      <c r="Y846" s="221"/>
      <c r="Z846" s="221"/>
      <c r="AA846" s="85" t="s">
        <v>148</v>
      </c>
    </row>
    <row r="847" spans="1:27" ht="37.5">
      <c r="A847" s="299">
        <v>832</v>
      </c>
      <c r="B847" s="291" t="s">
        <v>262</v>
      </c>
      <c r="C847" s="209" t="s">
        <v>113</v>
      </c>
      <c r="D847" s="208" t="s">
        <v>2526</v>
      </c>
      <c r="E847" s="209" t="s">
        <v>153</v>
      </c>
      <c r="F847" s="223">
        <v>44672.375</v>
      </c>
      <c r="G847" s="223">
        <v>44672.479166666664</v>
      </c>
      <c r="H847" s="96" t="s">
        <v>106</v>
      </c>
      <c r="I847" s="90">
        <v>2.4999999999417923</v>
      </c>
      <c r="J847" s="91" t="s">
        <v>2527</v>
      </c>
      <c r="K847" s="91"/>
      <c r="L847" s="91"/>
      <c r="M847" s="91">
        <v>42</v>
      </c>
      <c r="N847" s="91">
        <v>0</v>
      </c>
      <c r="O847" s="91">
        <v>0</v>
      </c>
      <c r="P847" s="91">
        <v>42</v>
      </c>
      <c r="Q847" s="91">
        <v>0</v>
      </c>
      <c r="R847" s="91">
        <v>0</v>
      </c>
      <c r="S847" s="91">
        <v>0</v>
      </c>
      <c r="T847" s="91">
        <v>42</v>
      </c>
      <c r="U847" s="91">
        <v>0</v>
      </c>
      <c r="V847" s="91">
        <v>120</v>
      </c>
      <c r="W847" s="91"/>
      <c r="X847" s="220"/>
      <c r="Y847" s="221"/>
      <c r="Z847" s="221"/>
      <c r="AA847" s="85" t="s">
        <v>148</v>
      </c>
    </row>
    <row r="848" spans="1:27" ht="93.75">
      <c r="A848" s="299">
        <v>833</v>
      </c>
      <c r="B848" s="291" t="s">
        <v>245</v>
      </c>
      <c r="C848" s="209" t="s">
        <v>93</v>
      </c>
      <c r="D848" s="208" t="s">
        <v>2528</v>
      </c>
      <c r="E848" s="209" t="s">
        <v>152</v>
      </c>
      <c r="F848" s="223">
        <v>44671.361111111109</v>
      </c>
      <c r="G848" s="223">
        <v>44671.430555555555</v>
      </c>
      <c r="H848" s="96" t="s">
        <v>94</v>
      </c>
      <c r="I848" s="90">
        <v>1.6666666666860692</v>
      </c>
      <c r="J848" s="91" t="s">
        <v>2529</v>
      </c>
      <c r="K848" s="91"/>
      <c r="L848" s="91" t="s">
        <v>258</v>
      </c>
      <c r="M848" s="91">
        <v>269</v>
      </c>
      <c r="N848" s="91">
        <v>0</v>
      </c>
      <c r="O848" s="91">
        <v>1</v>
      </c>
      <c r="P848" s="91">
        <v>268</v>
      </c>
      <c r="Q848" s="91">
        <v>0</v>
      </c>
      <c r="R848" s="91">
        <v>0</v>
      </c>
      <c r="S848" s="91">
        <v>0</v>
      </c>
      <c r="T848" s="91">
        <v>269</v>
      </c>
      <c r="U848" s="91">
        <v>0</v>
      </c>
      <c r="V848" s="91">
        <v>603.67999999999995</v>
      </c>
      <c r="W848" s="91"/>
      <c r="X848" s="220" t="s">
        <v>2530</v>
      </c>
      <c r="Y848" s="221" t="s">
        <v>116</v>
      </c>
      <c r="Z848" s="221" t="s">
        <v>123</v>
      </c>
      <c r="AA848" s="85" t="s">
        <v>193</v>
      </c>
    </row>
    <row r="849" spans="1:27" ht="56.25">
      <c r="A849" s="299">
        <v>834</v>
      </c>
      <c r="B849" s="291" t="s">
        <v>245</v>
      </c>
      <c r="C849" s="209" t="s">
        <v>93</v>
      </c>
      <c r="D849" s="208" t="s">
        <v>2531</v>
      </c>
      <c r="E849" s="209" t="s">
        <v>152</v>
      </c>
      <c r="F849" s="223">
        <v>44671.430555555555</v>
      </c>
      <c r="G849" s="223">
        <v>44671.743055555555</v>
      </c>
      <c r="H849" s="96" t="s">
        <v>94</v>
      </c>
      <c r="I849" s="90">
        <v>7.5</v>
      </c>
      <c r="J849" s="91" t="s">
        <v>559</v>
      </c>
      <c r="K849" s="91"/>
      <c r="L849" s="91"/>
      <c r="M849" s="91">
        <v>2</v>
      </c>
      <c r="N849" s="91">
        <v>0</v>
      </c>
      <c r="O849" s="91">
        <v>0</v>
      </c>
      <c r="P849" s="91">
        <v>2</v>
      </c>
      <c r="Q849" s="91">
        <v>0</v>
      </c>
      <c r="R849" s="91">
        <v>0</v>
      </c>
      <c r="S849" s="91">
        <v>0</v>
      </c>
      <c r="T849" s="91">
        <v>2</v>
      </c>
      <c r="U849" s="91">
        <v>0</v>
      </c>
      <c r="V849" s="91">
        <v>22.44</v>
      </c>
      <c r="W849" s="91"/>
      <c r="X849" s="220" t="s">
        <v>2530</v>
      </c>
      <c r="Y849" s="221" t="s">
        <v>116</v>
      </c>
      <c r="Z849" s="221" t="s">
        <v>123</v>
      </c>
      <c r="AA849" s="85" t="s">
        <v>193</v>
      </c>
    </row>
    <row r="850" spans="1:27" ht="225">
      <c r="A850" s="299">
        <v>835</v>
      </c>
      <c r="B850" s="291" t="s">
        <v>261</v>
      </c>
      <c r="C850" s="209" t="s">
        <v>97</v>
      </c>
      <c r="D850" s="208" t="s">
        <v>2499</v>
      </c>
      <c r="E850" s="209" t="s">
        <v>152</v>
      </c>
      <c r="F850" s="223">
        <v>44671.844444444447</v>
      </c>
      <c r="G850" s="223">
        <v>44671.886805555558</v>
      </c>
      <c r="H850" s="96" t="s">
        <v>94</v>
      </c>
      <c r="I850" s="90">
        <v>1.0166666666627862</v>
      </c>
      <c r="J850" s="91" t="s">
        <v>325</v>
      </c>
      <c r="K850" s="91"/>
      <c r="L850" s="91"/>
      <c r="M850" s="91">
        <v>874</v>
      </c>
      <c r="N850" s="91">
        <v>0</v>
      </c>
      <c r="O850" s="91">
        <v>0</v>
      </c>
      <c r="P850" s="91">
        <v>873</v>
      </c>
      <c r="Q850" s="91">
        <v>0</v>
      </c>
      <c r="R850" s="91">
        <v>0</v>
      </c>
      <c r="S850" s="91">
        <v>0</v>
      </c>
      <c r="T850" s="91">
        <v>873</v>
      </c>
      <c r="U850" s="91">
        <v>1</v>
      </c>
      <c r="V850" s="91" t="s">
        <v>132</v>
      </c>
      <c r="W850" s="91" t="s">
        <v>1052</v>
      </c>
      <c r="X850" s="220" t="s">
        <v>2532</v>
      </c>
      <c r="Y850" s="221" t="s">
        <v>100</v>
      </c>
      <c r="Z850" s="221" t="s">
        <v>105</v>
      </c>
      <c r="AA850" s="85" t="s">
        <v>193</v>
      </c>
    </row>
    <row r="851" spans="1:27" ht="75">
      <c r="A851" s="299">
        <v>836</v>
      </c>
      <c r="B851" s="291" t="s">
        <v>267</v>
      </c>
      <c r="C851" s="209" t="s">
        <v>113</v>
      </c>
      <c r="D851" s="208" t="s">
        <v>2533</v>
      </c>
      <c r="E851" s="209" t="s">
        <v>152</v>
      </c>
      <c r="F851" s="223">
        <v>44673.395833333336</v>
      </c>
      <c r="G851" s="223">
        <v>44673.625</v>
      </c>
      <c r="H851" s="96" t="s">
        <v>106</v>
      </c>
      <c r="I851" s="90">
        <v>5.4999999999417923</v>
      </c>
      <c r="J851" s="91" t="s">
        <v>2534</v>
      </c>
      <c r="K851" s="91"/>
      <c r="L851" s="91"/>
      <c r="M851" s="91">
        <v>1</v>
      </c>
      <c r="N851" s="91">
        <v>0</v>
      </c>
      <c r="O851" s="91">
        <v>0</v>
      </c>
      <c r="P851" s="91">
        <v>1</v>
      </c>
      <c r="Q851" s="91">
        <v>0</v>
      </c>
      <c r="R851" s="91">
        <v>0</v>
      </c>
      <c r="S851" s="91">
        <v>0</v>
      </c>
      <c r="T851" s="91">
        <v>1</v>
      </c>
      <c r="U851" s="91">
        <v>0</v>
      </c>
      <c r="V851" s="91">
        <v>3</v>
      </c>
      <c r="W851" s="91"/>
      <c r="X851" s="220"/>
      <c r="Y851" s="221"/>
      <c r="Z851" s="221"/>
      <c r="AA851" s="85" t="s">
        <v>148</v>
      </c>
    </row>
    <row r="852" spans="1:27" ht="75">
      <c r="A852" s="299">
        <v>837</v>
      </c>
      <c r="B852" s="291" t="s">
        <v>245</v>
      </c>
      <c r="C852" s="209" t="s">
        <v>97</v>
      </c>
      <c r="D852" s="210" t="s">
        <v>2535</v>
      </c>
      <c r="E852" s="209" t="s">
        <v>153</v>
      </c>
      <c r="F852" s="211">
        <v>44672.614583333336</v>
      </c>
      <c r="G852" s="211">
        <v>44672.659722222219</v>
      </c>
      <c r="H852" s="96" t="s">
        <v>94</v>
      </c>
      <c r="I852" s="90">
        <v>1.0833333331975155</v>
      </c>
      <c r="J852" s="91" t="s">
        <v>2535</v>
      </c>
      <c r="K852" s="91"/>
      <c r="L852" s="91"/>
      <c r="M852" s="91">
        <v>58</v>
      </c>
      <c r="N852" s="91">
        <v>0</v>
      </c>
      <c r="O852" s="91">
        <v>0</v>
      </c>
      <c r="P852" s="91">
        <v>58</v>
      </c>
      <c r="Q852" s="91">
        <v>0</v>
      </c>
      <c r="R852" s="91">
        <v>0</v>
      </c>
      <c r="S852" s="91">
        <v>0</v>
      </c>
      <c r="T852" s="91">
        <v>58</v>
      </c>
      <c r="U852" s="91">
        <v>0</v>
      </c>
      <c r="V852" s="91">
        <v>34.76</v>
      </c>
      <c r="W852" s="91"/>
      <c r="X852" s="220" t="s">
        <v>2536</v>
      </c>
      <c r="Y852" s="221" t="s">
        <v>98</v>
      </c>
      <c r="Z852" s="221" t="s">
        <v>101</v>
      </c>
      <c r="AA852" s="85" t="s">
        <v>148</v>
      </c>
    </row>
    <row r="853" spans="1:27" ht="75">
      <c r="A853" s="299">
        <v>838</v>
      </c>
      <c r="B853" s="284" t="s">
        <v>262</v>
      </c>
      <c r="C853" s="78" t="s">
        <v>97</v>
      </c>
      <c r="D853" s="79" t="s">
        <v>2537</v>
      </c>
      <c r="E853" s="78" t="s">
        <v>153</v>
      </c>
      <c r="F853" s="80">
        <v>44673.375</v>
      </c>
      <c r="G853" s="80">
        <v>44673.5</v>
      </c>
      <c r="H853" s="78" t="s">
        <v>106</v>
      </c>
      <c r="I853" s="90">
        <v>3</v>
      </c>
      <c r="J853" s="91" t="s">
        <v>2538</v>
      </c>
      <c r="K853" s="91"/>
      <c r="L853" s="91"/>
      <c r="M853" s="91">
        <v>47</v>
      </c>
      <c r="N853" s="91">
        <v>0</v>
      </c>
      <c r="O853" s="91">
        <v>0</v>
      </c>
      <c r="P853" s="91">
        <v>47</v>
      </c>
      <c r="Q853" s="91">
        <v>0</v>
      </c>
      <c r="R853" s="91">
        <v>0</v>
      </c>
      <c r="S853" s="91">
        <v>0</v>
      </c>
      <c r="T853" s="91">
        <v>47</v>
      </c>
      <c r="U853" s="91">
        <v>0</v>
      </c>
      <c r="V853" s="91">
        <v>36</v>
      </c>
      <c r="W853" s="91"/>
      <c r="X853" s="220"/>
      <c r="Y853" s="221"/>
      <c r="Z853" s="221"/>
      <c r="AA853" s="85" t="s">
        <v>148</v>
      </c>
    </row>
    <row r="854" spans="1:27" ht="56.25">
      <c r="A854" s="299">
        <v>839</v>
      </c>
      <c r="B854" s="284" t="s">
        <v>262</v>
      </c>
      <c r="C854" s="78" t="s">
        <v>97</v>
      </c>
      <c r="D854" s="79" t="s">
        <v>2539</v>
      </c>
      <c r="E854" s="78" t="s">
        <v>153</v>
      </c>
      <c r="F854" s="80">
        <v>44673.541666666664</v>
      </c>
      <c r="G854" s="80">
        <v>44673.625</v>
      </c>
      <c r="H854" s="78" t="s">
        <v>106</v>
      </c>
      <c r="I854" s="90">
        <v>2.0000000000582077</v>
      </c>
      <c r="J854" s="91" t="s">
        <v>2540</v>
      </c>
      <c r="K854" s="91"/>
      <c r="L854" s="91"/>
      <c r="M854" s="91">
        <v>77</v>
      </c>
      <c r="N854" s="91">
        <v>0</v>
      </c>
      <c r="O854" s="91">
        <v>0</v>
      </c>
      <c r="P854" s="91">
        <v>77</v>
      </c>
      <c r="Q854" s="91">
        <v>0</v>
      </c>
      <c r="R854" s="91">
        <v>0</v>
      </c>
      <c r="S854" s="91">
        <v>0</v>
      </c>
      <c r="T854" s="91">
        <v>77</v>
      </c>
      <c r="U854" s="91">
        <v>0</v>
      </c>
      <c r="V854" s="91">
        <v>66</v>
      </c>
      <c r="W854" s="91"/>
      <c r="X854" s="220"/>
      <c r="Y854" s="221"/>
      <c r="Z854" s="221"/>
      <c r="AA854" s="85" t="s">
        <v>148</v>
      </c>
    </row>
    <row r="855" spans="1:27" ht="56.25">
      <c r="A855" s="299">
        <v>840</v>
      </c>
      <c r="B855" s="284" t="s">
        <v>262</v>
      </c>
      <c r="C855" s="78" t="s">
        <v>97</v>
      </c>
      <c r="D855" s="79" t="s">
        <v>2541</v>
      </c>
      <c r="E855" s="78" t="s">
        <v>153</v>
      </c>
      <c r="F855" s="80">
        <v>44673.375</v>
      </c>
      <c r="G855" s="80">
        <v>44673.458333333336</v>
      </c>
      <c r="H855" s="78" t="s">
        <v>106</v>
      </c>
      <c r="I855" s="90">
        <v>2.0000000000582077</v>
      </c>
      <c r="J855" s="91" t="s">
        <v>2542</v>
      </c>
      <c r="K855" s="91"/>
      <c r="L855" s="91"/>
      <c r="M855" s="91">
        <v>72</v>
      </c>
      <c r="N855" s="91">
        <v>0</v>
      </c>
      <c r="O855" s="91">
        <v>0</v>
      </c>
      <c r="P855" s="91">
        <v>72</v>
      </c>
      <c r="Q855" s="91">
        <v>0</v>
      </c>
      <c r="R855" s="91">
        <v>0</v>
      </c>
      <c r="S855" s="91">
        <v>0</v>
      </c>
      <c r="T855" s="91">
        <v>72</v>
      </c>
      <c r="U855" s="91">
        <v>0</v>
      </c>
      <c r="V855" s="91">
        <v>41</v>
      </c>
      <c r="W855" s="91"/>
      <c r="X855" s="220"/>
      <c r="Y855" s="221"/>
      <c r="Z855" s="221"/>
      <c r="AA855" s="85" t="s">
        <v>148</v>
      </c>
    </row>
    <row r="856" spans="1:27" ht="37.5">
      <c r="A856" s="299">
        <v>841</v>
      </c>
      <c r="B856" s="284" t="s">
        <v>248</v>
      </c>
      <c r="C856" s="78" t="s">
        <v>97</v>
      </c>
      <c r="D856" s="79" t="s">
        <v>2543</v>
      </c>
      <c r="E856" s="78" t="s">
        <v>153</v>
      </c>
      <c r="F856" s="80">
        <v>44673.375</v>
      </c>
      <c r="G856" s="80">
        <v>44673.5</v>
      </c>
      <c r="H856" s="78" t="s">
        <v>106</v>
      </c>
      <c r="I856" s="90">
        <v>3</v>
      </c>
      <c r="J856" s="91" t="s">
        <v>2544</v>
      </c>
      <c r="K856" s="91"/>
      <c r="L856" s="91"/>
      <c r="M856" s="91">
        <v>19</v>
      </c>
      <c r="N856" s="91">
        <v>0</v>
      </c>
      <c r="O856" s="91">
        <v>0</v>
      </c>
      <c r="P856" s="91">
        <v>19</v>
      </c>
      <c r="Q856" s="91">
        <v>0</v>
      </c>
      <c r="R856" s="91">
        <v>0</v>
      </c>
      <c r="S856" s="91">
        <v>0</v>
      </c>
      <c r="T856" s="91">
        <v>19</v>
      </c>
      <c r="U856" s="91">
        <v>0</v>
      </c>
      <c r="V856" s="91">
        <v>80</v>
      </c>
      <c r="W856" s="91"/>
      <c r="X856" s="220"/>
      <c r="Y856" s="221"/>
      <c r="Z856" s="221"/>
      <c r="AA856" s="85" t="s">
        <v>148</v>
      </c>
    </row>
    <row r="857" spans="1:27" ht="56.25">
      <c r="A857" s="299">
        <v>842</v>
      </c>
      <c r="B857" s="284" t="s">
        <v>248</v>
      </c>
      <c r="C857" s="78" t="s">
        <v>93</v>
      </c>
      <c r="D857" s="79" t="s">
        <v>2545</v>
      </c>
      <c r="E857" s="78" t="s">
        <v>154</v>
      </c>
      <c r="F857" s="80">
        <v>44673.013888888891</v>
      </c>
      <c r="G857" s="80">
        <v>44673.027777777781</v>
      </c>
      <c r="H857" s="78" t="s">
        <v>94</v>
      </c>
      <c r="I857" s="90">
        <v>0.33333333337213844</v>
      </c>
      <c r="J857" s="91" t="s">
        <v>2546</v>
      </c>
      <c r="K857" s="91"/>
      <c r="L857" s="91"/>
      <c r="M857" s="91">
        <v>1</v>
      </c>
      <c r="N857" s="91">
        <v>0</v>
      </c>
      <c r="O857" s="91">
        <v>0</v>
      </c>
      <c r="P857" s="91">
        <v>1</v>
      </c>
      <c r="Q857" s="91">
        <v>0</v>
      </c>
      <c r="R857" s="91">
        <v>0</v>
      </c>
      <c r="S857" s="91">
        <v>1</v>
      </c>
      <c r="T857" s="91">
        <v>0</v>
      </c>
      <c r="U857" s="91">
        <v>0</v>
      </c>
      <c r="V857" s="91">
        <v>1</v>
      </c>
      <c r="W857" s="91"/>
      <c r="X857" s="220" t="s">
        <v>2547</v>
      </c>
      <c r="Y857" s="221" t="s">
        <v>109</v>
      </c>
      <c r="Z857" s="221" t="s">
        <v>103</v>
      </c>
      <c r="AA857" s="85" t="s">
        <v>148</v>
      </c>
    </row>
    <row r="858" spans="1:27" ht="206.25">
      <c r="A858" s="299">
        <v>843</v>
      </c>
      <c r="B858" s="284" t="s">
        <v>268</v>
      </c>
      <c r="C858" s="78" t="s">
        <v>97</v>
      </c>
      <c r="D858" s="79" t="s">
        <v>2548</v>
      </c>
      <c r="E858" s="78" t="s">
        <v>153</v>
      </c>
      <c r="F858" s="80">
        <v>44672.416666666664</v>
      </c>
      <c r="G858" s="80">
        <v>44672.458333333336</v>
      </c>
      <c r="H858" s="78" t="s">
        <v>94</v>
      </c>
      <c r="I858" s="90">
        <v>1.0000000001164153</v>
      </c>
      <c r="J858" s="91" t="s">
        <v>2549</v>
      </c>
      <c r="K858" s="91"/>
      <c r="L858" s="91"/>
      <c r="M858" s="91">
        <v>8</v>
      </c>
      <c r="N858" s="91">
        <v>0</v>
      </c>
      <c r="O858" s="91">
        <v>0</v>
      </c>
      <c r="P858" s="91">
        <v>8</v>
      </c>
      <c r="Q858" s="91">
        <v>0</v>
      </c>
      <c r="R858" s="91">
        <v>0</v>
      </c>
      <c r="S858" s="91">
        <v>0</v>
      </c>
      <c r="T858" s="91">
        <v>8</v>
      </c>
      <c r="U858" s="91">
        <v>0</v>
      </c>
      <c r="V858" s="91">
        <v>112</v>
      </c>
      <c r="W858" s="91"/>
      <c r="X858" s="220" t="s">
        <v>2550</v>
      </c>
      <c r="Y858" s="221" t="s">
        <v>130</v>
      </c>
      <c r="Z858" s="221" t="s">
        <v>396</v>
      </c>
      <c r="AA858" s="85" t="s">
        <v>148</v>
      </c>
    </row>
    <row r="859" spans="1:27" ht="56.25">
      <c r="A859" s="299">
        <v>844</v>
      </c>
      <c r="B859" s="284" t="s">
        <v>251</v>
      </c>
      <c r="C859" s="78" t="s">
        <v>97</v>
      </c>
      <c r="D859" s="79" t="s">
        <v>2551</v>
      </c>
      <c r="E859" s="78" t="s">
        <v>153</v>
      </c>
      <c r="F859" s="80">
        <v>44675.565972222219</v>
      </c>
      <c r="G859" s="80">
        <v>44675.579861111109</v>
      </c>
      <c r="H859" s="78" t="s">
        <v>94</v>
      </c>
      <c r="I859" s="90">
        <v>0.33333333337213844</v>
      </c>
      <c r="J859" s="91" t="s">
        <v>2552</v>
      </c>
      <c r="K859" s="91"/>
      <c r="L859" s="91"/>
      <c r="M859" s="91">
        <v>29</v>
      </c>
      <c r="N859" s="91">
        <v>0</v>
      </c>
      <c r="O859" s="91">
        <v>0</v>
      </c>
      <c r="P859" s="91">
        <v>29</v>
      </c>
      <c r="Q859" s="91">
        <v>0</v>
      </c>
      <c r="R859" s="91">
        <v>0</v>
      </c>
      <c r="S859" s="91">
        <v>0</v>
      </c>
      <c r="T859" s="91">
        <v>29</v>
      </c>
      <c r="U859" s="91">
        <v>0</v>
      </c>
      <c r="V859" s="91">
        <v>78</v>
      </c>
      <c r="W859" s="91"/>
      <c r="X859" s="220" t="s">
        <v>2553</v>
      </c>
      <c r="Y859" s="221" t="s">
        <v>110</v>
      </c>
      <c r="Z859" s="221" t="s">
        <v>121</v>
      </c>
      <c r="AA859" s="85" t="s">
        <v>193</v>
      </c>
    </row>
    <row r="860" spans="1:27" ht="56.25">
      <c r="A860" s="299">
        <v>845</v>
      </c>
      <c r="B860" s="284" t="s">
        <v>253</v>
      </c>
      <c r="C860" s="78" t="s">
        <v>97</v>
      </c>
      <c r="D860" s="79" t="s">
        <v>274</v>
      </c>
      <c r="E860" s="78" t="s">
        <v>153</v>
      </c>
      <c r="F860" s="80">
        <v>44673.631944444445</v>
      </c>
      <c r="G860" s="80">
        <v>44673.631944444445</v>
      </c>
      <c r="H860" s="78" t="s">
        <v>94</v>
      </c>
      <c r="I860" s="90">
        <v>0</v>
      </c>
      <c r="J860" s="91" t="s">
        <v>2554</v>
      </c>
      <c r="K860" s="91"/>
      <c r="L860" s="91"/>
      <c r="M860" s="91">
        <v>1</v>
      </c>
      <c r="N860" s="91">
        <v>0</v>
      </c>
      <c r="O860" s="91">
        <v>0</v>
      </c>
      <c r="P860" s="91">
        <v>1</v>
      </c>
      <c r="Q860" s="91">
        <v>0</v>
      </c>
      <c r="R860" s="91">
        <v>0</v>
      </c>
      <c r="S860" s="91">
        <v>0</v>
      </c>
      <c r="T860" s="91">
        <v>1</v>
      </c>
      <c r="U860" s="91">
        <v>0</v>
      </c>
      <c r="V860" s="91">
        <v>10</v>
      </c>
      <c r="W860" s="91"/>
      <c r="X860" s="220" t="s">
        <v>2555</v>
      </c>
      <c r="Y860" s="221" t="s">
        <v>110</v>
      </c>
      <c r="Z860" s="221" t="s">
        <v>1183</v>
      </c>
      <c r="AA860" s="85" t="s">
        <v>193</v>
      </c>
    </row>
    <row r="861" spans="1:27" ht="75">
      <c r="A861" s="299">
        <v>846</v>
      </c>
      <c r="B861" s="284" t="s">
        <v>262</v>
      </c>
      <c r="C861" s="78" t="s">
        <v>97</v>
      </c>
      <c r="D861" s="79" t="s">
        <v>2556</v>
      </c>
      <c r="E861" s="78" t="s">
        <v>153</v>
      </c>
      <c r="F861" s="80">
        <v>44676.375</v>
      </c>
      <c r="G861" s="80">
        <v>44676.479166666664</v>
      </c>
      <c r="H861" s="78" t="s">
        <v>106</v>
      </c>
      <c r="I861" s="90">
        <v>2.4999999999417923</v>
      </c>
      <c r="J861" s="91" t="s">
        <v>2542</v>
      </c>
      <c r="K861" s="91"/>
      <c r="L861" s="91"/>
      <c r="M861" s="91">
        <v>20</v>
      </c>
      <c r="N861" s="91">
        <v>0</v>
      </c>
      <c r="O861" s="91">
        <v>0</v>
      </c>
      <c r="P861" s="91">
        <v>20</v>
      </c>
      <c r="Q861" s="91">
        <v>0</v>
      </c>
      <c r="R861" s="91">
        <v>0</v>
      </c>
      <c r="S861" s="91">
        <v>0</v>
      </c>
      <c r="T861" s="91">
        <v>20</v>
      </c>
      <c r="U861" s="91">
        <v>0</v>
      </c>
      <c r="V861" s="91">
        <v>16</v>
      </c>
      <c r="W861" s="91"/>
      <c r="X861" s="220"/>
      <c r="Y861" s="221"/>
      <c r="Z861" s="221"/>
      <c r="AA861" s="85" t="s">
        <v>148</v>
      </c>
    </row>
    <row r="862" spans="1:27" ht="75">
      <c r="A862" s="299">
        <v>847</v>
      </c>
      <c r="B862" s="284" t="s">
        <v>267</v>
      </c>
      <c r="C862" s="78" t="s">
        <v>93</v>
      </c>
      <c r="D862" s="79" t="s">
        <v>2557</v>
      </c>
      <c r="E862" s="78" t="s">
        <v>154</v>
      </c>
      <c r="F862" s="80">
        <v>44673.430555555555</v>
      </c>
      <c r="G862" s="80">
        <v>44673.53125</v>
      </c>
      <c r="H862" s="78" t="s">
        <v>94</v>
      </c>
      <c r="I862" s="90">
        <v>2.4166666666860692</v>
      </c>
      <c r="J862" s="91" t="s">
        <v>2558</v>
      </c>
      <c r="K862" s="91" t="s">
        <v>2559</v>
      </c>
      <c r="L862" s="91"/>
      <c r="M862" s="91">
        <v>289</v>
      </c>
      <c r="N862" s="91">
        <v>0</v>
      </c>
      <c r="O862" s="91">
        <v>18</v>
      </c>
      <c r="P862" s="91">
        <v>271</v>
      </c>
      <c r="Q862" s="91">
        <v>0</v>
      </c>
      <c r="R862" s="91">
        <v>0</v>
      </c>
      <c r="S862" s="91">
        <v>0</v>
      </c>
      <c r="T862" s="91">
        <v>289</v>
      </c>
      <c r="U862" s="91">
        <v>0</v>
      </c>
      <c r="V862" s="91">
        <v>1778</v>
      </c>
      <c r="W862" s="91"/>
      <c r="X862" s="220" t="s">
        <v>2560</v>
      </c>
      <c r="Y862" s="221" t="s">
        <v>109</v>
      </c>
      <c r="Z862" s="221" t="s">
        <v>103</v>
      </c>
      <c r="AA862" s="85" t="s">
        <v>148</v>
      </c>
    </row>
    <row r="863" spans="1:27" ht="56.25">
      <c r="A863" s="299">
        <v>848</v>
      </c>
      <c r="B863" s="284" t="s">
        <v>267</v>
      </c>
      <c r="C863" s="78" t="s">
        <v>93</v>
      </c>
      <c r="D863" s="79" t="s">
        <v>2561</v>
      </c>
      <c r="E863" s="78" t="s">
        <v>154</v>
      </c>
      <c r="F863" s="80">
        <v>44675.395833333336</v>
      </c>
      <c r="G863" s="80">
        <v>44675.4375</v>
      </c>
      <c r="H863" s="78" t="s">
        <v>94</v>
      </c>
      <c r="I863" s="90">
        <v>0.99999999994179234</v>
      </c>
      <c r="J863" s="91" t="s">
        <v>2562</v>
      </c>
      <c r="K863" s="91"/>
      <c r="L863" s="91"/>
      <c r="M863" s="91">
        <v>1</v>
      </c>
      <c r="N863" s="91">
        <v>0</v>
      </c>
      <c r="O863" s="91">
        <v>0</v>
      </c>
      <c r="P863" s="91">
        <v>1</v>
      </c>
      <c r="Q863" s="91">
        <v>0</v>
      </c>
      <c r="R863" s="91">
        <v>0</v>
      </c>
      <c r="S863" s="91">
        <v>0</v>
      </c>
      <c r="T863" s="91">
        <v>1</v>
      </c>
      <c r="U863" s="91">
        <v>0</v>
      </c>
      <c r="V863" s="91">
        <v>1</v>
      </c>
      <c r="W863" s="91"/>
      <c r="X863" s="220" t="s">
        <v>2563</v>
      </c>
      <c r="Y863" s="221" t="s">
        <v>109</v>
      </c>
      <c r="Z863" s="221" t="s">
        <v>103</v>
      </c>
      <c r="AA863" s="85" t="s">
        <v>148</v>
      </c>
    </row>
    <row r="864" spans="1:27" ht="75">
      <c r="A864" s="299">
        <v>849</v>
      </c>
      <c r="B864" s="284" t="s">
        <v>267</v>
      </c>
      <c r="C864" s="78" t="s">
        <v>97</v>
      </c>
      <c r="D864" s="79" t="s">
        <v>2564</v>
      </c>
      <c r="E864" s="78" t="s">
        <v>153</v>
      </c>
      <c r="F864" s="80">
        <v>44675.604166666664</v>
      </c>
      <c r="G864" s="80">
        <v>44675.625</v>
      </c>
      <c r="H864" s="78" t="s">
        <v>94</v>
      </c>
      <c r="I864" s="90">
        <v>0.50000000005820766</v>
      </c>
      <c r="J864" s="91" t="s">
        <v>490</v>
      </c>
      <c r="K864" s="91"/>
      <c r="L864" s="91"/>
      <c r="M864" s="91">
        <v>1</v>
      </c>
      <c r="N864" s="91">
        <v>0</v>
      </c>
      <c r="O864" s="91">
        <v>0</v>
      </c>
      <c r="P864" s="91">
        <v>1</v>
      </c>
      <c r="Q864" s="91">
        <v>0</v>
      </c>
      <c r="R864" s="91">
        <v>0</v>
      </c>
      <c r="S864" s="91">
        <v>0</v>
      </c>
      <c r="T864" s="91">
        <v>1</v>
      </c>
      <c r="U864" s="91">
        <v>0</v>
      </c>
      <c r="V864" s="91">
        <v>2.5</v>
      </c>
      <c r="W864" s="91"/>
      <c r="X864" s="220" t="s">
        <v>2565</v>
      </c>
      <c r="Y864" s="221" t="s">
        <v>118</v>
      </c>
      <c r="Z864" s="221" t="s">
        <v>99</v>
      </c>
      <c r="AA864" s="85" t="s">
        <v>148</v>
      </c>
    </row>
    <row r="865" spans="1:27" ht="37.5">
      <c r="A865" s="299">
        <v>850</v>
      </c>
      <c r="B865" s="284" t="s">
        <v>267</v>
      </c>
      <c r="C865" s="78" t="s">
        <v>113</v>
      </c>
      <c r="D865" s="79" t="s">
        <v>2566</v>
      </c>
      <c r="E865" s="78" t="s">
        <v>153</v>
      </c>
      <c r="F865" s="80">
        <v>44676.375</v>
      </c>
      <c r="G865" s="80">
        <v>44676.5</v>
      </c>
      <c r="H865" s="78" t="s">
        <v>106</v>
      </c>
      <c r="I865" s="90">
        <v>3</v>
      </c>
      <c r="J865" s="91" t="s">
        <v>2567</v>
      </c>
      <c r="K865" s="91"/>
      <c r="L865" s="91"/>
      <c r="M865" s="91">
        <v>145</v>
      </c>
      <c r="N865" s="91">
        <v>0</v>
      </c>
      <c r="O865" s="91">
        <v>0</v>
      </c>
      <c r="P865" s="91">
        <v>145</v>
      </c>
      <c r="Q865" s="91">
        <v>0</v>
      </c>
      <c r="R865" s="91">
        <v>0</v>
      </c>
      <c r="S865" s="91">
        <v>0</v>
      </c>
      <c r="T865" s="91">
        <v>145</v>
      </c>
      <c r="U865" s="91">
        <v>0</v>
      </c>
      <c r="V865" s="91">
        <v>360</v>
      </c>
      <c r="W865" s="91"/>
      <c r="X865" s="220"/>
      <c r="Y865" s="221"/>
      <c r="Z865" s="221"/>
      <c r="AA865" s="85" t="s">
        <v>148</v>
      </c>
    </row>
    <row r="866" spans="1:27" ht="37.5">
      <c r="A866" s="299">
        <v>851</v>
      </c>
      <c r="B866" s="284" t="s">
        <v>267</v>
      </c>
      <c r="C866" s="78" t="s">
        <v>113</v>
      </c>
      <c r="D866" s="79" t="s">
        <v>2568</v>
      </c>
      <c r="E866" s="78" t="s">
        <v>153</v>
      </c>
      <c r="F866" s="80">
        <v>44676.395833333336</v>
      </c>
      <c r="G866" s="80">
        <v>44676.458333333336</v>
      </c>
      <c r="H866" s="78" t="s">
        <v>106</v>
      </c>
      <c r="I866" s="90">
        <v>1.5</v>
      </c>
      <c r="J866" s="91" t="s">
        <v>2568</v>
      </c>
      <c r="K866" s="91"/>
      <c r="L866" s="91"/>
      <c r="M866" s="91">
        <v>9</v>
      </c>
      <c r="N866" s="91">
        <v>0</v>
      </c>
      <c r="O866" s="91">
        <v>0</v>
      </c>
      <c r="P866" s="91">
        <v>9</v>
      </c>
      <c r="Q866" s="91">
        <v>0</v>
      </c>
      <c r="R866" s="91">
        <v>0</v>
      </c>
      <c r="S866" s="91">
        <v>0</v>
      </c>
      <c r="T866" s="91">
        <v>9</v>
      </c>
      <c r="U866" s="91">
        <v>0</v>
      </c>
      <c r="V866" s="91">
        <v>110</v>
      </c>
      <c r="W866" s="91"/>
      <c r="X866" s="220"/>
      <c r="Y866" s="221"/>
      <c r="Z866" s="221"/>
      <c r="AA866" s="85" t="s">
        <v>148</v>
      </c>
    </row>
    <row r="867" spans="1:27" ht="37.5">
      <c r="A867" s="299">
        <v>852</v>
      </c>
      <c r="B867" s="284" t="s">
        <v>248</v>
      </c>
      <c r="C867" s="78" t="s">
        <v>97</v>
      </c>
      <c r="D867" s="79" t="s">
        <v>2569</v>
      </c>
      <c r="E867" s="78" t="s">
        <v>153</v>
      </c>
      <c r="F867" s="80">
        <v>44676.375</v>
      </c>
      <c r="G867" s="80">
        <v>44676.666666666664</v>
      </c>
      <c r="H867" s="78" t="s">
        <v>106</v>
      </c>
      <c r="I867" s="90">
        <v>6.9999999999417923</v>
      </c>
      <c r="J867" s="91" t="s">
        <v>2570</v>
      </c>
      <c r="K867" s="91"/>
      <c r="L867" s="91"/>
      <c r="M867" s="91">
        <v>18</v>
      </c>
      <c r="N867" s="91">
        <v>0</v>
      </c>
      <c r="O867" s="91">
        <v>0</v>
      </c>
      <c r="P867" s="91">
        <v>18</v>
      </c>
      <c r="Q867" s="91">
        <v>0</v>
      </c>
      <c r="R867" s="91">
        <v>0</v>
      </c>
      <c r="S867" s="91">
        <v>0</v>
      </c>
      <c r="T867" s="91">
        <v>18</v>
      </c>
      <c r="U867" s="91">
        <v>0</v>
      </c>
      <c r="V867" s="91">
        <v>150</v>
      </c>
      <c r="W867" s="91"/>
      <c r="X867" s="220"/>
      <c r="Y867" s="221"/>
      <c r="Z867" s="221"/>
      <c r="AA867" s="85" t="s">
        <v>148</v>
      </c>
    </row>
    <row r="868" spans="1:27" ht="37.5">
      <c r="A868" s="299">
        <v>853</v>
      </c>
      <c r="B868" s="284" t="s">
        <v>248</v>
      </c>
      <c r="C868" s="78" t="s">
        <v>113</v>
      </c>
      <c r="D868" s="79" t="s">
        <v>2571</v>
      </c>
      <c r="E868" s="78" t="s">
        <v>154</v>
      </c>
      <c r="F868" s="80">
        <v>44674.375</v>
      </c>
      <c r="G868" s="80">
        <v>44674.5</v>
      </c>
      <c r="H868" s="78" t="s">
        <v>106</v>
      </c>
      <c r="I868" s="90">
        <v>3</v>
      </c>
      <c r="J868" s="91" t="s">
        <v>2572</v>
      </c>
      <c r="K868" s="91"/>
      <c r="L868" s="91"/>
      <c r="M868" s="91">
        <v>9</v>
      </c>
      <c r="N868" s="91">
        <v>0</v>
      </c>
      <c r="O868" s="91">
        <v>0</v>
      </c>
      <c r="P868" s="91">
        <v>9</v>
      </c>
      <c r="Q868" s="91">
        <v>0</v>
      </c>
      <c r="R868" s="91">
        <v>0</v>
      </c>
      <c r="S868" s="91">
        <v>0</v>
      </c>
      <c r="T868" s="91">
        <v>9</v>
      </c>
      <c r="U868" s="91">
        <v>0</v>
      </c>
      <c r="V868" s="91">
        <v>140</v>
      </c>
      <c r="W868" s="91"/>
      <c r="X868" s="220"/>
      <c r="Y868" s="221"/>
      <c r="Z868" s="221"/>
      <c r="AA868" s="85" t="s">
        <v>148</v>
      </c>
    </row>
    <row r="869" spans="1:27" ht="37.5">
      <c r="A869" s="299">
        <v>854</v>
      </c>
      <c r="B869" s="284" t="s">
        <v>248</v>
      </c>
      <c r="C869" s="78" t="s">
        <v>97</v>
      </c>
      <c r="D869" s="79" t="s">
        <v>2573</v>
      </c>
      <c r="E869" s="78" t="s">
        <v>153</v>
      </c>
      <c r="F869" s="80">
        <v>44676.375</v>
      </c>
      <c r="G869" s="80">
        <v>44676.5</v>
      </c>
      <c r="H869" s="78" t="s">
        <v>106</v>
      </c>
      <c r="I869" s="90">
        <v>3</v>
      </c>
      <c r="J869" s="91" t="s">
        <v>2574</v>
      </c>
      <c r="K869" s="91"/>
      <c r="L869" s="91"/>
      <c r="M869" s="91">
        <v>17</v>
      </c>
      <c r="N869" s="91">
        <v>0</v>
      </c>
      <c r="O869" s="91">
        <v>0</v>
      </c>
      <c r="P869" s="91">
        <v>17</v>
      </c>
      <c r="Q869" s="91">
        <v>0</v>
      </c>
      <c r="R869" s="91">
        <v>0</v>
      </c>
      <c r="S869" s="91">
        <v>0</v>
      </c>
      <c r="T869" s="91">
        <v>17</v>
      </c>
      <c r="U869" s="91">
        <v>0</v>
      </c>
      <c r="V869" s="91">
        <v>120</v>
      </c>
      <c r="W869" s="91"/>
      <c r="X869" s="220"/>
      <c r="Y869" s="221"/>
      <c r="Z869" s="221"/>
      <c r="AA869" s="85" t="s">
        <v>148</v>
      </c>
    </row>
    <row r="870" spans="1:27" ht="75">
      <c r="A870" s="299">
        <v>855</v>
      </c>
      <c r="B870" s="284" t="s">
        <v>248</v>
      </c>
      <c r="C870" s="78" t="s">
        <v>93</v>
      </c>
      <c r="D870" s="79" t="s">
        <v>2575</v>
      </c>
      <c r="E870" s="78" t="s">
        <v>152</v>
      </c>
      <c r="F870" s="80">
        <v>44675.652777777781</v>
      </c>
      <c r="G870" s="80">
        <v>44675.690972222219</v>
      </c>
      <c r="H870" s="78" t="s">
        <v>94</v>
      </c>
      <c r="I870" s="90">
        <v>0.91666666651144624</v>
      </c>
      <c r="J870" s="91" t="s">
        <v>2576</v>
      </c>
      <c r="K870" s="91"/>
      <c r="L870" s="91" t="s">
        <v>282</v>
      </c>
      <c r="M870" s="91">
        <v>34</v>
      </c>
      <c r="N870" s="91">
        <v>0</v>
      </c>
      <c r="O870" s="91">
        <v>1</v>
      </c>
      <c r="P870" s="91">
        <v>33</v>
      </c>
      <c r="Q870" s="91">
        <v>0</v>
      </c>
      <c r="R870" s="91">
        <v>0</v>
      </c>
      <c r="S870" s="91">
        <v>0</v>
      </c>
      <c r="T870" s="91">
        <v>34</v>
      </c>
      <c r="U870" s="91">
        <v>0</v>
      </c>
      <c r="V870" s="91">
        <v>1500</v>
      </c>
      <c r="W870" s="91"/>
      <c r="X870" s="220" t="s">
        <v>2577</v>
      </c>
      <c r="Y870" s="221" t="s">
        <v>109</v>
      </c>
      <c r="Z870" s="221" t="s">
        <v>103</v>
      </c>
      <c r="AA870" s="85" t="s">
        <v>148</v>
      </c>
    </row>
    <row r="871" spans="1:27" ht="75">
      <c r="A871" s="299">
        <v>856</v>
      </c>
      <c r="B871" s="284" t="s">
        <v>248</v>
      </c>
      <c r="C871" s="78" t="s">
        <v>93</v>
      </c>
      <c r="D871" s="79" t="s">
        <v>2578</v>
      </c>
      <c r="E871" s="78" t="s">
        <v>153</v>
      </c>
      <c r="F871" s="80">
        <v>44675.541666666664</v>
      </c>
      <c r="G871" s="80">
        <v>44675.569444444445</v>
      </c>
      <c r="H871" s="78" t="s">
        <v>94</v>
      </c>
      <c r="I871" s="90">
        <v>0.66666666674427688</v>
      </c>
      <c r="J871" s="91" t="s">
        <v>2579</v>
      </c>
      <c r="K871" s="91"/>
      <c r="L871" s="91"/>
      <c r="M871" s="91">
        <v>24</v>
      </c>
      <c r="N871" s="91">
        <v>0</v>
      </c>
      <c r="O871" s="91">
        <v>1</v>
      </c>
      <c r="P871" s="91">
        <v>23</v>
      </c>
      <c r="Q871" s="91">
        <v>0</v>
      </c>
      <c r="R871" s="91">
        <v>0</v>
      </c>
      <c r="S871" s="91">
        <v>0</v>
      </c>
      <c r="T871" s="91">
        <v>24</v>
      </c>
      <c r="U871" s="91">
        <v>0</v>
      </c>
      <c r="V871" s="91">
        <v>1000</v>
      </c>
      <c r="W871" s="91"/>
      <c r="X871" s="220" t="s">
        <v>2580</v>
      </c>
      <c r="Y871" s="221" t="s">
        <v>109</v>
      </c>
      <c r="Z871" s="221" t="s">
        <v>103</v>
      </c>
      <c r="AA871" s="85" t="s">
        <v>148</v>
      </c>
    </row>
    <row r="872" spans="1:27" ht="56.25">
      <c r="A872" s="299">
        <v>857</v>
      </c>
      <c r="B872" s="284" t="s">
        <v>265</v>
      </c>
      <c r="C872" s="78" t="s">
        <v>97</v>
      </c>
      <c r="D872" s="79" t="s">
        <v>2581</v>
      </c>
      <c r="E872" s="78" t="s">
        <v>153</v>
      </c>
      <c r="F872" s="80">
        <v>44674.909722222219</v>
      </c>
      <c r="G872" s="80">
        <v>44674.965277777781</v>
      </c>
      <c r="H872" s="78" t="s">
        <v>94</v>
      </c>
      <c r="I872" s="90">
        <v>1.3333333334885538</v>
      </c>
      <c r="J872" s="91" t="s">
        <v>2581</v>
      </c>
      <c r="K872" s="91"/>
      <c r="L872" s="91"/>
      <c r="M872" s="91">
        <v>1</v>
      </c>
      <c r="N872" s="91">
        <v>0</v>
      </c>
      <c r="O872" s="91">
        <v>0</v>
      </c>
      <c r="P872" s="91">
        <v>1</v>
      </c>
      <c r="Q872" s="91">
        <v>0</v>
      </c>
      <c r="R872" s="91">
        <v>0</v>
      </c>
      <c r="S872" s="91">
        <v>0</v>
      </c>
      <c r="T872" s="91">
        <v>1</v>
      </c>
      <c r="U872" s="91">
        <v>0</v>
      </c>
      <c r="V872" s="91">
        <v>15</v>
      </c>
      <c r="W872" s="91"/>
      <c r="X872" s="220" t="s">
        <v>2582</v>
      </c>
      <c r="Y872" s="221" t="s">
        <v>98</v>
      </c>
      <c r="Z872" s="221" t="s">
        <v>2583</v>
      </c>
      <c r="AA872" s="85" t="s">
        <v>148</v>
      </c>
    </row>
    <row r="873" spans="1:27" ht="37.5">
      <c r="A873" s="299">
        <v>858</v>
      </c>
      <c r="B873" s="284" t="s">
        <v>251</v>
      </c>
      <c r="C873" s="78" t="s">
        <v>97</v>
      </c>
      <c r="D873" s="79" t="s">
        <v>2584</v>
      </c>
      <c r="E873" s="78" t="s">
        <v>152</v>
      </c>
      <c r="F873" s="80">
        <v>44677.375</v>
      </c>
      <c r="G873" s="80">
        <v>44677.625</v>
      </c>
      <c r="H873" s="78" t="s">
        <v>106</v>
      </c>
      <c r="I873" s="90">
        <v>6</v>
      </c>
      <c r="J873" s="91" t="s">
        <v>2585</v>
      </c>
      <c r="K873" s="91"/>
      <c r="L873" s="91"/>
      <c r="M873" s="91">
        <v>317</v>
      </c>
      <c r="N873" s="91">
        <v>0</v>
      </c>
      <c r="O873" s="91">
        <v>0</v>
      </c>
      <c r="P873" s="91">
        <v>317</v>
      </c>
      <c r="Q873" s="91">
        <v>0</v>
      </c>
      <c r="R873" s="91">
        <v>0</v>
      </c>
      <c r="S873" s="91">
        <v>0</v>
      </c>
      <c r="T873" s="91">
        <v>317</v>
      </c>
      <c r="U873" s="91">
        <v>0</v>
      </c>
      <c r="V873" s="91">
        <v>152</v>
      </c>
      <c r="W873" s="91"/>
      <c r="X873" s="220"/>
      <c r="Y873" s="221"/>
      <c r="Z873" s="221"/>
      <c r="AA873" s="85" t="s">
        <v>148</v>
      </c>
    </row>
    <row r="874" spans="1:27" ht="37.5">
      <c r="A874" s="299">
        <v>859</v>
      </c>
      <c r="B874" s="284" t="s">
        <v>248</v>
      </c>
      <c r="C874" s="78" t="s">
        <v>97</v>
      </c>
      <c r="D874" s="79" t="s">
        <v>2586</v>
      </c>
      <c r="E874" s="78" t="s">
        <v>153</v>
      </c>
      <c r="F874" s="80">
        <v>44677.375</v>
      </c>
      <c r="G874" s="80">
        <v>44677.666666666664</v>
      </c>
      <c r="H874" s="78" t="s">
        <v>106</v>
      </c>
      <c r="I874" s="90">
        <v>6.9999999999417923</v>
      </c>
      <c r="J874" s="91" t="s">
        <v>2587</v>
      </c>
      <c r="K874" s="91"/>
      <c r="L874" s="91"/>
      <c r="M874" s="91">
        <v>2</v>
      </c>
      <c r="N874" s="91">
        <v>0</v>
      </c>
      <c r="O874" s="91">
        <v>0</v>
      </c>
      <c r="P874" s="91">
        <v>2</v>
      </c>
      <c r="Q874" s="91">
        <v>0</v>
      </c>
      <c r="R874" s="91">
        <v>0</v>
      </c>
      <c r="S874" s="91">
        <v>0</v>
      </c>
      <c r="T874" s="91">
        <v>2</v>
      </c>
      <c r="U874" s="91">
        <v>0</v>
      </c>
      <c r="V874" s="91">
        <v>30</v>
      </c>
      <c r="W874" s="91"/>
      <c r="X874" s="220"/>
      <c r="Y874" s="221"/>
      <c r="Z874" s="221"/>
      <c r="AA874" s="85" t="s">
        <v>148</v>
      </c>
    </row>
    <row r="875" spans="1:27" ht="56.25">
      <c r="A875" s="299">
        <v>860</v>
      </c>
      <c r="B875" s="284" t="s">
        <v>248</v>
      </c>
      <c r="C875" s="78" t="s">
        <v>97</v>
      </c>
      <c r="D875" s="79" t="s">
        <v>2588</v>
      </c>
      <c r="E875" s="78" t="s">
        <v>153</v>
      </c>
      <c r="F875" s="80">
        <v>44677.375</v>
      </c>
      <c r="G875" s="80">
        <v>44677.666666666664</v>
      </c>
      <c r="H875" s="78" t="s">
        <v>106</v>
      </c>
      <c r="I875" s="90">
        <v>6.9999999999417923</v>
      </c>
      <c r="J875" s="91" t="s">
        <v>2589</v>
      </c>
      <c r="K875" s="91"/>
      <c r="L875" s="91"/>
      <c r="M875" s="78">
        <v>9</v>
      </c>
      <c r="N875" s="78">
        <v>0</v>
      </c>
      <c r="O875" s="78">
        <v>0</v>
      </c>
      <c r="P875" s="78">
        <v>9</v>
      </c>
      <c r="Q875" s="78">
        <v>0</v>
      </c>
      <c r="R875" s="78">
        <v>0</v>
      </c>
      <c r="S875" s="78">
        <v>0</v>
      </c>
      <c r="T875" s="78">
        <v>9</v>
      </c>
      <c r="U875" s="78">
        <v>0</v>
      </c>
      <c r="V875" s="78">
        <v>140</v>
      </c>
      <c r="W875" s="78"/>
      <c r="X875" s="84"/>
      <c r="Y875" s="85"/>
      <c r="Z875" s="85"/>
      <c r="AA875" s="85" t="s">
        <v>148</v>
      </c>
    </row>
    <row r="876" spans="1:27" ht="37.5">
      <c r="A876" s="299">
        <v>861</v>
      </c>
      <c r="B876" s="287" t="s">
        <v>248</v>
      </c>
      <c r="C876" s="100" t="s">
        <v>113</v>
      </c>
      <c r="D876" s="101" t="s">
        <v>2590</v>
      </c>
      <c r="E876" s="100" t="s">
        <v>153</v>
      </c>
      <c r="F876" s="95">
        <v>44677.375</v>
      </c>
      <c r="G876" s="95">
        <v>44677.666666666664</v>
      </c>
      <c r="H876" s="78" t="s">
        <v>106</v>
      </c>
      <c r="I876" s="90">
        <v>6.9999999999417923</v>
      </c>
      <c r="J876" s="91" t="s">
        <v>2591</v>
      </c>
      <c r="K876" s="91"/>
      <c r="L876" s="91"/>
      <c r="M876" s="100">
        <v>39</v>
      </c>
      <c r="N876" s="100">
        <v>0</v>
      </c>
      <c r="O876" s="100">
        <v>0</v>
      </c>
      <c r="P876" s="100">
        <v>39</v>
      </c>
      <c r="Q876" s="100">
        <v>0</v>
      </c>
      <c r="R876" s="100">
        <v>0</v>
      </c>
      <c r="S876" s="100">
        <v>0</v>
      </c>
      <c r="T876" s="100">
        <v>39</v>
      </c>
      <c r="U876" s="100">
        <v>0</v>
      </c>
      <c r="V876" s="100">
        <v>220</v>
      </c>
      <c r="W876" s="100"/>
      <c r="X876" s="103"/>
      <c r="Y876" s="104"/>
      <c r="Z876" s="104"/>
      <c r="AA876" s="85" t="s">
        <v>148</v>
      </c>
    </row>
    <row r="877" spans="1:27" ht="37.5">
      <c r="A877" s="299">
        <v>862</v>
      </c>
      <c r="B877" s="283" t="s">
        <v>250</v>
      </c>
      <c r="C877" s="83" t="s">
        <v>113</v>
      </c>
      <c r="D877" s="187" t="s">
        <v>2592</v>
      </c>
      <c r="E877" s="83" t="s">
        <v>154</v>
      </c>
      <c r="F877" s="188">
        <v>44677.395833333336</v>
      </c>
      <c r="G877" s="188">
        <v>44677.5</v>
      </c>
      <c r="H877" s="83" t="s">
        <v>106</v>
      </c>
      <c r="I877" s="90">
        <v>2.4999999999417923</v>
      </c>
      <c r="J877" s="91" t="s">
        <v>270</v>
      </c>
      <c r="K877" s="91"/>
      <c r="L877" s="91"/>
      <c r="M877" s="83">
        <v>120</v>
      </c>
      <c r="N877" s="83">
        <v>0</v>
      </c>
      <c r="O877" s="83">
        <v>0</v>
      </c>
      <c r="P877" s="83">
        <v>120</v>
      </c>
      <c r="Q877" s="83">
        <v>0</v>
      </c>
      <c r="R877" s="83">
        <v>0</v>
      </c>
      <c r="S877" s="83">
        <v>0</v>
      </c>
      <c r="T877" s="83">
        <v>120</v>
      </c>
      <c r="U877" s="83">
        <v>0</v>
      </c>
      <c r="V877" s="83">
        <v>295</v>
      </c>
      <c r="W877" s="83"/>
      <c r="X877" s="184"/>
      <c r="Y877" s="185"/>
      <c r="Z877" s="185"/>
      <c r="AA877" s="85" t="s">
        <v>148</v>
      </c>
    </row>
    <row r="878" spans="1:27" ht="37.5">
      <c r="A878" s="299">
        <v>863</v>
      </c>
      <c r="B878" s="283" t="s">
        <v>262</v>
      </c>
      <c r="C878" s="83" t="s">
        <v>113</v>
      </c>
      <c r="D878" s="187" t="s">
        <v>2593</v>
      </c>
      <c r="E878" s="83" t="s">
        <v>154</v>
      </c>
      <c r="F878" s="188">
        <v>44677.416666666664</v>
      </c>
      <c r="G878" s="188">
        <v>44677.5</v>
      </c>
      <c r="H878" s="83" t="s">
        <v>106</v>
      </c>
      <c r="I878" s="90">
        <v>2.0000000000582077</v>
      </c>
      <c r="J878" s="91" t="s">
        <v>450</v>
      </c>
      <c r="K878" s="91"/>
      <c r="L878" s="91"/>
      <c r="M878" s="83">
        <v>20</v>
      </c>
      <c r="N878" s="83">
        <v>0</v>
      </c>
      <c r="O878" s="83">
        <v>0</v>
      </c>
      <c r="P878" s="83">
        <v>20</v>
      </c>
      <c r="Q878" s="83">
        <v>0</v>
      </c>
      <c r="R878" s="83">
        <v>0</v>
      </c>
      <c r="S878" s="83">
        <v>0</v>
      </c>
      <c r="T878" s="83">
        <v>20</v>
      </c>
      <c r="U878" s="83">
        <v>0</v>
      </c>
      <c r="V878" s="83">
        <v>71</v>
      </c>
      <c r="W878" s="83"/>
      <c r="X878" s="184"/>
      <c r="Y878" s="185"/>
      <c r="Z878" s="185"/>
      <c r="AA878" s="85" t="s">
        <v>148</v>
      </c>
    </row>
    <row r="879" spans="1:27" ht="75">
      <c r="A879" s="299">
        <v>864</v>
      </c>
      <c r="B879" s="283" t="s">
        <v>262</v>
      </c>
      <c r="C879" s="83" t="s">
        <v>97</v>
      </c>
      <c r="D879" s="187" t="s">
        <v>2594</v>
      </c>
      <c r="E879" s="83" t="s">
        <v>153</v>
      </c>
      <c r="F879" s="188">
        <v>44677.375</v>
      </c>
      <c r="G879" s="188">
        <v>44677.5</v>
      </c>
      <c r="H879" s="83" t="s">
        <v>106</v>
      </c>
      <c r="I879" s="90">
        <v>3</v>
      </c>
      <c r="J879" s="91" t="s">
        <v>2594</v>
      </c>
      <c r="K879" s="91"/>
      <c r="L879" s="91"/>
      <c r="M879" s="83">
        <v>16</v>
      </c>
      <c r="N879" s="83">
        <v>0</v>
      </c>
      <c r="O879" s="83">
        <v>0</v>
      </c>
      <c r="P879" s="83">
        <v>16</v>
      </c>
      <c r="Q879" s="83">
        <v>0</v>
      </c>
      <c r="R879" s="83">
        <v>0</v>
      </c>
      <c r="S879" s="83">
        <v>0</v>
      </c>
      <c r="T879" s="83">
        <v>16</v>
      </c>
      <c r="U879" s="83">
        <v>0</v>
      </c>
      <c r="V879" s="83">
        <v>15</v>
      </c>
      <c r="W879" s="83"/>
      <c r="X879" s="184"/>
      <c r="Y879" s="185"/>
      <c r="Z879" s="185"/>
      <c r="AA879" s="85" t="s">
        <v>148</v>
      </c>
    </row>
    <row r="880" spans="1:27" ht="56.25">
      <c r="A880" s="299">
        <v>865</v>
      </c>
      <c r="B880" s="284" t="s">
        <v>262</v>
      </c>
      <c r="C880" s="78" t="s">
        <v>97</v>
      </c>
      <c r="D880" s="79" t="s">
        <v>2595</v>
      </c>
      <c r="E880" s="78" t="s">
        <v>153</v>
      </c>
      <c r="F880" s="80">
        <v>44677.375</v>
      </c>
      <c r="G880" s="80">
        <v>44677.5</v>
      </c>
      <c r="H880" s="78" t="s">
        <v>106</v>
      </c>
      <c r="I880" s="90">
        <v>3</v>
      </c>
      <c r="J880" s="91" t="s">
        <v>2596</v>
      </c>
      <c r="K880" s="91"/>
      <c r="L880" s="91"/>
      <c r="M880" s="78">
        <v>38</v>
      </c>
      <c r="N880" s="78">
        <v>0</v>
      </c>
      <c r="O880" s="78">
        <v>0</v>
      </c>
      <c r="P880" s="78">
        <v>38</v>
      </c>
      <c r="Q880" s="78">
        <v>0</v>
      </c>
      <c r="R880" s="78">
        <v>0</v>
      </c>
      <c r="S880" s="78">
        <v>0</v>
      </c>
      <c r="T880" s="78">
        <v>38</v>
      </c>
      <c r="U880" s="78">
        <v>0</v>
      </c>
      <c r="V880" s="78">
        <v>46</v>
      </c>
      <c r="W880" s="78"/>
      <c r="X880" s="84"/>
      <c r="Y880" s="85"/>
      <c r="Z880" s="85"/>
      <c r="AA880" s="85" t="s">
        <v>148</v>
      </c>
    </row>
    <row r="881" spans="1:27" ht="56.25">
      <c r="A881" s="299">
        <v>866</v>
      </c>
      <c r="B881" s="284" t="s">
        <v>268</v>
      </c>
      <c r="C881" s="78" t="s">
        <v>113</v>
      </c>
      <c r="D881" s="79" t="s">
        <v>2597</v>
      </c>
      <c r="E881" s="78" t="s">
        <v>153</v>
      </c>
      <c r="F881" s="80">
        <v>44677.715277777781</v>
      </c>
      <c r="G881" s="80">
        <v>44678.458333333336</v>
      </c>
      <c r="H881" s="78" t="s">
        <v>94</v>
      </c>
      <c r="I881" s="90">
        <v>17.833333333313931</v>
      </c>
      <c r="J881" s="91" t="s">
        <v>2598</v>
      </c>
      <c r="K881" s="91"/>
      <c r="L881" s="91"/>
      <c r="M881" s="78">
        <v>1</v>
      </c>
      <c r="N881" s="78">
        <v>0</v>
      </c>
      <c r="O881" s="78">
        <v>0</v>
      </c>
      <c r="P881" s="78">
        <v>1</v>
      </c>
      <c r="Q881" s="78">
        <v>0</v>
      </c>
      <c r="R881" s="78">
        <v>0</v>
      </c>
      <c r="S881" s="78">
        <v>0</v>
      </c>
      <c r="T881" s="78">
        <v>1</v>
      </c>
      <c r="U881" s="78">
        <v>0</v>
      </c>
      <c r="V881" s="78">
        <v>0.5</v>
      </c>
      <c r="W881" s="78"/>
      <c r="X881" s="84" t="s">
        <v>2599</v>
      </c>
      <c r="Y881" s="85" t="s">
        <v>95</v>
      </c>
      <c r="Z881" s="85" t="s">
        <v>105</v>
      </c>
      <c r="AA881" s="85" t="s">
        <v>148</v>
      </c>
    </row>
    <row r="882" spans="1:27" ht="37.5">
      <c r="A882" s="299">
        <v>867</v>
      </c>
      <c r="B882" s="284" t="s">
        <v>262</v>
      </c>
      <c r="C882" s="78" t="s">
        <v>113</v>
      </c>
      <c r="D882" s="79" t="s">
        <v>2593</v>
      </c>
      <c r="E882" s="78" t="s">
        <v>154</v>
      </c>
      <c r="F882" s="80">
        <v>44678.416666666664</v>
      </c>
      <c r="G882" s="80">
        <v>44678.520833333336</v>
      </c>
      <c r="H882" s="78" t="s">
        <v>106</v>
      </c>
      <c r="I882" s="90">
        <v>2.5000000001164153</v>
      </c>
      <c r="J882" s="91" t="s">
        <v>450</v>
      </c>
      <c r="K882" s="91"/>
      <c r="L882" s="91"/>
      <c r="M882" s="78">
        <v>20</v>
      </c>
      <c r="N882" s="78">
        <v>0</v>
      </c>
      <c r="O882" s="78">
        <v>0</v>
      </c>
      <c r="P882" s="78">
        <v>20</v>
      </c>
      <c r="Q882" s="78">
        <v>0</v>
      </c>
      <c r="R882" s="78">
        <v>0</v>
      </c>
      <c r="S882" s="78">
        <v>0</v>
      </c>
      <c r="T882" s="78">
        <v>20</v>
      </c>
      <c r="U882" s="78">
        <v>0</v>
      </c>
      <c r="V882" s="78">
        <v>71</v>
      </c>
      <c r="W882" s="78"/>
      <c r="X882" s="84"/>
      <c r="Y882" s="85"/>
      <c r="Z882" s="85"/>
      <c r="AA882" s="85" t="s">
        <v>148</v>
      </c>
    </row>
    <row r="883" spans="1:27" ht="93.75">
      <c r="A883" s="299">
        <v>868</v>
      </c>
      <c r="B883" s="284" t="s">
        <v>245</v>
      </c>
      <c r="C883" s="78" t="s">
        <v>93</v>
      </c>
      <c r="D883" s="79" t="s">
        <v>2600</v>
      </c>
      <c r="E883" s="78" t="s">
        <v>153</v>
      </c>
      <c r="F883" s="80">
        <v>44677.46875</v>
      </c>
      <c r="G883" s="80">
        <v>44677.614583333336</v>
      </c>
      <c r="H883" s="78" t="s">
        <v>94</v>
      </c>
      <c r="I883" s="90">
        <v>3.5000000000582077</v>
      </c>
      <c r="J883" s="91" t="s">
        <v>2601</v>
      </c>
      <c r="K883" s="91"/>
      <c r="L883" s="91"/>
      <c r="M883" s="78">
        <v>11</v>
      </c>
      <c r="N883" s="78">
        <v>0</v>
      </c>
      <c r="O883" s="78">
        <v>0</v>
      </c>
      <c r="P883" s="78">
        <v>11</v>
      </c>
      <c r="Q883" s="78">
        <v>0</v>
      </c>
      <c r="R883" s="78">
        <v>0</v>
      </c>
      <c r="S883" s="78">
        <v>0</v>
      </c>
      <c r="T883" s="78">
        <v>11</v>
      </c>
      <c r="U883" s="78">
        <v>0</v>
      </c>
      <c r="V883" s="78">
        <v>41.14</v>
      </c>
      <c r="W883" s="78"/>
      <c r="X883" s="84" t="s">
        <v>2602</v>
      </c>
      <c r="Y883" s="85" t="s">
        <v>110</v>
      </c>
      <c r="Z883" s="85" t="s">
        <v>124</v>
      </c>
      <c r="AA883" s="85" t="s">
        <v>193</v>
      </c>
    </row>
    <row r="884" spans="1:27" ht="75">
      <c r="A884" s="299">
        <v>869</v>
      </c>
      <c r="B884" s="284" t="s">
        <v>245</v>
      </c>
      <c r="C884" s="78" t="s">
        <v>97</v>
      </c>
      <c r="D884" s="79" t="s">
        <v>2603</v>
      </c>
      <c r="E884" s="78" t="s">
        <v>153</v>
      </c>
      <c r="F884" s="80">
        <v>44678.375</v>
      </c>
      <c r="G884" s="80">
        <v>44678.5</v>
      </c>
      <c r="H884" s="78" t="s">
        <v>106</v>
      </c>
      <c r="I884" s="90">
        <v>3</v>
      </c>
      <c r="J884" s="91" t="s">
        <v>2603</v>
      </c>
      <c r="K884" s="91"/>
      <c r="L884" s="91"/>
      <c r="M884" s="78">
        <v>10</v>
      </c>
      <c r="N884" s="78">
        <v>0</v>
      </c>
      <c r="O884" s="78">
        <v>0</v>
      </c>
      <c r="P884" s="78">
        <v>10</v>
      </c>
      <c r="Q884" s="78">
        <v>0</v>
      </c>
      <c r="R884" s="78">
        <v>0</v>
      </c>
      <c r="S884" s="78">
        <v>0</v>
      </c>
      <c r="T884" s="78">
        <v>10</v>
      </c>
      <c r="U884" s="78">
        <v>0</v>
      </c>
      <c r="V884" s="78">
        <v>15.84</v>
      </c>
      <c r="W884" s="78"/>
      <c r="X884" s="84"/>
      <c r="Y884" s="85"/>
      <c r="Z884" s="85"/>
      <c r="AA884" s="85" t="s">
        <v>148</v>
      </c>
    </row>
    <row r="885" spans="1:27" ht="37.5">
      <c r="A885" s="299">
        <v>870</v>
      </c>
      <c r="B885" s="284" t="s">
        <v>249</v>
      </c>
      <c r="C885" s="78" t="s">
        <v>97</v>
      </c>
      <c r="D885" s="79" t="s">
        <v>2604</v>
      </c>
      <c r="E885" s="78" t="s">
        <v>152</v>
      </c>
      <c r="F885" s="80">
        <v>44678.770833333336</v>
      </c>
      <c r="G885" s="80">
        <v>44678.958333333336</v>
      </c>
      <c r="H885" s="78" t="s">
        <v>94</v>
      </c>
      <c r="I885" s="90">
        <v>4.5</v>
      </c>
      <c r="J885" s="91" t="s">
        <v>2605</v>
      </c>
      <c r="K885" s="91"/>
      <c r="L885" s="91"/>
      <c r="M885" s="78">
        <v>14</v>
      </c>
      <c r="N885" s="78">
        <v>0</v>
      </c>
      <c r="O885" s="78">
        <v>0</v>
      </c>
      <c r="P885" s="78">
        <v>14</v>
      </c>
      <c r="Q885" s="78">
        <v>0</v>
      </c>
      <c r="R885" s="78">
        <v>0</v>
      </c>
      <c r="S885" s="78">
        <v>0</v>
      </c>
      <c r="T885" s="78">
        <v>14</v>
      </c>
      <c r="U885" s="78">
        <v>0</v>
      </c>
      <c r="V885" s="78">
        <v>45</v>
      </c>
      <c r="W885" s="78"/>
      <c r="X885" s="84" t="s">
        <v>2606</v>
      </c>
      <c r="Y885" s="85" t="s">
        <v>109</v>
      </c>
      <c r="Z885" s="85" t="s">
        <v>114</v>
      </c>
      <c r="AA885" s="85" t="s">
        <v>148</v>
      </c>
    </row>
    <row r="886" spans="1:27" ht="75">
      <c r="A886" s="299">
        <v>871</v>
      </c>
      <c r="B886" s="284" t="s">
        <v>261</v>
      </c>
      <c r="C886" s="78" t="s">
        <v>97</v>
      </c>
      <c r="D886" s="79" t="s">
        <v>2499</v>
      </c>
      <c r="E886" s="78" t="s">
        <v>152</v>
      </c>
      <c r="F886" s="80">
        <v>44679.375</v>
      </c>
      <c r="G886" s="80">
        <v>44679.666666666664</v>
      </c>
      <c r="H886" s="78" t="s">
        <v>106</v>
      </c>
      <c r="I886" s="90">
        <v>6.9999999999417923</v>
      </c>
      <c r="J886" s="91" t="s">
        <v>2607</v>
      </c>
      <c r="K886" s="91"/>
      <c r="L886" s="91"/>
      <c r="M886" s="78">
        <v>136</v>
      </c>
      <c r="N886" s="78">
        <v>0</v>
      </c>
      <c r="O886" s="78">
        <v>0</v>
      </c>
      <c r="P886" s="78">
        <v>136</v>
      </c>
      <c r="Q886" s="78">
        <v>0</v>
      </c>
      <c r="R886" s="78">
        <v>0</v>
      </c>
      <c r="S886" s="78">
        <v>0</v>
      </c>
      <c r="T886" s="78">
        <v>136</v>
      </c>
      <c r="U886" s="78">
        <v>0</v>
      </c>
      <c r="V886" s="78">
        <v>121</v>
      </c>
      <c r="W886" s="78"/>
      <c r="X886" s="84" t="s">
        <v>2608</v>
      </c>
      <c r="Y886" s="85"/>
      <c r="Z886" s="85"/>
      <c r="AA886" s="85" t="s">
        <v>148</v>
      </c>
    </row>
    <row r="887" spans="1:27" ht="56.25">
      <c r="A887" s="299">
        <v>872</v>
      </c>
      <c r="B887" s="284" t="s">
        <v>251</v>
      </c>
      <c r="C887" s="78" t="s">
        <v>97</v>
      </c>
      <c r="D887" s="79" t="s">
        <v>2584</v>
      </c>
      <c r="E887" s="78" t="s">
        <v>152</v>
      </c>
      <c r="F887" s="80">
        <v>44678.375</v>
      </c>
      <c r="G887" s="80">
        <v>44678.479166666664</v>
      </c>
      <c r="H887" s="78" t="s">
        <v>94</v>
      </c>
      <c r="I887" s="90">
        <v>2.4999999999417923</v>
      </c>
      <c r="J887" s="91" t="s">
        <v>2585</v>
      </c>
      <c r="K887" s="91"/>
      <c r="L887" s="91"/>
      <c r="M887" s="78">
        <v>317</v>
      </c>
      <c r="N887" s="78">
        <v>0</v>
      </c>
      <c r="O887" s="78">
        <v>0</v>
      </c>
      <c r="P887" s="78">
        <v>317</v>
      </c>
      <c r="Q887" s="78">
        <v>0</v>
      </c>
      <c r="R887" s="78">
        <v>0</v>
      </c>
      <c r="S887" s="78">
        <v>0</v>
      </c>
      <c r="T887" s="78">
        <v>317</v>
      </c>
      <c r="U887" s="78">
        <v>0</v>
      </c>
      <c r="V887" s="78">
        <v>152</v>
      </c>
      <c r="W887" s="78"/>
      <c r="X887" s="84" t="s">
        <v>2609</v>
      </c>
      <c r="Y887" s="85" t="s">
        <v>95</v>
      </c>
      <c r="Z887" s="85" t="s">
        <v>96</v>
      </c>
      <c r="AA887" s="85" t="s">
        <v>148</v>
      </c>
    </row>
    <row r="888" spans="1:27" ht="37.5">
      <c r="A888" s="299">
        <v>873</v>
      </c>
      <c r="B888" s="287" t="s">
        <v>262</v>
      </c>
      <c r="C888" s="100" t="s">
        <v>128</v>
      </c>
      <c r="D888" s="101" t="s">
        <v>2610</v>
      </c>
      <c r="E888" s="100" t="s">
        <v>152</v>
      </c>
      <c r="F888" s="95">
        <v>44679.375</v>
      </c>
      <c r="G888" s="95">
        <v>44679.5</v>
      </c>
      <c r="H888" s="78" t="s">
        <v>106</v>
      </c>
      <c r="I888" s="90">
        <v>3</v>
      </c>
      <c r="J888" s="91" t="s">
        <v>2164</v>
      </c>
      <c r="K888" s="91"/>
      <c r="L888" s="91"/>
      <c r="M888" s="100">
        <v>0</v>
      </c>
      <c r="N888" s="100">
        <v>0</v>
      </c>
      <c r="O888" s="100">
        <v>0</v>
      </c>
      <c r="P888" s="100">
        <v>0</v>
      </c>
      <c r="Q888" s="100">
        <v>0</v>
      </c>
      <c r="R888" s="100">
        <v>0</v>
      </c>
      <c r="S888" s="100">
        <v>0</v>
      </c>
      <c r="T888" s="100">
        <v>0</v>
      </c>
      <c r="U888" s="100">
        <v>0</v>
      </c>
      <c r="V888" s="100">
        <v>0</v>
      </c>
      <c r="W888" s="100"/>
      <c r="X888" s="103"/>
      <c r="Y888" s="104"/>
      <c r="Z888" s="104"/>
      <c r="AA888" s="85" t="s">
        <v>148</v>
      </c>
    </row>
    <row r="889" spans="1:27" ht="37.5">
      <c r="A889" s="299">
        <v>874</v>
      </c>
      <c r="B889" s="287" t="s">
        <v>245</v>
      </c>
      <c r="C889" s="100" t="s">
        <v>113</v>
      </c>
      <c r="D889" s="101" t="s">
        <v>2024</v>
      </c>
      <c r="E889" s="100" t="s">
        <v>152</v>
      </c>
      <c r="F889" s="223">
        <v>44679.416666666664</v>
      </c>
      <c r="G889" s="223">
        <v>44679.583333333336</v>
      </c>
      <c r="H889" s="78" t="s">
        <v>106</v>
      </c>
      <c r="I889" s="90">
        <v>4.0000000001164153</v>
      </c>
      <c r="J889" s="91" t="s">
        <v>416</v>
      </c>
      <c r="K889" s="91"/>
      <c r="L889" s="91"/>
      <c r="M889" s="100">
        <v>11</v>
      </c>
      <c r="N889" s="100">
        <v>0</v>
      </c>
      <c r="O889" s="100">
        <v>0</v>
      </c>
      <c r="P889" s="100">
        <v>11</v>
      </c>
      <c r="Q889" s="100">
        <v>0</v>
      </c>
      <c r="R889" s="100">
        <v>0</v>
      </c>
      <c r="S889" s="100">
        <v>0</v>
      </c>
      <c r="T889" s="100">
        <v>11</v>
      </c>
      <c r="U889" s="100">
        <v>0</v>
      </c>
      <c r="V889" s="93">
        <v>41.14</v>
      </c>
      <c r="W889" s="100"/>
      <c r="X889" s="97"/>
      <c r="Y889" s="104"/>
      <c r="Z889" s="104"/>
      <c r="AA889" s="85" t="s">
        <v>148</v>
      </c>
    </row>
    <row r="890" spans="1:27" ht="37.5">
      <c r="A890" s="299">
        <v>875</v>
      </c>
      <c r="B890" s="291" t="s">
        <v>245</v>
      </c>
      <c r="C890" s="96" t="s">
        <v>97</v>
      </c>
      <c r="D890" s="192" t="s">
        <v>2611</v>
      </c>
      <c r="E890" s="96" t="s">
        <v>153</v>
      </c>
      <c r="F890" s="223">
        <v>44679.375</v>
      </c>
      <c r="G890" s="223">
        <v>44679.5</v>
      </c>
      <c r="H890" s="96" t="s">
        <v>106</v>
      </c>
      <c r="I890" s="90">
        <v>3</v>
      </c>
      <c r="J890" s="91" t="s">
        <v>2611</v>
      </c>
      <c r="K890" s="91"/>
      <c r="L890" s="91"/>
      <c r="M890" s="96">
        <v>1</v>
      </c>
      <c r="N890" s="96">
        <v>0</v>
      </c>
      <c r="O890" s="96">
        <v>0</v>
      </c>
      <c r="P890" s="96">
        <v>1</v>
      </c>
      <c r="Q890" s="96">
        <v>0</v>
      </c>
      <c r="R890" s="96">
        <v>0</v>
      </c>
      <c r="S890" s="96">
        <v>0</v>
      </c>
      <c r="T890" s="96">
        <v>1</v>
      </c>
      <c r="U890" s="96">
        <v>0</v>
      </c>
      <c r="V890" s="96">
        <v>5.0599999999999996</v>
      </c>
      <c r="W890" s="96"/>
      <c r="X890" s="212"/>
      <c r="Y890" s="213"/>
      <c r="Z890" s="213"/>
      <c r="AA890" s="85" t="s">
        <v>148</v>
      </c>
    </row>
    <row r="891" spans="1:27" ht="75">
      <c r="A891" s="299">
        <v>876</v>
      </c>
      <c r="B891" s="287" t="s">
        <v>248</v>
      </c>
      <c r="C891" s="100" t="s">
        <v>93</v>
      </c>
      <c r="D891" s="101" t="s">
        <v>2612</v>
      </c>
      <c r="E891" s="100" t="s">
        <v>154</v>
      </c>
      <c r="F891" s="223">
        <v>44678.625</v>
      </c>
      <c r="G891" s="223">
        <v>44678.625694444447</v>
      </c>
      <c r="H891" s="78" t="s">
        <v>94</v>
      </c>
      <c r="I891" s="90">
        <v>1.6666666720993817E-2</v>
      </c>
      <c r="J891" s="91" t="s">
        <v>2613</v>
      </c>
      <c r="K891" s="91"/>
      <c r="L891" s="91"/>
      <c r="M891" s="100">
        <v>1</v>
      </c>
      <c r="N891" s="100">
        <v>0</v>
      </c>
      <c r="O891" s="100">
        <v>0</v>
      </c>
      <c r="P891" s="100">
        <v>1</v>
      </c>
      <c r="Q891" s="100">
        <v>0</v>
      </c>
      <c r="R891" s="100">
        <v>0</v>
      </c>
      <c r="S891" s="100">
        <v>0</v>
      </c>
      <c r="T891" s="100">
        <v>1</v>
      </c>
      <c r="U891" s="100">
        <v>0</v>
      </c>
      <c r="V891" s="93">
        <v>1</v>
      </c>
      <c r="W891" s="100"/>
      <c r="X891" s="212" t="s">
        <v>2614</v>
      </c>
      <c r="Y891" s="213" t="s">
        <v>95</v>
      </c>
      <c r="Z891" s="213" t="s">
        <v>103</v>
      </c>
      <c r="AA891" s="85" t="s">
        <v>148</v>
      </c>
    </row>
    <row r="892" spans="1:27" ht="75">
      <c r="A892" s="299">
        <v>877</v>
      </c>
      <c r="B892" s="284" t="s">
        <v>248</v>
      </c>
      <c r="C892" s="78" t="s">
        <v>93</v>
      </c>
      <c r="D892" s="79" t="s">
        <v>2615</v>
      </c>
      <c r="E892" s="78" t="s">
        <v>153</v>
      </c>
      <c r="F892" s="80">
        <v>44678.395833333336</v>
      </c>
      <c r="G892" s="80">
        <v>44678.666666666664</v>
      </c>
      <c r="H892" s="78" t="s">
        <v>94</v>
      </c>
      <c r="I892" s="90">
        <v>6.4999999998835847</v>
      </c>
      <c r="J892" s="91" t="s">
        <v>2616</v>
      </c>
      <c r="K892" s="91"/>
      <c r="L892" s="91"/>
      <c r="M892" s="78">
        <v>2</v>
      </c>
      <c r="N892" s="78">
        <v>0</v>
      </c>
      <c r="O892" s="78">
        <v>0</v>
      </c>
      <c r="P892" s="78">
        <v>2</v>
      </c>
      <c r="Q892" s="78">
        <v>0</v>
      </c>
      <c r="R892" s="78">
        <v>0</v>
      </c>
      <c r="S892" s="78">
        <v>0</v>
      </c>
      <c r="T892" s="78">
        <v>2</v>
      </c>
      <c r="U892" s="78">
        <v>0</v>
      </c>
      <c r="V892" s="78">
        <v>20</v>
      </c>
      <c r="W892" s="78"/>
      <c r="X892" s="84" t="s">
        <v>2617</v>
      </c>
      <c r="Y892" s="85" t="s">
        <v>122</v>
      </c>
      <c r="Z892" s="85" t="s">
        <v>120</v>
      </c>
      <c r="AA892" s="85" t="s">
        <v>193</v>
      </c>
    </row>
    <row r="893" spans="1:27" ht="56.25">
      <c r="A893" s="299">
        <v>878</v>
      </c>
      <c r="B893" s="284" t="s">
        <v>248</v>
      </c>
      <c r="C893" s="78" t="s">
        <v>97</v>
      </c>
      <c r="D893" s="79" t="s">
        <v>2618</v>
      </c>
      <c r="E893" s="78" t="s">
        <v>153</v>
      </c>
      <c r="F893" s="80">
        <v>44679.375</v>
      </c>
      <c r="G893" s="80">
        <v>44679.583333333336</v>
      </c>
      <c r="H893" s="78" t="s">
        <v>106</v>
      </c>
      <c r="I893" s="90">
        <v>5.0000000000582077</v>
      </c>
      <c r="J893" s="91" t="s">
        <v>2619</v>
      </c>
      <c r="K893" s="91"/>
      <c r="L893" s="91"/>
      <c r="M893" s="78">
        <v>13</v>
      </c>
      <c r="N893" s="78">
        <v>0</v>
      </c>
      <c r="O893" s="78">
        <v>0</v>
      </c>
      <c r="P893" s="78">
        <v>13</v>
      </c>
      <c r="Q893" s="78">
        <v>0</v>
      </c>
      <c r="R893" s="78">
        <v>0</v>
      </c>
      <c r="S893" s="78">
        <v>0</v>
      </c>
      <c r="T893" s="78">
        <v>13</v>
      </c>
      <c r="U893" s="78">
        <v>0</v>
      </c>
      <c r="V893" s="78">
        <v>15</v>
      </c>
      <c r="W893" s="78"/>
      <c r="X893" s="84"/>
      <c r="Y893" s="85"/>
      <c r="Z893" s="85"/>
      <c r="AA893" s="85" t="s">
        <v>148</v>
      </c>
    </row>
    <row r="894" spans="1:27" ht="75">
      <c r="A894" s="299">
        <v>879</v>
      </c>
      <c r="B894" s="284" t="s">
        <v>248</v>
      </c>
      <c r="C894" s="78" t="s">
        <v>97</v>
      </c>
      <c r="D894" s="79" t="s">
        <v>2620</v>
      </c>
      <c r="E894" s="78" t="s">
        <v>153</v>
      </c>
      <c r="F894" s="80">
        <v>44678.75</v>
      </c>
      <c r="G894" s="80">
        <v>44678.972222222219</v>
      </c>
      <c r="H894" s="78" t="s">
        <v>94</v>
      </c>
      <c r="I894" s="90">
        <v>5.3333333332557231</v>
      </c>
      <c r="J894" s="91" t="s">
        <v>2621</v>
      </c>
      <c r="K894" s="91"/>
      <c r="L894" s="91"/>
      <c r="M894" s="78">
        <v>68</v>
      </c>
      <c r="N894" s="78">
        <v>0</v>
      </c>
      <c r="O894" s="78">
        <v>0</v>
      </c>
      <c r="P894" s="78">
        <v>68</v>
      </c>
      <c r="Q894" s="78">
        <v>0</v>
      </c>
      <c r="R894" s="78">
        <v>0</v>
      </c>
      <c r="S894" s="78">
        <v>0</v>
      </c>
      <c r="T894" s="78">
        <v>68</v>
      </c>
      <c r="U894" s="78">
        <v>0</v>
      </c>
      <c r="V894" s="78">
        <v>125</v>
      </c>
      <c r="W894" s="78"/>
      <c r="X894" s="84" t="s">
        <v>2622</v>
      </c>
      <c r="Y894" s="85" t="s">
        <v>122</v>
      </c>
      <c r="Z894" s="85" t="s">
        <v>121</v>
      </c>
      <c r="AA894" s="85" t="s">
        <v>193</v>
      </c>
    </row>
    <row r="895" spans="1:27" ht="75">
      <c r="A895" s="299">
        <v>880</v>
      </c>
      <c r="B895" s="284" t="s">
        <v>265</v>
      </c>
      <c r="C895" s="78" t="s">
        <v>113</v>
      </c>
      <c r="D895" s="79" t="s">
        <v>2623</v>
      </c>
      <c r="E895" s="78" t="s">
        <v>153</v>
      </c>
      <c r="F895" s="80">
        <v>44679.375</v>
      </c>
      <c r="G895" s="80">
        <v>44679.708333333336</v>
      </c>
      <c r="H895" s="78" t="s">
        <v>106</v>
      </c>
      <c r="I895" s="90">
        <v>8.0000000000582077</v>
      </c>
      <c r="J895" s="91" t="s">
        <v>2623</v>
      </c>
      <c r="K895" s="91"/>
      <c r="L895" s="91"/>
      <c r="M895" s="78">
        <v>388</v>
      </c>
      <c r="N895" s="78">
        <v>0</v>
      </c>
      <c r="O895" s="78">
        <v>0</v>
      </c>
      <c r="P895" s="78">
        <v>388</v>
      </c>
      <c r="Q895" s="78">
        <v>0</v>
      </c>
      <c r="R895" s="78">
        <v>0</v>
      </c>
      <c r="S895" s="78">
        <v>0</v>
      </c>
      <c r="T895" s="78">
        <v>388</v>
      </c>
      <c r="U895" s="78">
        <v>0</v>
      </c>
      <c r="V895" s="78">
        <v>15</v>
      </c>
      <c r="W895" s="78"/>
      <c r="X895" s="84" t="s">
        <v>2624</v>
      </c>
      <c r="Y895" s="85"/>
      <c r="Z895" s="85"/>
      <c r="AA895" s="85" t="s">
        <v>148</v>
      </c>
    </row>
    <row r="896" spans="1:27" ht="56.25">
      <c r="A896" s="299">
        <v>881</v>
      </c>
      <c r="B896" s="284" t="s">
        <v>253</v>
      </c>
      <c r="C896" s="78" t="s">
        <v>93</v>
      </c>
      <c r="D896" s="79" t="s">
        <v>2625</v>
      </c>
      <c r="E896" s="78" t="s">
        <v>153</v>
      </c>
      <c r="F896" s="80">
        <v>44679.680555555555</v>
      </c>
      <c r="G896" s="80">
        <v>44679.729166666664</v>
      </c>
      <c r="H896" s="78" t="s">
        <v>94</v>
      </c>
      <c r="I896" s="90">
        <v>1.1666666666278616</v>
      </c>
      <c r="J896" s="91" t="s">
        <v>2626</v>
      </c>
      <c r="K896" s="91"/>
      <c r="L896" s="91"/>
      <c r="M896" s="78">
        <v>2</v>
      </c>
      <c r="N896" s="78">
        <v>0</v>
      </c>
      <c r="O896" s="78">
        <v>0</v>
      </c>
      <c r="P896" s="78">
        <v>2</v>
      </c>
      <c r="Q896" s="78">
        <v>0</v>
      </c>
      <c r="R896" s="78">
        <v>0</v>
      </c>
      <c r="S896" s="78">
        <v>0</v>
      </c>
      <c r="T896" s="78">
        <v>2</v>
      </c>
      <c r="U896" s="78">
        <v>0</v>
      </c>
      <c r="V896" s="78">
        <v>6</v>
      </c>
      <c r="W896" s="78"/>
      <c r="X896" s="84" t="s">
        <v>2627</v>
      </c>
      <c r="Y896" s="85" t="s">
        <v>118</v>
      </c>
      <c r="Z896" s="85" t="s">
        <v>1183</v>
      </c>
      <c r="AA896" s="85" t="s">
        <v>148</v>
      </c>
    </row>
    <row r="897" spans="1:27" ht="37.5">
      <c r="A897" s="299">
        <v>882</v>
      </c>
      <c r="B897" s="284" t="s">
        <v>251</v>
      </c>
      <c r="C897" s="78" t="s">
        <v>97</v>
      </c>
      <c r="D897" s="79" t="s">
        <v>2628</v>
      </c>
      <c r="E897" s="78" t="s">
        <v>152</v>
      </c>
      <c r="F897" s="80">
        <v>44680.375</v>
      </c>
      <c r="G897" s="80">
        <v>44680.625</v>
      </c>
      <c r="H897" s="78" t="s">
        <v>106</v>
      </c>
      <c r="I897" s="90">
        <v>6</v>
      </c>
      <c r="J897" s="91" t="s">
        <v>2629</v>
      </c>
      <c r="K897" s="91"/>
      <c r="L897" s="91"/>
      <c r="M897" s="78">
        <v>1</v>
      </c>
      <c r="N897" s="78">
        <v>0</v>
      </c>
      <c r="O897" s="78">
        <v>0</v>
      </c>
      <c r="P897" s="78">
        <v>1</v>
      </c>
      <c r="Q897" s="78">
        <v>0</v>
      </c>
      <c r="R897" s="78">
        <v>0</v>
      </c>
      <c r="S897" s="78">
        <v>0</v>
      </c>
      <c r="T897" s="78">
        <v>1</v>
      </c>
      <c r="U897" s="78">
        <v>0</v>
      </c>
      <c r="V897" s="78">
        <v>15</v>
      </c>
      <c r="W897" s="78"/>
      <c r="X897" s="78"/>
      <c r="Y897" s="85"/>
      <c r="Z897" s="85"/>
      <c r="AA897" s="85" t="s">
        <v>148</v>
      </c>
    </row>
    <row r="898" spans="1:27" ht="75">
      <c r="A898" s="299">
        <v>883</v>
      </c>
      <c r="B898" s="284" t="s">
        <v>115</v>
      </c>
      <c r="C898" s="78" t="s">
        <v>93</v>
      </c>
      <c r="D898" s="79" t="s">
        <v>2630</v>
      </c>
      <c r="E898" s="78" t="s">
        <v>153</v>
      </c>
      <c r="F898" s="80">
        <v>44679.381944444445</v>
      </c>
      <c r="G898" s="80">
        <v>44679.395833333336</v>
      </c>
      <c r="H898" s="78" t="s">
        <v>106</v>
      </c>
      <c r="I898" s="90">
        <v>0.33333333337213844</v>
      </c>
      <c r="J898" s="91" t="s">
        <v>2631</v>
      </c>
      <c r="K898" s="91"/>
      <c r="L898" s="91"/>
      <c r="M898" s="78">
        <v>1</v>
      </c>
      <c r="N898" s="78">
        <v>0</v>
      </c>
      <c r="O898" s="78">
        <v>0</v>
      </c>
      <c r="P898" s="78">
        <v>1</v>
      </c>
      <c r="Q898" s="78">
        <v>0</v>
      </c>
      <c r="R898" s="78">
        <v>0</v>
      </c>
      <c r="S898" s="78">
        <v>0</v>
      </c>
      <c r="T898" s="78">
        <v>1</v>
      </c>
      <c r="U898" s="78">
        <v>0</v>
      </c>
      <c r="V898" s="78">
        <v>6</v>
      </c>
      <c r="W898" s="78"/>
      <c r="X898" s="78" t="s">
        <v>2632</v>
      </c>
      <c r="Y898" s="85"/>
      <c r="Z898" s="85"/>
      <c r="AA898" s="85" t="s">
        <v>148</v>
      </c>
    </row>
    <row r="899" spans="1:27" ht="75">
      <c r="A899" s="299">
        <v>884</v>
      </c>
      <c r="B899" s="284" t="s">
        <v>115</v>
      </c>
      <c r="C899" s="77" t="s">
        <v>97</v>
      </c>
      <c r="D899" s="79" t="s">
        <v>2633</v>
      </c>
      <c r="E899" s="78" t="s">
        <v>153</v>
      </c>
      <c r="F899" s="80">
        <v>44679.724305555559</v>
      </c>
      <c r="G899" s="80">
        <v>44679.770833333336</v>
      </c>
      <c r="H899" s="78" t="s">
        <v>106</v>
      </c>
      <c r="I899" s="90">
        <v>1.1166666666395031</v>
      </c>
      <c r="J899" s="91" t="s">
        <v>2634</v>
      </c>
      <c r="K899" s="91"/>
      <c r="L899" s="91"/>
      <c r="M899" s="78">
        <v>68</v>
      </c>
      <c r="N899" s="78">
        <v>0</v>
      </c>
      <c r="O899" s="78">
        <v>0</v>
      </c>
      <c r="P899" s="78">
        <v>68</v>
      </c>
      <c r="Q899" s="78">
        <v>0</v>
      </c>
      <c r="R899" s="78">
        <v>0</v>
      </c>
      <c r="S899" s="78">
        <v>0</v>
      </c>
      <c r="T899" s="78">
        <v>68</v>
      </c>
      <c r="U899" s="78">
        <v>0</v>
      </c>
      <c r="V899" s="78">
        <v>41</v>
      </c>
      <c r="W899" s="78"/>
      <c r="X899" s="84" t="s">
        <v>2632</v>
      </c>
      <c r="Y899" s="85"/>
      <c r="Z899" s="85"/>
      <c r="AA899" s="85" t="s">
        <v>148</v>
      </c>
    </row>
    <row r="900" spans="1:27" ht="37.5">
      <c r="A900" s="299">
        <v>885</v>
      </c>
      <c r="B900" s="284" t="s">
        <v>262</v>
      </c>
      <c r="C900" s="78" t="s">
        <v>113</v>
      </c>
      <c r="D900" s="79" t="s">
        <v>2635</v>
      </c>
      <c r="E900" s="78" t="s">
        <v>154</v>
      </c>
      <c r="F900" s="80">
        <v>44680.416666666664</v>
      </c>
      <c r="G900" s="80">
        <v>44680.666666666664</v>
      </c>
      <c r="H900" s="78" t="s">
        <v>106</v>
      </c>
      <c r="I900" s="90">
        <v>6</v>
      </c>
      <c r="J900" s="91" t="s">
        <v>2636</v>
      </c>
      <c r="K900" s="91"/>
      <c r="L900" s="91"/>
      <c r="M900" s="78">
        <v>35</v>
      </c>
      <c r="N900" s="78">
        <v>0</v>
      </c>
      <c r="O900" s="78">
        <v>0</v>
      </c>
      <c r="P900" s="78">
        <v>35</v>
      </c>
      <c r="Q900" s="78">
        <v>0</v>
      </c>
      <c r="R900" s="78">
        <v>0</v>
      </c>
      <c r="S900" s="78">
        <v>0</v>
      </c>
      <c r="T900" s="78">
        <v>35</v>
      </c>
      <c r="U900" s="78">
        <v>0</v>
      </c>
      <c r="V900" s="78">
        <v>32</v>
      </c>
      <c r="W900" s="78"/>
      <c r="X900" s="84"/>
      <c r="Y900" s="85"/>
      <c r="Z900" s="85"/>
      <c r="AA900" s="85" t="s">
        <v>148</v>
      </c>
    </row>
    <row r="901" spans="1:27" ht="56.25">
      <c r="A901" s="299">
        <v>886</v>
      </c>
      <c r="B901" s="284" t="s">
        <v>262</v>
      </c>
      <c r="C901" s="78" t="s">
        <v>97</v>
      </c>
      <c r="D901" s="79" t="s">
        <v>2637</v>
      </c>
      <c r="E901" s="78" t="s">
        <v>153</v>
      </c>
      <c r="F901" s="80">
        <v>44680.375</v>
      </c>
      <c r="G901" s="80">
        <v>44680.5</v>
      </c>
      <c r="H901" s="78" t="s">
        <v>106</v>
      </c>
      <c r="I901" s="90">
        <v>3</v>
      </c>
      <c r="J901" s="91" t="s">
        <v>2638</v>
      </c>
      <c r="K901" s="91"/>
      <c r="L901" s="91"/>
      <c r="M901" s="78">
        <v>116</v>
      </c>
      <c r="N901" s="78">
        <v>0</v>
      </c>
      <c r="O901" s="78">
        <v>0</v>
      </c>
      <c r="P901" s="78">
        <v>116</v>
      </c>
      <c r="Q901" s="78">
        <v>0</v>
      </c>
      <c r="R901" s="78">
        <v>0</v>
      </c>
      <c r="S901" s="78">
        <v>0</v>
      </c>
      <c r="T901" s="78">
        <v>116</v>
      </c>
      <c r="U901" s="78">
        <v>0</v>
      </c>
      <c r="V901" s="78">
        <v>39</v>
      </c>
      <c r="W901" s="78"/>
      <c r="X901" s="84"/>
      <c r="Y901" s="85"/>
      <c r="Z901" s="85"/>
      <c r="AA901" s="85" t="s">
        <v>148</v>
      </c>
    </row>
    <row r="902" spans="1:27" ht="75">
      <c r="A902" s="299">
        <v>887</v>
      </c>
      <c r="B902" s="284" t="s">
        <v>248</v>
      </c>
      <c r="C902" s="78" t="s">
        <v>97</v>
      </c>
      <c r="D902" s="79" t="s">
        <v>2639</v>
      </c>
      <c r="E902" s="78" t="s">
        <v>153</v>
      </c>
      <c r="F902" s="80">
        <v>44679.777777777781</v>
      </c>
      <c r="G902" s="80">
        <v>44679.805555555555</v>
      </c>
      <c r="H902" s="78" t="s">
        <v>94</v>
      </c>
      <c r="I902" s="90">
        <v>0.6666666665696539</v>
      </c>
      <c r="J902" s="91" t="s">
        <v>2640</v>
      </c>
      <c r="K902" s="91"/>
      <c r="L902" s="91"/>
      <c r="M902" s="78">
        <v>6</v>
      </c>
      <c r="N902" s="78">
        <v>0</v>
      </c>
      <c r="O902" s="78">
        <v>0</v>
      </c>
      <c r="P902" s="78">
        <v>6</v>
      </c>
      <c r="Q902" s="78">
        <v>0</v>
      </c>
      <c r="R902" s="78">
        <v>0</v>
      </c>
      <c r="S902" s="78">
        <v>0</v>
      </c>
      <c r="T902" s="78">
        <v>6</v>
      </c>
      <c r="U902" s="78">
        <v>0</v>
      </c>
      <c r="V902" s="78">
        <v>6</v>
      </c>
      <c r="W902" s="78"/>
      <c r="X902" s="84" t="s">
        <v>2641</v>
      </c>
      <c r="Y902" s="85" t="s">
        <v>122</v>
      </c>
      <c r="Z902" s="85" t="s">
        <v>105</v>
      </c>
      <c r="AA902" s="85" t="s">
        <v>193</v>
      </c>
    </row>
    <row r="903" spans="1:27" ht="93.75">
      <c r="A903" s="299">
        <v>888</v>
      </c>
      <c r="B903" s="284" t="s">
        <v>245</v>
      </c>
      <c r="C903" s="78" t="s">
        <v>97</v>
      </c>
      <c r="D903" s="79" t="s">
        <v>2642</v>
      </c>
      <c r="E903" s="78" t="s">
        <v>153</v>
      </c>
      <c r="F903" s="80">
        <v>44680.416666666664</v>
      </c>
      <c r="G903" s="80">
        <v>44680.541666666664</v>
      </c>
      <c r="H903" s="78" t="s">
        <v>106</v>
      </c>
      <c r="I903" s="90">
        <v>3</v>
      </c>
      <c r="J903" s="91" t="s">
        <v>2642</v>
      </c>
      <c r="K903" s="91"/>
      <c r="L903" s="91"/>
      <c r="M903" s="78">
        <v>59</v>
      </c>
      <c r="N903" s="78">
        <v>0</v>
      </c>
      <c r="O903" s="78">
        <v>0</v>
      </c>
      <c r="P903" s="78">
        <v>59</v>
      </c>
      <c r="Q903" s="78">
        <v>0</v>
      </c>
      <c r="R903" s="78">
        <v>0</v>
      </c>
      <c r="S903" s="78">
        <v>0</v>
      </c>
      <c r="T903" s="78">
        <v>59</v>
      </c>
      <c r="U903" s="78">
        <v>0</v>
      </c>
      <c r="V903" s="78">
        <v>23.76</v>
      </c>
      <c r="W903" s="78"/>
      <c r="X903" s="84"/>
      <c r="Y903" s="85"/>
      <c r="Z903" s="85"/>
      <c r="AA903" s="85" t="s">
        <v>148</v>
      </c>
    </row>
    <row r="904" spans="1:27" ht="75">
      <c r="A904" s="299">
        <v>889</v>
      </c>
      <c r="B904" s="283" t="s">
        <v>115</v>
      </c>
      <c r="C904" s="83" t="s">
        <v>97</v>
      </c>
      <c r="D904" s="187" t="s">
        <v>679</v>
      </c>
      <c r="E904" s="83" t="s">
        <v>153</v>
      </c>
      <c r="F904" s="188">
        <v>44680.541666666664</v>
      </c>
      <c r="G904" s="188">
        <v>44680.604166666664</v>
      </c>
      <c r="H904" s="83" t="s">
        <v>106</v>
      </c>
      <c r="I904" s="90">
        <v>1.5</v>
      </c>
      <c r="J904" s="91" t="s">
        <v>535</v>
      </c>
      <c r="K904" s="91"/>
      <c r="L904" s="91"/>
      <c r="M904" s="83">
        <v>21</v>
      </c>
      <c r="N904" s="83">
        <v>0</v>
      </c>
      <c r="O904" s="83">
        <v>0</v>
      </c>
      <c r="P904" s="83">
        <v>21</v>
      </c>
      <c r="Q904" s="83">
        <v>0</v>
      </c>
      <c r="R904" s="83">
        <v>0</v>
      </c>
      <c r="S904" s="83">
        <v>0</v>
      </c>
      <c r="T904" s="83">
        <v>21</v>
      </c>
      <c r="U904" s="83">
        <v>0</v>
      </c>
      <c r="V904" s="83">
        <v>55</v>
      </c>
      <c r="W904" s="83"/>
      <c r="X904" s="184" t="s">
        <v>2643</v>
      </c>
      <c r="Y904" s="185"/>
      <c r="Z904" s="185"/>
      <c r="AA904" s="85" t="s">
        <v>148</v>
      </c>
    </row>
    <row r="905" spans="1:27" ht="75">
      <c r="A905" s="299">
        <v>890</v>
      </c>
      <c r="B905" s="284" t="s">
        <v>115</v>
      </c>
      <c r="C905" s="78" t="s">
        <v>97</v>
      </c>
      <c r="D905" s="79" t="s">
        <v>667</v>
      </c>
      <c r="E905" s="78" t="s">
        <v>153</v>
      </c>
      <c r="F905" s="80">
        <v>44681.579861111109</v>
      </c>
      <c r="G905" s="80">
        <v>44681.607638888891</v>
      </c>
      <c r="H905" s="78" t="s">
        <v>106</v>
      </c>
      <c r="I905" s="90">
        <v>0.66666666674427688</v>
      </c>
      <c r="J905" s="91" t="s">
        <v>642</v>
      </c>
      <c r="K905" s="91"/>
      <c r="L905" s="91" t="s">
        <v>425</v>
      </c>
      <c r="M905" s="78">
        <v>20</v>
      </c>
      <c r="N905" s="78">
        <v>0</v>
      </c>
      <c r="O905" s="78">
        <v>1</v>
      </c>
      <c r="P905" s="78">
        <v>19</v>
      </c>
      <c r="Q905" s="78">
        <v>0</v>
      </c>
      <c r="R905" s="78">
        <v>0</v>
      </c>
      <c r="S905" s="78">
        <v>0</v>
      </c>
      <c r="T905" s="78">
        <v>20</v>
      </c>
      <c r="U905" s="78">
        <v>0</v>
      </c>
      <c r="V905" s="78">
        <v>45</v>
      </c>
      <c r="W905" s="78"/>
      <c r="X905" s="84" t="s">
        <v>2644</v>
      </c>
      <c r="Y905" s="85"/>
      <c r="Z905" s="85"/>
      <c r="AA905" s="85" t="s">
        <v>148</v>
      </c>
    </row>
    <row r="906" spans="1:27" ht="75">
      <c r="A906" s="299">
        <v>891</v>
      </c>
      <c r="B906" s="287" t="s">
        <v>115</v>
      </c>
      <c r="C906" s="100" t="s">
        <v>97</v>
      </c>
      <c r="D906" s="101" t="s">
        <v>2645</v>
      </c>
      <c r="E906" s="100" t="s">
        <v>153</v>
      </c>
      <c r="F906" s="95">
        <v>44681.625</v>
      </c>
      <c r="G906" s="95">
        <v>44681.645833333336</v>
      </c>
      <c r="H906" s="78" t="s">
        <v>106</v>
      </c>
      <c r="I906" s="90">
        <v>0.50000000005820766</v>
      </c>
      <c r="J906" s="91" t="s">
        <v>631</v>
      </c>
      <c r="K906" s="91"/>
      <c r="L906" s="91"/>
      <c r="M906" s="100">
        <v>19</v>
      </c>
      <c r="N906" s="100">
        <v>0</v>
      </c>
      <c r="O906" s="100">
        <v>0</v>
      </c>
      <c r="P906" s="100">
        <v>19</v>
      </c>
      <c r="Q906" s="100">
        <v>0</v>
      </c>
      <c r="R906" s="100">
        <v>0</v>
      </c>
      <c r="S906" s="100">
        <v>0</v>
      </c>
      <c r="T906" s="100">
        <v>19</v>
      </c>
      <c r="U906" s="100">
        <v>0</v>
      </c>
      <c r="V906" s="100">
        <v>15</v>
      </c>
      <c r="W906" s="100"/>
      <c r="X906" s="103" t="s">
        <v>2644</v>
      </c>
      <c r="Y906" s="104"/>
      <c r="Z906" s="104"/>
      <c r="AA906" s="85" t="s">
        <v>148</v>
      </c>
    </row>
    <row r="907" spans="1:27" ht="150">
      <c r="A907" s="299">
        <v>892</v>
      </c>
      <c r="B907" s="287" t="s">
        <v>248</v>
      </c>
      <c r="C907" s="100" t="s">
        <v>93</v>
      </c>
      <c r="D907" s="101" t="s">
        <v>2299</v>
      </c>
      <c r="E907" s="100" t="s">
        <v>154</v>
      </c>
      <c r="F907" s="223">
        <v>44680.486111111109</v>
      </c>
      <c r="G907" s="223">
        <v>44680.503472222219</v>
      </c>
      <c r="H907" s="78" t="s">
        <v>94</v>
      </c>
      <c r="I907" s="90">
        <v>0.41666666662786156</v>
      </c>
      <c r="J907" s="91" t="s">
        <v>2300</v>
      </c>
      <c r="K907" s="91"/>
      <c r="L907" s="91" t="s">
        <v>237</v>
      </c>
      <c r="M907" s="100">
        <v>74</v>
      </c>
      <c r="N907" s="100">
        <v>0</v>
      </c>
      <c r="O907" s="100">
        <v>2</v>
      </c>
      <c r="P907" s="100">
        <v>72</v>
      </c>
      <c r="Q907" s="100">
        <v>0</v>
      </c>
      <c r="R907" s="100">
        <v>0</v>
      </c>
      <c r="S907" s="100">
        <v>0</v>
      </c>
      <c r="T907" s="100">
        <v>74</v>
      </c>
      <c r="U907" s="100">
        <v>0</v>
      </c>
      <c r="V907" s="93">
        <v>1400</v>
      </c>
      <c r="W907" s="100"/>
      <c r="X907" s="103" t="s">
        <v>2646</v>
      </c>
      <c r="Y907" s="104" t="s">
        <v>122</v>
      </c>
      <c r="Z907" s="104" t="s">
        <v>120</v>
      </c>
      <c r="AA907" s="85" t="s">
        <v>193</v>
      </c>
    </row>
    <row r="908" spans="1:27" ht="56.25">
      <c r="A908" s="299">
        <v>893</v>
      </c>
      <c r="B908" s="291" t="s">
        <v>268</v>
      </c>
      <c r="C908" s="96" t="s">
        <v>97</v>
      </c>
      <c r="D908" s="192" t="s">
        <v>2647</v>
      </c>
      <c r="E908" s="96" t="s">
        <v>153</v>
      </c>
      <c r="F908" s="223">
        <v>44681.84375</v>
      </c>
      <c r="G908" s="223">
        <v>44681.923611111109</v>
      </c>
      <c r="H908" s="96" t="s">
        <v>94</v>
      </c>
      <c r="I908" s="90">
        <v>1.9166666666278616</v>
      </c>
      <c r="J908" s="91" t="s">
        <v>2648</v>
      </c>
      <c r="K908" s="91"/>
      <c r="L908" s="91"/>
      <c r="M908" s="96">
        <v>1</v>
      </c>
      <c r="N908" s="96">
        <v>0</v>
      </c>
      <c r="O908" s="96">
        <v>0</v>
      </c>
      <c r="P908" s="96">
        <v>1</v>
      </c>
      <c r="Q908" s="96">
        <v>0</v>
      </c>
      <c r="R908" s="96">
        <v>0</v>
      </c>
      <c r="S908" s="96">
        <v>0</v>
      </c>
      <c r="T908" s="96">
        <v>1</v>
      </c>
      <c r="U908" s="96">
        <v>0</v>
      </c>
      <c r="V908" s="96" t="s">
        <v>2649</v>
      </c>
      <c r="W908" s="96"/>
      <c r="X908" s="212" t="s">
        <v>2650</v>
      </c>
      <c r="Y908" s="213" t="s">
        <v>118</v>
      </c>
      <c r="Z908" s="213" t="s">
        <v>99</v>
      </c>
      <c r="AA908" s="85" t="s">
        <v>148</v>
      </c>
    </row>
    <row r="909" spans="1:27" ht="56.25">
      <c r="A909" s="299">
        <v>894</v>
      </c>
      <c r="B909" s="286" t="s">
        <v>268</v>
      </c>
      <c r="C909" s="93" t="s">
        <v>97</v>
      </c>
      <c r="D909" s="94" t="s">
        <v>2651</v>
      </c>
      <c r="E909" s="93" t="s">
        <v>108</v>
      </c>
      <c r="F909" s="223">
        <v>44681.708333333336</v>
      </c>
      <c r="G909" s="223">
        <v>44681.743055555555</v>
      </c>
      <c r="H909" s="96" t="s">
        <v>94</v>
      </c>
      <c r="I909" s="90">
        <v>0.83333333325572312</v>
      </c>
      <c r="J909" s="91" t="s">
        <v>2652</v>
      </c>
      <c r="K909" s="91"/>
      <c r="L909" s="91"/>
      <c r="M909" s="93">
        <v>1</v>
      </c>
      <c r="N909" s="93">
        <v>0</v>
      </c>
      <c r="O909" s="93">
        <v>0</v>
      </c>
      <c r="P909" s="93">
        <v>1</v>
      </c>
      <c r="Q909" s="93">
        <v>0</v>
      </c>
      <c r="R909" s="93">
        <v>0</v>
      </c>
      <c r="S909" s="93">
        <v>0</v>
      </c>
      <c r="T909" s="93">
        <v>1</v>
      </c>
      <c r="U909" s="93">
        <v>0</v>
      </c>
      <c r="V909" s="93" t="s">
        <v>2653</v>
      </c>
      <c r="W909" s="93"/>
      <c r="X909" s="97" t="s">
        <v>2654</v>
      </c>
      <c r="Y909" s="98" t="s">
        <v>95</v>
      </c>
      <c r="Z909" s="98" t="s">
        <v>105</v>
      </c>
      <c r="AA909" s="85" t="s">
        <v>148</v>
      </c>
    </row>
    <row r="910" spans="1:27" ht="75">
      <c r="A910" s="299">
        <v>895</v>
      </c>
      <c r="B910" s="287" t="s">
        <v>433</v>
      </c>
      <c r="C910" s="100" t="s">
        <v>97</v>
      </c>
      <c r="D910" s="101" t="s">
        <v>2655</v>
      </c>
      <c r="E910" s="100" t="s">
        <v>153</v>
      </c>
      <c r="F910" s="223">
        <v>44682.798611111109</v>
      </c>
      <c r="G910" s="223">
        <v>44682.826388888891</v>
      </c>
      <c r="H910" s="78" t="s">
        <v>94</v>
      </c>
      <c r="I910" s="90">
        <v>0.66666666674427688</v>
      </c>
      <c r="J910" s="91" t="s">
        <v>466</v>
      </c>
      <c r="K910" s="91"/>
      <c r="L910" s="91"/>
      <c r="M910" s="100">
        <v>1</v>
      </c>
      <c r="N910" s="100">
        <v>0</v>
      </c>
      <c r="O910" s="100">
        <v>0</v>
      </c>
      <c r="P910" s="100">
        <v>1</v>
      </c>
      <c r="Q910" s="100">
        <v>0</v>
      </c>
      <c r="R910" s="100">
        <v>0</v>
      </c>
      <c r="S910" s="100">
        <v>0</v>
      </c>
      <c r="T910" s="100">
        <v>1</v>
      </c>
      <c r="U910" s="100">
        <v>0</v>
      </c>
      <c r="V910" s="93">
        <v>2.5</v>
      </c>
      <c r="W910" s="100"/>
      <c r="X910" s="103" t="s">
        <v>2656</v>
      </c>
      <c r="Y910" s="104" t="s">
        <v>95</v>
      </c>
      <c r="Z910" s="104" t="s">
        <v>105</v>
      </c>
      <c r="AA910" s="85" t="s">
        <v>148</v>
      </c>
    </row>
    <row r="911" spans="1:27" ht="75">
      <c r="A911" s="299">
        <v>896</v>
      </c>
      <c r="B911" s="284" t="s">
        <v>433</v>
      </c>
      <c r="C911" s="78" t="s">
        <v>97</v>
      </c>
      <c r="D911" s="79" t="s">
        <v>2657</v>
      </c>
      <c r="E911" s="78" t="s">
        <v>153</v>
      </c>
      <c r="F911" s="80">
        <v>44683.458333333336</v>
      </c>
      <c r="G911" s="80">
        <v>44683.479166666664</v>
      </c>
      <c r="H911" s="78" t="s">
        <v>94</v>
      </c>
      <c r="I911" s="90">
        <v>0.49999999988358468</v>
      </c>
      <c r="J911" s="91" t="s">
        <v>2658</v>
      </c>
      <c r="K911" s="91"/>
      <c r="L911" s="91"/>
      <c r="M911" s="78">
        <v>1</v>
      </c>
      <c r="N911" s="78">
        <v>0</v>
      </c>
      <c r="O911" s="78">
        <v>0</v>
      </c>
      <c r="P911" s="78">
        <v>1</v>
      </c>
      <c r="Q911" s="78">
        <v>0</v>
      </c>
      <c r="R911" s="78">
        <v>0</v>
      </c>
      <c r="S911" s="78">
        <v>0</v>
      </c>
      <c r="T911" s="78">
        <v>1</v>
      </c>
      <c r="U911" s="78">
        <v>0</v>
      </c>
      <c r="V911" s="78">
        <v>2.5</v>
      </c>
      <c r="W911" s="78"/>
      <c r="X911" s="84" t="s">
        <v>2659</v>
      </c>
      <c r="Y911" s="85" t="s">
        <v>118</v>
      </c>
      <c r="Z911" s="85" t="s">
        <v>99</v>
      </c>
      <c r="AA911" s="85" t="s">
        <v>148</v>
      </c>
    </row>
    <row r="912" spans="1:27" ht="75">
      <c r="A912" s="299">
        <v>897</v>
      </c>
      <c r="B912" s="284" t="s">
        <v>262</v>
      </c>
      <c r="C912" s="78" t="s">
        <v>127</v>
      </c>
      <c r="D912" s="79" t="s">
        <v>2660</v>
      </c>
      <c r="E912" s="78" t="s">
        <v>154</v>
      </c>
      <c r="F912" s="80">
        <v>44682.673611111109</v>
      </c>
      <c r="G912" s="80">
        <v>44682.684027777781</v>
      </c>
      <c r="H912" s="78" t="s">
        <v>94</v>
      </c>
      <c r="I912" s="90">
        <v>0.25000000011641532</v>
      </c>
      <c r="J912" s="91" t="s">
        <v>2661</v>
      </c>
      <c r="K912" s="91"/>
      <c r="L912" s="91" t="s">
        <v>2662</v>
      </c>
      <c r="M912" s="78">
        <v>208</v>
      </c>
      <c r="N912" s="78">
        <v>0</v>
      </c>
      <c r="O912" s="78">
        <v>2</v>
      </c>
      <c r="P912" s="78">
        <v>206</v>
      </c>
      <c r="Q912" s="78">
        <v>0</v>
      </c>
      <c r="R912" s="78">
        <v>0</v>
      </c>
      <c r="S912" s="78">
        <v>0</v>
      </c>
      <c r="T912" s="78">
        <v>208</v>
      </c>
      <c r="U912" s="78">
        <v>0</v>
      </c>
      <c r="V912" s="78">
        <v>880</v>
      </c>
      <c r="W912" s="78"/>
      <c r="X912" s="84" t="s">
        <v>2663</v>
      </c>
      <c r="Y912" s="85" t="s">
        <v>109</v>
      </c>
      <c r="Z912" s="85" t="s">
        <v>103</v>
      </c>
      <c r="AA912" s="85" t="s">
        <v>148</v>
      </c>
    </row>
    <row r="913" spans="1:27" ht="75">
      <c r="A913" s="299">
        <v>898</v>
      </c>
      <c r="B913" s="284" t="s">
        <v>262</v>
      </c>
      <c r="C913" s="78" t="s">
        <v>97</v>
      </c>
      <c r="D913" s="79" t="s">
        <v>2594</v>
      </c>
      <c r="E913" s="78" t="s">
        <v>153</v>
      </c>
      <c r="F913" s="80">
        <v>44685.375</v>
      </c>
      <c r="G913" s="80">
        <v>44685.5</v>
      </c>
      <c r="H913" s="78" t="s">
        <v>106</v>
      </c>
      <c r="I913" s="90">
        <v>3</v>
      </c>
      <c r="J913" s="91" t="s">
        <v>2594</v>
      </c>
      <c r="K913" s="91"/>
      <c r="L913" s="91"/>
      <c r="M913" s="78">
        <v>16</v>
      </c>
      <c r="N913" s="78">
        <v>0</v>
      </c>
      <c r="O913" s="78">
        <v>0</v>
      </c>
      <c r="P913" s="78">
        <v>16</v>
      </c>
      <c r="Q913" s="78">
        <v>0</v>
      </c>
      <c r="R913" s="78">
        <v>0</v>
      </c>
      <c r="S913" s="78">
        <v>0</v>
      </c>
      <c r="T913" s="78">
        <v>16</v>
      </c>
      <c r="U913" s="78">
        <v>0</v>
      </c>
      <c r="V913" s="78">
        <v>15</v>
      </c>
      <c r="W913" s="78"/>
      <c r="X913" s="84"/>
      <c r="Y913" s="85"/>
      <c r="Z913" s="85"/>
      <c r="AA913" s="85" t="s">
        <v>148</v>
      </c>
    </row>
    <row r="914" spans="1:27" ht="75">
      <c r="A914" s="299">
        <v>899</v>
      </c>
      <c r="B914" s="284" t="s">
        <v>265</v>
      </c>
      <c r="C914" s="78" t="s">
        <v>97</v>
      </c>
      <c r="D914" s="79" t="s">
        <v>2664</v>
      </c>
      <c r="E914" s="78" t="s">
        <v>153</v>
      </c>
      <c r="F914" s="80">
        <v>44684.788194444445</v>
      </c>
      <c r="G914" s="80">
        <v>44684.819444444445</v>
      </c>
      <c r="H914" s="78" t="s">
        <v>94</v>
      </c>
      <c r="I914" s="90">
        <v>0.75</v>
      </c>
      <c r="J914" s="91" t="s">
        <v>2664</v>
      </c>
      <c r="K914" s="91"/>
      <c r="L914" s="91"/>
      <c r="M914" s="78">
        <v>46</v>
      </c>
      <c r="N914" s="78">
        <v>0</v>
      </c>
      <c r="O914" s="78">
        <v>0</v>
      </c>
      <c r="P914" s="78">
        <v>46</v>
      </c>
      <c r="Q914" s="78">
        <v>0</v>
      </c>
      <c r="R914" s="78">
        <v>0</v>
      </c>
      <c r="S914" s="78">
        <v>0</v>
      </c>
      <c r="T914" s="78">
        <v>46</v>
      </c>
      <c r="U914" s="78">
        <v>0</v>
      </c>
      <c r="V914" s="78">
        <v>50</v>
      </c>
      <c r="W914" s="78"/>
      <c r="X914" s="84" t="s">
        <v>2665</v>
      </c>
      <c r="Y914" s="85" t="s">
        <v>98</v>
      </c>
      <c r="Z914" s="85" t="s">
        <v>2583</v>
      </c>
      <c r="AA914" s="85" t="s">
        <v>148</v>
      </c>
    </row>
    <row r="915" spans="1:27" ht="37.5">
      <c r="A915" s="299">
        <v>900</v>
      </c>
      <c r="B915" s="284" t="s">
        <v>245</v>
      </c>
      <c r="C915" s="78" t="s">
        <v>113</v>
      </c>
      <c r="D915" s="79" t="s">
        <v>2666</v>
      </c>
      <c r="E915" s="78" t="s">
        <v>153</v>
      </c>
      <c r="F915" s="80">
        <v>44682.354166666664</v>
      </c>
      <c r="G915" s="80">
        <v>44682.520833333336</v>
      </c>
      <c r="H915" s="78" t="s">
        <v>94</v>
      </c>
      <c r="I915" s="90">
        <v>4.0000000001164153</v>
      </c>
      <c r="J915" s="91" t="s">
        <v>242</v>
      </c>
      <c r="K915" s="91"/>
      <c r="L915" s="91"/>
      <c r="M915" s="78">
        <v>59</v>
      </c>
      <c r="N915" s="78">
        <v>0</v>
      </c>
      <c r="O915" s="78">
        <v>0</v>
      </c>
      <c r="P915" s="78">
        <v>59</v>
      </c>
      <c r="Q915" s="78">
        <v>0</v>
      </c>
      <c r="R915" s="78">
        <v>0</v>
      </c>
      <c r="S915" s="78">
        <v>0</v>
      </c>
      <c r="T915" s="78">
        <v>59</v>
      </c>
      <c r="U915" s="78">
        <v>0</v>
      </c>
      <c r="V915" s="78">
        <v>134.63999999999999</v>
      </c>
      <c r="W915" s="78"/>
      <c r="X915" s="84" t="s">
        <v>2667</v>
      </c>
      <c r="Y915" s="85" t="s">
        <v>98</v>
      </c>
      <c r="Z915" s="85" t="s">
        <v>124</v>
      </c>
      <c r="AA915" s="85" t="s">
        <v>148</v>
      </c>
    </row>
    <row r="916" spans="1:27" ht="112.5">
      <c r="A916" s="299">
        <v>901</v>
      </c>
      <c r="B916" s="284" t="s">
        <v>245</v>
      </c>
      <c r="C916" s="78" t="s">
        <v>127</v>
      </c>
      <c r="D916" s="79" t="s">
        <v>2668</v>
      </c>
      <c r="E916" s="78" t="s">
        <v>152</v>
      </c>
      <c r="F916" s="80">
        <v>44684.622916666667</v>
      </c>
      <c r="G916" s="80">
        <v>44684.728472222225</v>
      </c>
      <c r="H916" s="78" t="s">
        <v>94</v>
      </c>
      <c r="I916" s="90">
        <v>2.53333333338378</v>
      </c>
      <c r="J916" s="91" t="s">
        <v>2669</v>
      </c>
      <c r="K916" s="91" t="s">
        <v>231</v>
      </c>
      <c r="L916" s="91" t="s">
        <v>231</v>
      </c>
      <c r="M916" s="78">
        <v>644</v>
      </c>
      <c r="N916" s="78">
        <v>0</v>
      </c>
      <c r="O916" s="78">
        <v>2</v>
      </c>
      <c r="P916" s="78">
        <v>642</v>
      </c>
      <c r="Q916" s="78">
        <v>0</v>
      </c>
      <c r="R916" s="78">
        <v>0</v>
      </c>
      <c r="S916" s="78">
        <v>0</v>
      </c>
      <c r="T916" s="78">
        <v>644</v>
      </c>
      <c r="U916" s="78">
        <v>0</v>
      </c>
      <c r="V916" s="78">
        <v>1263.24</v>
      </c>
      <c r="W916" s="78"/>
      <c r="X916" s="84" t="s">
        <v>2670</v>
      </c>
      <c r="Y916" s="85" t="s">
        <v>133</v>
      </c>
      <c r="Z916" s="85" t="s">
        <v>101</v>
      </c>
      <c r="AA916" s="85" t="s">
        <v>193</v>
      </c>
    </row>
    <row r="917" spans="1:27" ht="37.5">
      <c r="A917" s="299">
        <v>902</v>
      </c>
      <c r="B917" s="284" t="s">
        <v>245</v>
      </c>
      <c r="C917" s="78" t="s">
        <v>127</v>
      </c>
      <c r="D917" s="79" t="s">
        <v>2668</v>
      </c>
      <c r="E917" s="78" t="s">
        <v>152</v>
      </c>
      <c r="F917" s="80">
        <v>44684.622916666667</v>
      </c>
      <c r="G917" s="80">
        <v>44684.755555555559</v>
      </c>
      <c r="H917" s="78" t="s">
        <v>94</v>
      </c>
      <c r="I917" s="90">
        <v>3.183333333407063</v>
      </c>
      <c r="J917" s="91" t="s">
        <v>2671</v>
      </c>
      <c r="K917" s="91"/>
      <c r="L917" s="91"/>
      <c r="M917" s="78">
        <v>201</v>
      </c>
      <c r="N917" s="78">
        <v>0</v>
      </c>
      <c r="O917" s="78">
        <v>0</v>
      </c>
      <c r="P917" s="78">
        <v>201</v>
      </c>
      <c r="Q917" s="78">
        <v>0</v>
      </c>
      <c r="R917" s="78">
        <v>0</v>
      </c>
      <c r="S917" s="78">
        <v>0</v>
      </c>
      <c r="T917" s="78">
        <v>201</v>
      </c>
      <c r="U917" s="78">
        <v>0</v>
      </c>
      <c r="V917" s="78">
        <v>70.400000000000006</v>
      </c>
      <c r="W917" s="78"/>
      <c r="X917" s="84" t="s">
        <v>2670</v>
      </c>
      <c r="Y917" s="85" t="s">
        <v>133</v>
      </c>
      <c r="Z917" s="85" t="s">
        <v>101</v>
      </c>
      <c r="AA917" s="85" t="s">
        <v>193</v>
      </c>
    </row>
    <row r="918" spans="1:27" ht="93.75">
      <c r="A918" s="299">
        <v>903</v>
      </c>
      <c r="B918" s="284" t="s">
        <v>245</v>
      </c>
      <c r="C918" s="78" t="s">
        <v>97</v>
      </c>
      <c r="D918" s="79" t="s">
        <v>2528</v>
      </c>
      <c r="E918" s="78" t="s">
        <v>152</v>
      </c>
      <c r="F918" s="80">
        <v>44684.847222222219</v>
      </c>
      <c r="G918" s="80">
        <v>44684.864583333336</v>
      </c>
      <c r="H918" s="78" t="s">
        <v>94</v>
      </c>
      <c r="I918" s="90">
        <v>0.41666666680248454</v>
      </c>
      <c r="J918" s="91" t="s">
        <v>2529</v>
      </c>
      <c r="K918" s="91"/>
      <c r="L918" s="91" t="s">
        <v>258</v>
      </c>
      <c r="M918" s="78">
        <v>269</v>
      </c>
      <c r="N918" s="78">
        <v>0</v>
      </c>
      <c r="O918" s="78">
        <v>1</v>
      </c>
      <c r="P918" s="78">
        <v>268</v>
      </c>
      <c r="Q918" s="78">
        <v>0</v>
      </c>
      <c r="R918" s="78">
        <v>0</v>
      </c>
      <c r="S918" s="78">
        <v>0</v>
      </c>
      <c r="T918" s="78">
        <v>269</v>
      </c>
      <c r="U918" s="78">
        <v>0</v>
      </c>
      <c r="V918" s="78">
        <v>603.67999999999995</v>
      </c>
      <c r="W918" s="78"/>
      <c r="X918" s="84" t="s">
        <v>2672</v>
      </c>
      <c r="Y918" s="85" t="s">
        <v>107</v>
      </c>
      <c r="Z918" s="85" t="s">
        <v>101</v>
      </c>
      <c r="AA918" s="85" t="s">
        <v>148</v>
      </c>
    </row>
    <row r="919" spans="1:27" ht="56.25">
      <c r="A919" s="299">
        <v>904</v>
      </c>
      <c r="B919" s="284" t="s">
        <v>251</v>
      </c>
      <c r="C919" s="78" t="s">
        <v>97</v>
      </c>
      <c r="D919" s="79" t="s">
        <v>2673</v>
      </c>
      <c r="E919" s="78" t="s">
        <v>153</v>
      </c>
      <c r="F919" s="80">
        <v>44685.395833333336</v>
      </c>
      <c r="G919" s="80">
        <v>44685.4375</v>
      </c>
      <c r="H919" s="78" t="s">
        <v>94</v>
      </c>
      <c r="I919" s="90">
        <v>0.99999999994179234</v>
      </c>
      <c r="J919" s="91" t="s">
        <v>2674</v>
      </c>
      <c r="K919" s="91"/>
      <c r="L919" s="91"/>
      <c r="M919" s="78">
        <v>37</v>
      </c>
      <c r="N919" s="78">
        <v>0</v>
      </c>
      <c r="O919" s="78">
        <v>0</v>
      </c>
      <c r="P919" s="78">
        <v>37</v>
      </c>
      <c r="Q919" s="78">
        <v>0</v>
      </c>
      <c r="R919" s="78">
        <v>0</v>
      </c>
      <c r="S919" s="78">
        <v>0</v>
      </c>
      <c r="T919" s="78">
        <v>37</v>
      </c>
      <c r="U919" s="78">
        <v>0</v>
      </c>
      <c r="V919" s="78">
        <v>15</v>
      </c>
      <c r="W919" s="78"/>
      <c r="X919" s="84" t="s">
        <v>2675</v>
      </c>
      <c r="Y919" s="85" t="s">
        <v>95</v>
      </c>
      <c r="Z919" s="85" t="s">
        <v>123</v>
      </c>
      <c r="AA919" s="85" t="s">
        <v>148</v>
      </c>
    </row>
    <row r="920" spans="1:27" ht="56.25">
      <c r="A920" s="299">
        <v>905</v>
      </c>
      <c r="B920" s="284" t="s">
        <v>433</v>
      </c>
      <c r="C920" s="78" t="s">
        <v>97</v>
      </c>
      <c r="D920" s="79" t="s">
        <v>2676</v>
      </c>
      <c r="E920" s="78" t="s">
        <v>153</v>
      </c>
      <c r="F920" s="80">
        <v>44686.395833333336</v>
      </c>
      <c r="G920" s="80">
        <v>44686.5</v>
      </c>
      <c r="H920" s="78" t="s">
        <v>106</v>
      </c>
      <c r="I920" s="90">
        <v>2.4999999999417923</v>
      </c>
      <c r="J920" s="91" t="s">
        <v>2677</v>
      </c>
      <c r="K920" s="91"/>
      <c r="L920" s="91"/>
      <c r="M920" s="78">
        <v>26</v>
      </c>
      <c r="N920" s="78">
        <v>0</v>
      </c>
      <c r="O920" s="78">
        <v>0</v>
      </c>
      <c r="P920" s="78">
        <v>26</v>
      </c>
      <c r="Q920" s="78">
        <v>0</v>
      </c>
      <c r="R920" s="78">
        <v>0</v>
      </c>
      <c r="S920" s="78">
        <v>0</v>
      </c>
      <c r="T920" s="78">
        <v>26</v>
      </c>
      <c r="U920" s="78">
        <v>0</v>
      </c>
      <c r="V920" s="78">
        <v>40</v>
      </c>
      <c r="W920" s="78"/>
      <c r="X920" s="84"/>
      <c r="Y920" s="85"/>
      <c r="Z920" s="85"/>
      <c r="AA920" s="85" t="s">
        <v>148</v>
      </c>
    </row>
    <row r="921" spans="1:27" ht="56.25">
      <c r="A921" s="299">
        <v>906</v>
      </c>
      <c r="B921" s="284" t="s">
        <v>433</v>
      </c>
      <c r="C921" s="78" t="s">
        <v>97</v>
      </c>
      <c r="D921" s="79" t="s">
        <v>2678</v>
      </c>
      <c r="E921" s="78" t="s">
        <v>153</v>
      </c>
      <c r="F921" s="80">
        <v>44686.5625</v>
      </c>
      <c r="G921" s="80">
        <v>44686.666666666664</v>
      </c>
      <c r="H921" s="78" t="s">
        <v>106</v>
      </c>
      <c r="I921" s="90">
        <v>2.4999999999417923</v>
      </c>
      <c r="J921" s="91" t="s">
        <v>2679</v>
      </c>
      <c r="K921" s="91"/>
      <c r="L921" s="91"/>
      <c r="M921" s="78">
        <v>35</v>
      </c>
      <c r="N921" s="78">
        <v>0</v>
      </c>
      <c r="O921" s="78">
        <v>0</v>
      </c>
      <c r="P921" s="78">
        <v>35</v>
      </c>
      <c r="Q921" s="78">
        <v>0</v>
      </c>
      <c r="R921" s="78">
        <v>0</v>
      </c>
      <c r="S921" s="78">
        <v>0</v>
      </c>
      <c r="T921" s="78">
        <v>35</v>
      </c>
      <c r="U921" s="78">
        <v>0</v>
      </c>
      <c r="V921" s="78">
        <v>122</v>
      </c>
      <c r="W921" s="78"/>
      <c r="X921" s="84"/>
      <c r="Y921" s="85"/>
      <c r="Z921" s="85"/>
      <c r="AA921" s="85" t="s">
        <v>148</v>
      </c>
    </row>
    <row r="922" spans="1:27" ht="56.25">
      <c r="A922" s="299">
        <v>907</v>
      </c>
      <c r="B922" s="284" t="s">
        <v>248</v>
      </c>
      <c r="C922" s="78" t="s">
        <v>97</v>
      </c>
      <c r="D922" s="79" t="s">
        <v>2680</v>
      </c>
      <c r="E922" s="78" t="s">
        <v>153</v>
      </c>
      <c r="F922" s="80">
        <v>44686.375</v>
      </c>
      <c r="G922" s="80">
        <v>44686.645833333336</v>
      </c>
      <c r="H922" s="78" t="s">
        <v>106</v>
      </c>
      <c r="I922" s="90">
        <v>6.5000000000582077</v>
      </c>
      <c r="J922" s="91" t="s">
        <v>2681</v>
      </c>
      <c r="K922" s="91"/>
      <c r="L922" s="91"/>
      <c r="M922" s="78">
        <v>31</v>
      </c>
      <c r="N922" s="78">
        <v>0</v>
      </c>
      <c r="O922" s="78">
        <v>0</v>
      </c>
      <c r="P922" s="78">
        <v>31</v>
      </c>
      <c r="Q922" s="78">
        <v>0</v>
      </c>
      <c r="R922" s="78">
        <v>0</v>
      </c>
      <c r="S922" s="78">
        <v>0</v>
      </c>
      <c r="T922" s="78">
        <v>31</v>
      </c>
      <c r="U922" s="78">
        <v>0</v>
      </c>
      <c r="V922" s="78">
        <v>31</v>
      </c>
      <c r="W922" s="78"/>
      <c r="X922" s="84"/>
      <c r="Y922" s="85"/>
      <c r="Z922" s="85"/>
      <c r="AA922" s="85" t="s">
        <v>148</v>
      </c>
    </row>
    <row r="923" spans="1:27" ht="75">
      <c r="A923" s="299">
        <v>908</v>
      </c>
      <c r="B923" s="284" t="s">
        <v>268</v>
      </c>
      <c r="C923" s="78" t="s">
        <v>113</v>
      </c>
      <c r="D923" s="79" t="s">
        <v>2682</v>
      </c>
      <c r="E923" s="78" t="s">
        <v>152</v>
      </c>
      <c r="F923" s="80">
        <v>44685.59375</v>
      </c>
      <c r="G923" s="80">
        <v>44685.78125</v>
      </c>
      <c r="H923" s="78" t="s">
        <v>94</v>
      </c>
      <c r="I923" s="90">
        <v>4.5</v>
      </c>
      <c r="J923" s="91" t="s">
        <v>2683</v>
      </c>
      <c r="K923" s="91"/>
      <c r="L923" s="91"/>
      <c r="M923" s="78">
        <v>2</v>
      </c>
      <c r="N923" s="78">
        <v>0</v>
      </c>
      <c r="O923" s="78">
        <v>0</v>
      </c>
      <c r="P923" s="78">
        <v>2</v>
      </c>
      <c r="Q923" s="78">
        <v>0</v>
      </c>
      <c r="R923" s="78">
        <v>0</v>
      </c>
      <c r="S923" s="78">
        <v>0</v>
      </c>
      <c r="T923" s="78">
        <v>2</v>
      </c>
      <c r="U923" s="78">
        <v>0</v>
      </c>
      <c r="V923" s="78">
        <v>32</v>
      </c>
      <c r="W923" s="78"/>
      <c r="X923" s="84" t="s">
        <v>2684</v>
      </c>
      <c r="Y923" s="85" t="s">
        <v>130</v>
      </c>
      <c r="Z923" s="85" t="s">
        <v>112</v>
      </c>
      <c r="AA923" s="85" t="s">
        <v>148</v>
      </c>
    </row>
    <row r="924" spans="1:27" ht="56.25">
      <c r="A924" s="299">
        <v>909</v>
      </c>
      <c r="B924" s="284" t="s">
        <v>245</v>
      </c>
      <c r="C924" s="78" t="s">
        <v>128</v>
      </c>
      <c r="D924" s="79" t="s">
        <v>560</v>
      </c>
      <c r="E924" s="78" t="s">
        <v>152</v>
      </c>
      <c r="F924" s="80">
        <v>44686.00277777778</v>
      </c>
      <c r="G924" s="80">
        <v>44686.015277777777</v>
      </c>
      <c r="H924" s="78" t="s">
        <v>106</v>
      </c>
      <c r="I924" s="90">
        <v>0.29999999993015081</v>
      </c>
      <c r="J924" s="91" t="s">
        <v>2685</v>
      </c>
      <c r="K924" s="91"/>
      <c r="L924" s="91" t="s">
        <v>231</v>
      </c>
      <c r="M924" s="78">
        <v>349</v>
      </c>
      <c r="N924" s="78">
        <v>0</v>
      </c>
      <c r="O924" s="78">
        <v>1</v>
      </c>
      <c r="P924" s="78">
        <v>348</v>
      </c>
      <c r="Q924" s="78">
        <v>0</v>
      </c>
      <c r="R924" s="78">
        <v>0</v>
      </c>
      <c r="S924" s="78">
        <v>0</v>
      </c>
      <c r="T924" s="78">
        <v>349</v>
      </c>
      <c r="U924" s="78">
        <v>0</v>
      </c>
      <c r="V924" s="78">
        <v>494.78</v>
      </c>
      <c r="W924" s="78"/>
      <c r="X924" s="84"/>
      <c r="Y924" s="85"/>
      <c r="Z924" s="85"/>
      <c r="AA924" s="85" t="s">
        <v>148</v>
      </c>
    </row>
    <row r="925" spans="1:27" ht="75">
      <c r="A925" s="299">
        <v>910</v>
      </c>
      <c r="B925" s="284" t="s">
        <v>262</v>
      </c>
      <c r="C925" s="78" t="s">
        <v>97</v>
      </c>
      <c r="D925" s="79" t="s">
        <v>376</v>
      </c>
      <c r="E925" s="78" t="s">
        <v>153</v>
      </c>
      <c r="F925" s="80">
        <v>44686.5625</v>
      </c>
      <c r="G925" s="80">
        <v>44686.604166666664</v>
      </c>
      <c r="H925" s="78" t="s">
        <v>106</v>
      </c>
      <c r="I925" s="90">
        <v>0.99999999994179234</v>
      </c>
      <c r="J925" s="91" t="s">
        <v>373</v>
      </c>
      <c r="K925" s="91"/>
      <c r="L925" s="91"/>
      <c r="M925" s="78">
        <v>76</v>
      </c>
      <c r="N925" s="78">
        <v>0</v>
      </c>
      <c r="O925" s="78">
        <v>0</v>
      </c>
      <c r="P925" s="78">
        <v>76</v>
      </c>
      <c r="Q925" s="78">
        <v>0</v>
      </c>
      <c r="R925" s="78">
        <v>0</v>
      </c>
      <c r="S925" s="78">
        <v>0</v>
      </c>
      <c r="T925" s="78">
        <v>76</v>
      </c>
      <c r="U925" s="78">
        <v>0</v>
      </c>
      <c r="V925" s="78">
        <v>45</v>
      </c>
      <c r="W925" s="78"/>
      <c r="X925" s="84"/>
      <c r="Y925" s="85"/>
      <c r="Z925" s="85"/>
      <c r="AA925" s="85" t="s">
        <v>148</v>
      </c>
    </row>
    <row r="926" spans="1:27" ht="56.25">
      <c r="A926" s="299">
        <v>911</v>
      </c>
      <c r="B926" s="284" t="s">
        <v>251</v>
      </c>
      <c r="C926" s="78" t="s">
        <v>97</v>
      </c>
      <c r="D926" s="79" t="s">
        <v>2686</v>
      </c>
      <c r="E926" s="78" t="s">
        <v>153</v>
      </c>
      <c r="F926" s="80">
        <v>44686.555555555555</v>
      </c>
      <c r="G926" s="80">
        <v>44686.583333333336</v>
      </c>
      <c r="H926" s="78" t="s">
        <v>94</v>
      </c>
      <c r="I926" s="90">
        <v>0.66666666674427688</v>
      </c>
      <c r="J926" s="91" t="s">
        <v>2687</v>
      </c>
      <c r="K926" s="91"/>
      <c r="L926" s="91"/>
      <c r="M926" s="78">
        <v>84</v>
      </c>
      <c r="N926" s="78">
        <v>0</v>
      </c>
      <c r="O926" s="78">
        <v>0</v>
      </c>
      <c r="P926" s="78">
        <v>84</v>
      </c>
      <c r="Q926" s="78">
        <v>0</v>
      </c>
      <c r="R926" s="78">
        <v>0</v>
      </c>
      <c r="S926" s="78">
        <v>0</v>
      </c>
      <c r="T926" s="78">
        <v>84</v>
      </c>
      <c r="U926" s="78">
        <v>0</v>
      </c>
      <c r="V926" s="78">
        <v>31</v>
      </c>
      <c r="W926" s="78"/>
      <c r="X926" s="84" t="s">
        <v>2688</v>
      </c>
      <c r="Y926" s="85" t="s">
        <v>95</v>
      </c>
      <c r="Z926" s="85" t="s">
        <v>123</v>
      </c>
      <c r="AA926" s="85" t="s">
        <v>148</v>
      </c>
    </row>
    <row r="927" spans="1:27" ht="56.25">
      <c r="A927" s="299">
        <v>912</v>
      </c>
      <c r="B927" s="284" t="s">
        <v>268</v>
      </c>
      <c r="C927" s="78" t="s">
        <v>97</v>
      </c>
      <c r="D927" s="79" t="s">
        <v>2689</v>
      </c>
      <c r="E927" s="78" t="s">
        <v>153</v>
      </c>
      <c r="F927" s="80">
        <v>44686.565972222219</v>
      </c>
      <c r="G927" s="80">
        <v>44686.583333333336</v>
      </c>
      <c r="H927" s="78" t="s">
        <v>94</v>
      </c>
      <c r="I927" s="90">
        <v>0.41666666680248454</v>
      </c>
      <c r="J927" s="91" t="s">
        <v>2690</v>
      </c>
      <c r="K927" s="91"/>
      <c r="L927" s="91"/>
      <c r="M927" s="78">
        <v>22</v>
      </c>
      <c r="N927" s="78">
        <v>0</v>
      </c>
      <c r="O927" s="78">
        <v>0</v>
      </c>
      <c r="P927" s="78">
        <v>22</v>
      </c>
      <c r="Q927" s="78">
        <v>0</v>
      </c>
      <c r="R927" s="78">
        <v>0</v>
      </c>
      <c r="S927" s="78">
        <v>0</v>
      </c>
      <c r="T927" s="78">
        <v>22</v>
      </c>
      <c r="U927" s="78">
        <v>0</v>
      </c>
      <c r="V927" s="78">
        <v>16</v>
      </c>
      <c r="W927" s="78"/>
      <c r="X927" s="84" t="s">
        <v>2691</v>
      </c>
      <c r="Y927" s="85" t="s">
        <v>116</v>
      </c>
      <c r="Z927" s="85" t="s">
        <v>99</v>
      </c>
      <c r="AA927" s="85" t="s">
        <v>193</v>
      </c>
    </row>
    <row r="928" spans="1:27" ht="56.25">
      <c r="A928" s="299">
        <v>913</v>
      </c>
      <c r="B928" s="284" t="s">
        <v>249</v>
      </c>
      <c r="C928" s="78" t="s">
        <v>97</v>
      </c>
      <c r="D928" s="79" t="s">
        <v>2692</v>
      </c>
      <c r="E928" s="78" t="s">
        <v>152</v>
      </c>
      <c r="F928" s="80">
        <v>44686.604166666664</v>
      </c>
      <c r="G928" s="80">
        <v>44686.618055555555</v>
      </c>
      <c r="H928" s="78" t="s">
        <v>106</v>
      </c>
      <c r="I928" s="90">
        <v>0.33333333337213844</v>
      </c>
      <c r="J928" s="91" t="s">
        <v>2420</v>
      </c>
      <c r="K928" s="91"/>
      <c r="L928" s="91"/>
      <c r="M928" s="78">
        <v>88</v>
      </c>
      <c r="N928" s="78">
        <v>0</v>
      </c>
      <c r="O928" s="78">
        <v>0</v>
      </c>
      <c r="P928" s="78">
        <v>88</v>
      </c>
      <c r="Q928" s="78">
        <v>0</v>
      </c>
      <c r="R928" s="78">
        <v>0</v>
      </c>
      <c r="S928" s="78">
        <v>5</v>
      </c>
      <c r="T928" s="78">
        <v>83</v>
      </c>
      <c r="U928" s="78">
        <v>0</v>
      </c>
      <c r="V928" s="78">
        <v>90</v>
      </c>
      <c r="W928" s="78"/>
      <c r="X928" s="84" t="s">
        <v>2693</v>
      </c>
      <c r="Y928" s="85"/>
      <c r="Z928" s="85"/>
      <c r="AA928" s="85" t="s">
        <v>148</v>
      </c>
    </row>
    <row r="929" spans="1:27" ht="37.5">
      <c r="A929" s="299">
        <v>914</v>
      </c>
      <c r="B929" s="284" t="s">
        <v>277</v>
      </c>
      <c r="C929" s="78" t="s">
        <v>97</v>
      </c>
      <c r="D929" s="79" t="s">
        <v>2514</v>
      </c>
      <c r="E929" s="78" t="s">
        <v>153</v>
      </c>
      <c r="F929" s="80">
        <v>44687.354166666664</v>
      </c>
      <c r="G929" s="80">
        <v>44687.395833333336</v>
      </c>
      <c r="H929" s="78" t="s">
        <v>106</v>
      </c>
      <c r="I929" s="90">
        <v>1.0000000001164153</v>
      </c>
      <c r="J929" s="91" t="s">
        <v>2694</v>
      </c>
      <c r="K929" s="91"/>
      <c r="L929" s="91"/>
      <c r="M929" s="78">
        <v>3</v>
      </c>
      <c r="N929" s="78">
        <v>0</v>
      </c>
      <c r="O929" s="78">
        <v>0</v>
      </c>
      <c r="P929" s="78">
        <v>3</v>
      </c>
      <c r="Q929" s="78">
        <v>0</v>
      </c>
      <c r="R929" s="78">
        <v>0</v>
      </c>
      <c r="S929" s="78">
        <v>0</v>
      </c>
      <c r="T929" s="78">
        <v>3</v>
      </c>
      <c r="U929" s="78">
        <v>0</v>
      </c>
      <c r="V929" s="78">
        <v>20</v>
      </c>
      <c r="W929" s="78"/>
      <c r="X929" s="84" t="s">
        <v>2695</v>
      </c>
      <c r="Y929" s="85"/>
      <c r="Z929" s="85"/>
      <c r="AA929" s="85" t="s">
        <v>148</v>
      </c>
    </row>
    <row r="930" spans="1:27" ht="56.25">
      <c r="A930" s="299">
        <v>915</v>
      </c>
      <c r="B930" s="284" t="s">
        <v>248</v>
      </c>
      <c r="C930" s="78" t="s">
        <v>97</v>
      </c>
      <c r="D930" s="79" t="s">
        <v>2696</v>
      </c>
      <c r="E930" s="78" t="s">
        <v>153</v>
      </c>
      <c r="F930" s="80">
        <v>44687.395833333336</v>
      </c>
      <c r="G930" s="80">
        <v>44687.5</v>
      </c>
      <c r="H930" s="78" t="s">
        <v>106</v>
      </c>
      <c r="I930" s="90">
        <v>2.4999999999417923</v>
      </c>
      <c r="J930" s="91" t="s">
        <v>2697</v>
      </c>
      <c r="K930" s="91"/>
      <c r="L930" s="91"/>
      <c r="M930" s="78">
        <v>49</v>
      </c>
      <c r="N930" s="78">
        <v>0</v>
      </c>
      <c r="O930" s="78">
        <v>0</v>
      </c>
      <c r="P930" s="78">
        <v>49</v>
      </c>
      <c r="Q930" s="78">
        <v>0</v>
      </c>
      <c r="R930" s="78">
        <v>0</v>
      </c>
      <c r="S930" s="78">
        <v>0</v>
      </c>
      <c r="T930" s="78">
        <v>49</v>
      </c>
      <c r="U930" s="78">
        <v>0</v>
      </c>
      <c r="V930" s="78">
        <v>45</v>
      </c>
      <c r="W930" s="78"/>
      <c r="X930" s="84"/>
      <c r="Y930" s="85"/>
      <c r="Z930" s="85"/>
      <c r="AA930" s="85" t="s">
        <v>148</v>
      </c>
    </row>
    <row r="931" spans="1:27" ht="56.25">
      <c r="A931" s="299">
        <v>916</v>
      </c>
      <c r="B931" s="284" t="s">
        <v>265</v>
      </c>
      <c r="C931" s="78" t="s">
        <v>97</v>
      </c>
      <c r="D931" s="79" t="s">
        <v>2698</v>
      </c>
      <c r="E931" s="78" t="s">
        <v>108</v>
      </c>
      <c r="F931" s="80">
        <v>44686.666666666664</v>
      </c>
      <c r="G931" s="80">
        <v>44686.690972222219</v>
      </c>
      <c r="H931" s="78" t="s">
        <v>94</v>
      </c>
      <c r="I931" s="90">
        <v>0.58333333331393078</v>
      </c>
      <c r="J931" s="91" t="s">
        <v>2698</v>
      </c>
      <c r="K931" s="91"/>
      <c r="L931" s="91"/>
      <c r="M931" s="78">
        <v>1</v>
      </c>
      <c r="N931" s="78">
        <v>0</v>
      </c>
      <c r="O931" s="78">
        <v>0</v>
      </c>
      <c r="P931" s="78">
        <v>1</v>
      </c>
      <c r="Q931" s="78">
        <v>0</v>
      </c>
      <c r="R931" s="78">
        <v>0</v>
      </c>
      <c r="S931" s="78">
        <v>0</v>
      </c>
      <c r="T931" s="78">
        <v>1</v>
      </c>
      <c r="U931" s="78">
        <v>0</v>
      </c>
      <c r="V931" s="78">
        <v>2</v>
      </c>
      <c r="W931" s="78"/>
      <c r="X931" s="84" t="s">
        <v>2699</v>
      </c>
      <c r="Y931" s="85" t="s">
        <v>98</v>
      </c>
      <c r="Z931" s="85" t="s">
        <v>396</v>
      </c>
      <c r="AA931" s="85" t="s">
        <v>148</v>
      </c>
    </row>
    <row r="932" spans="1:27" ht="56.25">
      <c r="A932" s="299">
        <v>917</v>
      </c>
      <c r="B932" s="284" t="s">
        <v>251</v>
      </c>
      <c r="C932" s="78" t="s">
        <v>97</v>
      </c>
      <c r="D932" s="79" t="s">
        <v>2700</v>
      </c>
      <c r="E932" s="78" t="s">
        <v>153</v>
      </c>
      <c r="F932" s="80">
        <v>44688.548611111109</v>
      </c>
      <c r="G932" s="80">
        <v>44688.576388888891</v>
      </c>
      <c r="H932" s="78" t="s">
        <v>94</v>
      </c>
      <c r="I932" s="90">
        <v>0.66666666674427688</v>
      </c>
      <c r="J932" s="91" t="s">
        <v>1386</v>
      </c>
      <c r="K932" s="91"/>
      <c r="L932" s="91"/>
      <c r="M932" s="78">
        <v>47</v>
      </c>
      <c r="N932" s="78">
        <v>0</v>
      </c>
      <c r="O932" s="78">
        <v>0</v>
      </c>
      <c r="P932" s="78">
        <v>47</v>
      </c>
      <c r="Q932" s="78">
        <v>0</v>
      </c>
      <c r="R932" s="78">
        <v>0</v>
      </c>
      <c r="S932" s="78">
        <v>0</v>
      </c>
      <c r="T932" s="78">
        <v>47</v>
      </c>
      <c r="U932" s="78">
        <v>0</v>
      </c>
      <c r="V932" s="78">
        <v>31</v>
      </c>
      <c r="W932" s="78"/>
      <c r="X932" s="84" t="s">
        <v>2701</v>
      </c>
      <c r="Y932" s="85" t="s">
        <v>95</v>
      </c>
      <c r="Z932" s="85" t="s">
        <v>123</v>
      </c>
      <c r="AA932" s="85" t="s">
        <v>148</v>
      </c>
    </row>
    <row r="933" spans="1:27" ht="112.5">
      <c r="A933" s="299">
        <v>918</v>
      </c>
      <c r="B933" s="284" t="s">
        <v>251</v>
      </c>
      <c r="C933" s="78" t="s">
        <v>97</v>
      </c>
      <c r="D933" s="79" t="s">
        <v>2702</v>
      </c>
      <c r="E933" s="78" t="s">
        <v>152</v>
      </c>
      <c r="F933" s="80">
        <v>44690.927777777775</v>
      </c>
      <c r="G933" s="80">
        <v>44690.929166666669</v>
      </c>
      <c r="H933" s="78" t="s">
        <v>94</v>
      </c>
      <c r="I933" s="90">
        <v>3.3333333441987634E-2</v>
      </c>
      <c r="J933" s="91" t="s">
        <v>2703</v>
      </c>
      <c r="K933" s="91"/>
      <c r="L933" s="91"/>
      <c r="M933" s="78">
        <v>946</v>
      </c>
      <c r="N933" s="78">
        <v>0</v>
      </c>
      <c r="O933" s="78">
        <v>0</v>
      </c>
      <c r="P933" s="78">
        <v>946</v>
      </c>
      <c r="Q933" s="78">
        <v>0</v>
      </c>
      <c r="R933" s="78">
        <v>0</v>
      </c>
      <c r="S933" s="78">
        <v>0</v>
      </c>
      <c r="T933" s="78">
        <v>946</v>
      </c>
      <c r="U933" s="78">
        <v>0</v>
      </c>
      <c r="V933" s="78">
        <v>1821</v>
      </c>
      <c r="W933" s="78"/>
      <c r="X933" s="84" t="s">
        <v>2704</v>
      </c>
      <c r="Y933" s="85" t="s">
        <v>95</v>
      </c>
      <c r="Z933" s="85" t="s">
        <v>105</v>
      </c>
      <c r="AA933" s="85" t="s">
        <v>148</v>
      </c>
    </row>
    <row r="934" spans="1:27" ht="225">
      <c r="A934" s="299">
        <v>919</v>
      </c>
      <c r="B934" s="284" t="s">
        <v>251</v>
      </c>
      <c r="C934" s="78" t="s">
        <v>97</v>
      </c>
      <c r="D934" s="79" t="s">
        <v>2705</v>
      </c>
      <c r="E934" s="78" t="s">
        <v>152</v>
      </c>
      <c r="F934" s="80">
        <v>44690.929861111108</v>
      </c>
      <c r="G934" s="80">
        <v>44691.047222222223</v>
      </c>
      <c r="H934" s="78" t="s">
        <v>94</v>
      </c>
      <c r="I934" s="90">
        <v>2.8166666667675599</v>
      </c>
      <c r="J934" s="91" t="s">
        <v>2706</v>
      </c>
      <c r="K934" s="91"/>
      <c r="L934" s="91"/>
      <c r="M934" s="78">
        <v>137</v>
      </c>
      <c r="N934" s="78">
        <v>0</v>
      </c>
      <c r="O934" s="78">
        <v>0</v>
      </c>
      <c r="P934" s="78">
        <v>136</v>
      </c>
      <c r="Q934" s="78">
        <v>0</v>
      </c>
      <c r="R934" s="78">
        <v>0</v>
      </c>
      <c r="S934" s="78">
        <v>0</v>
      </c>
      <c r="T934" s="78">
        <v>136</v>
      </c>
      <c r="U934" s="78">
        <v>1</v>
      </c>
      <c r="V934" s="78">
        <v>112</v>
      </c>
      <c r="W934" s="78" t="s">
        <v>1052</v>
      </c>
      <c r="X934" s="84" t="s">
        <v>2707</v>
      </c>
      <c r="Y934" s="85" t="s">
        <v>100</v>
      </c>
      <c r="Z934" s="85" t="s">
        <v>105</v>
      </c>
      <c r="AA934" s="85" t="s">
        <v>193</v>
      </c>
    </row>
    <row r="935" spans="1:27" ht="93.75">
      <c r="A935" s="299">
        <v>920</v>
      </c>
      <c r="B935" s="284" t="s">
        <v>251</v>
      </c>
      <c r="C935" s="78" t="s">
        <v>93</v>
      </c>
      <c r="D935" s="79" t="s">
        <v>2708</v>
      </c>
      <c r="E935" s="78" t="s">
        <v>152</v>
      </c>
      <c r="F935" s="80">
        <v>44690.940972222219</v>
      </c>
      <c r="G935" s="80">
        <v>44690.951388888891</v>
      </c>
      <c r="H935" s="78" t="s">
        <v>94</v>
      </c>
      <c r="I935" s="90">
        <v>0.25000000011641532</v>
      </c>
      <c r="J935" s="91" t="s">
        <v>2709</v>
      </c>
      <c r="K935" s="91"/>
      <c r="L935" s="91"/>
      <c r="M935" s="78">
        <v>929</v>
      </c>
      <c r="N935" s="78">
        <v>0</v>
      </c>
      <c r="O935" s="78">
        <v>0</v>
      </c>
      <c r="P935" s="78">
        <v>929</v>
      </c>
      <c r="Q935" s="78">
        <v>0</v>
      </c>
      <c r="R935" s="78">
        <v>0</v>
      </c>
      <c r="S935" s="78">
        <v>0</v>
      </c>
      <c r="T935" s="78">
        <v>929</v>
      </c>
      <c r="U935" s="78">
        <v>0</v>
      </c>
      <c r="V935" s="78">
        <v>1700</v>
      </c>
      <c r="W935" s="78"/>
      <c r="X935" s="84" t="s">
        <v>2710</v>
      </c>
      <c r="Y935" s="85" t="s">
        <v>95</v>
      </c>
      <c r="Z935" s="85" t="s">
        <v>103</v>
      </c>
      <c r="AA935" s="85" t="s">
        <v>148</v>
      </c>
    </row>
    <row r="936" spans="1:27" ht="56.25">
      <c r="A936" s="299">
        <v>921</v>
      </c>
      <c r="B936" s="284" t="s">
        <v>251</v>
      </c>
      <c r="C936" s="78" t="s">
        <v>156</v>
      </c>
      <c r="D936" s="79" t="s">
        <v>2711</v>
      </c>
      <c r="E936" s="78" t="s">
        <v>152</v>
      </c>
      <c r="F936" s="80">
        <v>44690.952777777777</v>
      </c>
      <c r="G936" s="80">
        <v>44691.650694444441</v>
      </c>
      <c r="H936" s="78" t="s">
        <v>94</v>
      </c>
      <c r="I936" s="90">
        <v>16.749999999941792</v>
      </c>
      <c r="J936" s="91" t="s">
        <v>2712</v>
      </c>
      <c r="K936" s="91"/>
      <c r="L936" s="91"/>
      <c r="M936" s="78">
        <v>1</v>
      </c>
      <c r="N936" s="78">
        <v>0</v>
      </c>
      <c r="O936" s="78">
        <v>0</v>
      </c>
      <c r="P936" s="78">
        <v>1</v>
      </c>
      <c r="Q936" s="78">
        <v>0</v>
      </c>
      <c r="R936" s="78">
        <v>0</v>
      </c>
      <c r="S936" s="78">
        <v>0</v>
      </c>
      <c r="T936" s="78">
        <v>1</v>
      </c>
      <c r="U936" s="78">
        <v>0</v>
      </c>
      <c r="V936" s="78">
        <v>57</v>
      </c>
      <c r="W936" s="78"/>
      <c r="X936" s="84" t="s">
        <v>2713</v>
      </c>
      <c r="Y936" s="85" t="s">
        <v>100</v>
      </c>
      <c r="Z936" s="85" t="s">
        <v>103</v>
      </c>
      <c r="AA936" s="85" t="s">
        <v>193</v>
      </c>
    </row>
    <row r="937" spans="1:27" ht="56.25">
      <c r="A937" s="299">
        <v>922</v>
      </c>
      <c r="B937" s="284" t="s">
        <v>251</v>
      </c>
      <c r="C937" s="78" t="s">
        <v>93</v>
      </c>
      <c r="D937" s="79" t="s">
        <v>2714</v>
      </c>
      <c r="E937" s="78" t="s">
        <v>153</v>
      </c>
      <c r="F937" s="80">
        <v>44691.431944444441</v>
      </c>
      <c r="G937" s="80">
        <v>44691.563888888886</v>
      </c>
      <c r="H937" s="78" t="s">
        <v>94</v>
      </c>
      <c r="I937" s="90">
        <v>3.1666666666860692</v>
      </c>
      <c r="J937" s="91" t="s">
        <v>2715</v>
      </c>
      <c r="K937" s="91"/>
      <c r="L937" s="91"/>
      <c r="M937" s="78">
        <v>2</v>
      </c>
      <c r="N937" s="78">
        <v>0</v>
      </c>
      <c r="O937" s="78">
        <v>0</v>
      </c>
      <c r="P937" s="78">
        <v>2</v>
      </c>
      <c r="Q937" s="78">
        <v>0</v>
      </c>
      <c r="R937" s="78">
        <v>0</v>
      </c>
      <c r="S937" s="78">
        <v>0</v>
      </c>
      <c r="T937" s="78">
        <v>2</v>
      </c>
      <c r="U937" s="78">
        <v>0</v>
      </c>
      <c r="V937" s="78">
        <v>32</v>
      </c>
      <c r="W937" s="78"/>
      <c r="X937" s="84" t="s">
        <v>2716</v>
      </c>
      <c r="Y937" s="85" t="s">
        <v>110</v>
      </c>
      <c r="Z937" s="85" t="s">
        <v>121</v>
      </c>
      <c r="AA937" s="85" t="s">
        <v>193</v>
      </c>
    </row>
    <row r="938" spans="1:27" ht="75">
      <c r="A938" s="299">
        <v>923</v>
      </c>
      <c r="B938" s="284" t="s">
        <v>115</v>
      </c>
      <c r="C938" s="78" t="s">
        <v>97</v>
      </c>
      <c r="D938" s="79" t="s">
        <v>2717</v>
      </c>
      <c r="E938" s="78" t="s">
        <v>153</v>
      </c>
      <c r="F938" s="80">
        <v>44687.428472222222</v>
      </c>
      <c r="G938" s="80">
        <v>44687.444444444445</v>
      </c>
      <c r="H938" s="78" t="s">
        <v>106</v>
      </c>
      <c r="I938" s="90">
        <v>0.38333333336049691</v>
      </c>
      <c r="J938" s="91" t="s">
        <v>2718</v>
      </c>
      <c r="K938" s="91"/>
      <c r="L938" s="91"/>
      <c r="M938" s="78">
        <v>4</v>
      </c>
      <c r="N938" s="78">
        <v>0</v>
      </c>
      <c r="O938" s="78">
        <v>0</v>
      </c>
      <c r="P938" s="78">
        <v>4</v>
      </c>
      <c r="Q938" s="78">
        <v>0</v>
      </c>
      <c r="R938" s="78">
        <v>0</v>
      </c>
      <c r="S938" s="78">
        <v>0</v>
      </c>
      <c r="T938" s="78">
        <v>4</v>
      </c>
      <c r="U938" s="78">
        <v>0</v>
      </c>
      <c r="V938" s="78">
        <v>14</v>
      </c>
      <c r="W938" s="78"/>
      <c r="X938" s="84" t="s">
        <v>2719</v>
      </c>
      <c r="Y938" s="85"/>
      <c r="Z938" s="85"/>
      <c r="AA938" s="85" t="s">
        <v>148</v>
      </c>
    </row>
    <row r="939" spans="1:27" ht="56.25">
      <c r="A939" s="299">
        <v>924</v>
      </c>
      <c r="B939" s="284" t="s">
        <v>268</v>
      </c>
      <c r="C939" s="78" t="s">
        <v>113</v>
      </c>
      <c r="D939" s="79" t="s">
        <v>2720</v>
      </c>
      <c r="E939" s="78" t="s">
        <v>152</v>
      </c>
      <c r="F939" s="80">
        <v>44687.399305555555</v>
      </c>
      <c r="G939" s="80">
        <v>44687.71875</v>
      </c>
      <c r="H939" s="78" t="s">
        <v>94</v>
      </c>
      <c r="I939" s="90">
        <v>7.6666666666860692</v>
      </c>
      <c r="J939" s="91" t="s">
        <v>2721</v>
      </c>
      <c r="K939" s="91"/>
      <c r="L939" s="91"/>
      <c r="M939" s="78">
        <v>287</v>
      </c>
      <c r="N939" s="78">
        <v>0</v>
      </c>
      <c r="O939" s="78">
        <v>0</v>
      </c>
      <c r="P939" s="78">
        <v>287</v>
      </c>
      <c r="Q939" s="78">
        <v>0</v>
      </c>
      <c r="R939" s="78">
        <v>0</v>
      </c>
      <c r="S939" s="78">
        <v>0</v>
      </c>
      <c r="T939" s="78">
        <v>287</v>
      </c>
      <c r="U939" s="78">
        <v>0</v>
      </c>
      <c r="V939" s="78">
        <v>220</v>
      </c>
      <c r="W939" s="78"/>
      <c r="X939" s="84" t="s">
        <v>2722</v>
      </c>
      <c r="Y939" s="85" t="s">
        <v>95</v>
      </c>
      <c r="Z939" s="85" t="s">
        <v>103</v>
      </c>
      <c r="AA939" s="85" t="s">
        <v>148</v>
      </c>
    </row>
    <row r="940" spans="1:27" ht="56.25">
      <c r="A940" s="299">
        <v>925</v>
      </c>
      <c r="B940" s="284" t="s">
        <v>268</v>
      </c>
      <c r="C940" s="78" t="s">
        <v>97</v>
      </c>
      <c r="D940" s="79" t="s">
        <v>2723</v>
      </c>
      <c r="E940" s="78" t="s">
        <v>153</v>
      </c>
      <c r="F940" s="80">
        <v>44689.666666666664</v>
      </c>
      <c r="G940" s="80">
        <v>44689.75</v>
      </c>
      <c r="H940" s="78" t="s">
        <v>94</v>
      </c>
      <c r="I940" s="90">
        <v>2.0000000000582077</v>
      </c>
      <c r="J940" s="91" t="s">
        <v>2724</v>
      </c>
      <c r="K940" s="91"/>
      <c r="L940" s="91"/>
      <c r="M940" s="78">
        <v>14</v>
      </c>
      <c r="N940" s="78">
        <v>0</v>
      </c>
      <c r="O940" s="78">
        <v>0</v>
      </c>
      <c r="P940" s="78">
        <v>14</v>
      </c>
      <c r="Q940" s="78">
        <v>0</v>
      </c>
      <c r="R940" s="78">
        <v>0</v>
      </c>
      <c r="S940" s="78">
        <v>0</v>
      </c>
      <c r="T940" s="78">
        <v>14</v>
      </c>
      <c r="U940" s="78">
        <v>0</v>
      </c>
      <c r="V940" s="78">
        <v>8</v>
      </c>
      <c r="W940" s="78"/>
      <c r="X940" s="84" t="s">
        <v>2725</v>
      </c>
      <c r="Y940" s="85" t="s">
        <v>130</v>
      </c>
      <c r="Z940" s="85" t="s">
        <v>99</v>
      </c>
      <c r="AA940" s="85" t="s">
        <v>148</v>
      </c>
    </row>
    <row r="941" spans="1:27" ht="56.25">
      <c r="A941" s="299">
        <v>926</v>
      </c>
      <c r="B941" s="284" t="s">
        <v>268</v>
      </c>
      <c r="C941" s="78" t="s">
        <v>97</v>
      </c>
      <c r="D941" s="79" t="s">
        <v>2726</v>
      </c>
      <c r="E941" s="78" t="s">
        <v>108</v>
      </c>
      <c r="F941" s="80">
        <v>44689.75</v>
      </c>
      <c r="G941" s="80">
        <v>44689.777777777781</v>
      </c>
      <c r="H941" s="78" t="s">
        <v>94</v>
      </c>
      <c r="I941" s="90">
        <v>0.66666666674427688</v>
      </c>
      <c r="J941" s="91" t="s">
        <v>2727</v>
      </c>
      <c r="K941" s="91"/>
      <c r="L941" s="91"/>
      <c r="M941" s="78">
        <v>1</v>
      </c>
      <c r="N941" s="78">
        <v>0</v>
      </c>
      <c r="O941" s="78">
        <v>0</v>
      </c>
      <c r="P941" s="78">
        <v>1</v>
      </c>
      <c r="Q941" s="78">
        <v>0</v>
      </c>
      <c r="R941" s="78">
        <v>0</v>
      </c>
      <c r="S941" s="78">
        <v>0</v>
      </c>
      <c r="T941" s="78">
        <v>1</v>
      </c>
      <c r="U941" s="78">
        <v>0</v>
      </c>
      <c r="V941" s="78">
        <v>0.3</v>
      </c>
      <c r="W941" s="78"/>
      <c r="X941" s="84" t="s">
        <v>2728</v>
      </c>
      <c r="Y941" s="85" t="s">
        <v>118</v>
      </c>
      <c r="Z941" s="85" t="s">
        <v>99</v>
      </c>
      <c r="AA941" s="85" t="s">
        <v>148</v>
      </c>
    </row>
    <row r="942" spans="1:27" ht="56.25">
      <c r="A942" s="299">
        <v>927</v>
      </c>
      <c r="B942" s="284" t="s">
        <v>245</v>
      </c>
      <c r="C942" s="78" t="s">
        <v>113</v>
      </c>
      <c r="D942" s="79" t="s">
        <v>2729</v>
      </c>
      <c r="E942" s="78" t="s">
        <v>153</v>
      </c>
      <c r="F942" s="80">
        <v>44688.381944444445</v>
      </c>
      <c r="G942" s="80">
        <v>44688.395833333336</v>
      </c>
      <c r="H942" s="78" t="s">
        <v>94</v>
      </c>
      <c r="I942" s="90">
        <v>0.33333333337213844</v>
      </c>
      <c r="J942" s="91" t="s">
        <v>2729</v>
      </c>
      <c r="K942" s="91"/>
      <c r="L942" s="91"/>
      <c r="M942" s="78">
        <v>1</v>
      </c>
      <c r="N942" s="78">
        <v>0</v>
      </c>
      <c r="O942" s="78">
        <v>0</v>
      </c>
      <c r="P942" s="78">
        <v>1</v>
      </c>
      <c r="Q942" s="78">
        <v>0</v>
      </c>
      <c r="R942" s="78">
        <v>0</v>
      </c>
      <c r="S942" s="78">
        <v>0</v>
      </c>
      <c r="T942" s="78">
        <v>1</v>
      </c>
      <c r="U942" s="78">
        <v>0</v>
      </c>
      <c r="V942" s="78">
        <v>30.58</v>
      </c>
      <c r="W942" s="78"/>
      <c r="X942" s="84" t="s">
        <v>2730</v>
      </c>
      <c r="Y942" s="85" t="s">
        <v>98</v>
      </c>
      <c r="Z942" s="85" t="s">
        <v>124</v>
      </c>
      <c r="AA942" s="85" t="s">
        <v>148</v>
      </c>
    </row>
    <row r="943" spans="1:27" ht="56.25">
      <c r="A943" s="299">
        <v>928</v>
      </c>
      <c r="B943" s="284" t="s">
        <v>245</v>
      </c>
      <c r="C943" s="78" t="s">
        <v>97</v>
      </c>
      <c r="D943" s="79" t="s">
        <v>2731</v>
      </c>
      <c r="E943" s="78" t="s">
        <v>153</v>
      </c>
      <c r="F943" s="80">
        <v>44688.583333333336</v>
      </c>
      <c r="G943" s="80">
        <v>44688.621527777781</v>
      </c>
      <c r="H943" s="78" t="s">
        <v>94</v>
      </c>
      <c r="I943" s="90">
        <v>0.91666666668606922</v>
      </c>
      <c r="J943" s="91" t="s">
        <v>2731</v>
      </c>
      <c r="K943" s="91"/>
      <c r="L943" s="91"/>
      <c r="M943" s="78">
        <v>11</v>
      </c>
      <c r="N943" s="78">
        <v>0</v>
      </c>
      <c r="O943" s="78">
        <v>0</v>
      </c>
      <c r="P943" s="78">
        <v>11</v>
      </c>
      <c r="Q943" s="78">
        <v>0</v>
      </c>
      <c r="R943" s="78">
        <v>0</v>
      </c>
      <c r="S943" s="78">
        <v>0</v>
      </c>
      <c r="T943" s="78">
        <v>11</v>
      </c>
      <c r="U943" s="78">
        <v>0</v>
      </c>
      <c r="V943" s="78">
        <v>40.92</v>
      </c>
      <c r="W943" s="78"/>
      <c r="X943" s="84" t="s">
        <v>2732</v>
      </c>
      <c r="Y943" s="85" t="s">
        <v>107</v>
      </c>
      <c r="Z943" s="85" t="s">
        <v>101</v>
      </c>
      <c r="AA943" s="85" t="s">
        <v>148</v>
      </c>
    </row>
    <row r="944" spans="1:27" ht="56.25">
      <c r="A944" s="299">
        <v>929</v>
      </c>
      <c r="B944" s="284" t="s">
        <v>245</v>
      </c>
      <c r="C944" s="78" t="s">
        <v>128</v>
      </c>
      <c r="D944" s="79" t="s">
        <v>429</v>
      </c>
      <c r="E944" s="78" t="s">
        <v>152</v>
      </c>
      <c r="F944" s="80">
        <v>44691.371527777781</v>
      </c>
      <c r="G944" s="80">
        <v>44691.538194444445</v>
      </c>
      <c r="H944" s="78" t="s">
        <v>94</v>
      </c>
      <c r="I944" s="90">
        <v>3.9999999999417923</v>
      </c>
      <c r="J944" s="91" t="s">
        <v>1111</v>
      </c>
      <c r="K944" s="91"/>
      <c r="L944" s="91"/>
      <c r="M944" s="78">
        <v>241</v>
      </c>
      <c r="N944" s="78">
        <v>0</v>
      </c>
      <c r="O944" s="78">
        <v>0</v>
      </c>
      <c r="P944" s="78">
        <v>241</v>
      </c>
      <c r="Q944" s="78">
        <v>0</v>
      </c>
      <c r="R944" s="78">
        <v>0</v>
      </c>
      <c r="S944" s="78">
        <v>0</v>
      </c>
      <c r="T944" s="78">
        <v>241</v>
      </c>
      <c r="U944" s="78">
        <v>0</v>
      </c>
      <c r="V944" s="78">
        <v>206.36</v>
      </c>
      <c r="W944" s="78"/>
      <c r="X944" s="84" t="s">
        <v>2733</v>
      </c>
      <c r="Y944" s="85" t="s">
        <v>133</v>
      </c>
      <c r="Z944" s="85" t="s">
        <v>101</v>
      </c>
      <c r="AA944" s="85" t="s">
        <v>193</v>
      </c>
    </row>
    <row r="945" spans="1:27" ht="56.25">
      <c r="A945" s="299">
        <v>930</v>
      </c>
      <c r="B945" s="284" t="s">
        <v>265</v>
      </c>
      <c r="C945" s="78" t="s">
        <v>97</v>
      </c>
      <c r="D945" s="79" t="s">
        <v>554</v>
      </c>
      <c r="E945" s="78" t="s">
        <v>153</v>
      </c>
      <c r="F945" s="80">
        <v>44691.465277777781</v>
      </c>
      <c r="G945" s="80">
        <v>44691.486111111109</v>
      </c>
      <c r="H945" s="78" t="s">
        <v>94</v>
      </c>
      <c r="I945" s="90">
        <v>0.49999999988358468</v>
      </c>
      <c r="J945" s="91" t="s">
        <v>554</v>
      </c>
      <c r="K945" s="91"/>
      <c r="L945" s="91"/>
      <c r="M945" s="78">
        <v>19</v>
      </c>
      <c r="N945" s="78">
        <v>0</v>
      </c>
      <c r="O945" s="78">
        <v>0</v>
      </c>
      <c r="P945" s="78">
        <v>19</v>
      </c>
      <c r="Q945" s="78">
        <v>0</v>
      </c>
      <c r="R945" s="78">
        <v>0</v>
      </c>
      <c r="S945" s="78">
        <v>0</v>
      </c>
      <c r="T945" s="78">
        <v>19</v>
      </c>
      <c r="U945" s="78">
        <v>0</v>
      </c>
      <c r="V945" s="78">
        <v>30</v>
      </c>
      <c r="W945" s="78"/>
      <c r="X945" s="84" t="s">
        <v>2734</v>
      </c>
      <c r="Y945" s="85" t="s">
        <v>98</v>
      </c>
      <c r="Z945" s="85" t="s">
        <v>2583</v>
      </c>
      <c r="AA945" s="85" t="s">
        <v>148</v>
      </c>
    </row>
    <row r="946" spans="1:27" ht="75">
      <c r="A946" s="299">
        <v>931</v>
      </c>
      <c r="B946" s="284" t="s">
        <v>248</v>
      </c>
      <c r="C946" s="78" t="s">
        <v>93</v>
      </c>
      <c r="D946" s="79" t="s">
        <v>2735</v>
      </c>
      <c r="E946" s="78" t="s">
        <v>154</v>
      </c>
      <c r="F946" s="80">
        <v>44689.997916666667</v>
      </c>
      <c r="G946" s="80">
        <v>44689.998611111114</v>
      </c>
      <c r="H946" s="78" t="s">
        <v>94</v>
      </c>
      <c r="I946" s="90">
        <v>1.6666666720993817E-2</v>
      </c>
      <c r="J946" s="91" t="s">
        <v>2736</v>
      </c>
      <c r="K946" s="91"/>
      <c r="L946" s="91" t="s">
        <v>231</v>
      </c>
      <c r="M946" s="78">
        <v>1</v>
      </c>
      <c r="N946" s="78">
        <v>0</v>
      </c>
      <c r="O946" s="78">
        <v>1</v>
      </c>
      <c r="P946" s="78">
        <v>0</v>
      </c>
      <c r="Q946" s="78">
        <v>0</v>
      </c>
      <c r="R946" s="78">
        <v>0</v>
      </c>
      <c r="S946" s="78">
        <v>0</v>
      </c>
      <c r="T946" s="78">
        <v>1</v>
      </c>
      <c r="U946" s="78">
        <v>0</v>
      </c>
      <c r="V946" s="78">
        <v>0</v>
      </c>
      <c r="W946" s="78"/>
      <c r="X946" s="84" t="s">
        <v>2737</v>
      </c>
      <c r="Y946" s="85" t="s">
        <v>109</v>
      </c>
      <c r="Z946" s="85" t="s">
        <v>103</v>
      </c>
      <c r="AA946" s="85" t="s">
        <v>148</v>
      </c>
    </row>
    <row r="947" spans="1:27" ht="75">
      <c r="A947" s="299">
        <v>932</v>
      </c>
      <c r="B947" s="284" t="s">
        <v>248</v>
      </c>
      <c r="C947" s="78" t="s">
        <v>93</v>
      </c>
      <c r="D947" s="79" t="s">
        <v>2738</v>
      </c>
      <c r="E947" s="78" t="s">
        <v>154</v>
      </c>
      <c r="F947" s="80">
        <v>44690.557638888888</v>
      </c>
      <c r="G947" s="80">
        <v>44690.565972222219</v>
      </c>
      <c r="H947" s="78" t="s">
        <v>94</v>
      </c>
      <c r="I947" s="90">
        <v>0.19999999995343387</v>
      </c>
      <c r="J947" s="91" t="s">
        <v>2739</v>
      </c>
      <c r="K947" s="91"/>
      <c r="L947" s="91"/>
      <c r="M947" s="78">
        <v>32</v>
      </c>
      <c r="N947" s="78">
        <v>0</v>
      </c>
      <c r="O947" s="78">
        <v>0</v>
      </c>
      <c r="P947" s="78">
        <v>32</v>
      </c>
      <c r="Q947" s="78">
        <v>0</v>
      </c>
      <c r="R947" s="78">
        <v>0</v>
      </c>
      <c r="S947" s="78">
        <v>0</v>
      </c>
      <c r="T947" s="78">
        <v>32</v>
      </c>
      <c r="U947" s="78">
        <v>0</v>
      </c>
      <c r="V947" s="78">
        <v>350</v>
      </c>
      <c r="W947" s="78"/>
      <c r="X947" s="84" t="s">
        <v>2740</v>
      </c>
      <c r="Y947" s="85" t="s">
        <v>109</v>
      </c>
      <c r="Z947" s="85" t="s">
        <v>103</v>
      </c>
      <c r="AA947" s="85" t="s">
        <v>148</v>
      </c>
    </row>
    <row r="948" spans="1:27" ht="75">
      <c r="A948" s="299">
        <v>933</v>
      </c>
      <c r="B948" s="284" t="s">
        <v>248</v>
      </c>
      <c r="C948" s="78" t="s">
        <v>97</v>
      </c>
      <c r="D948" s="79" t="s">
        <v>2741</v>
      </c>
      <c r="E948" s="78" t="s">
        <v>108</v>
      </c>
      <c r="F948" s="80">
        <v>44691.697916666664</v>
      </c>
      <c r="G948" s="80">
        <v>44691.743055555555</v>
      </c>
      <c r="H948" s="78" t="s">
        <v>94</v>
      </c>
      <c r="I948" s="90">
        <v>1.0833333333721384</v>
      </c>
      <c r="J948" s="91" t="s">
        <v>2742</v>
      </c>
      <c r="K948" s="91"/>
      <c r="L948" s="91"/>
      <c r="M948" s="78">
        <v>1</v>
      </c>
      <c r="N948" s="78">
        <v>0</v>
      </c>
      <c r="O948" s="78">
        <v>0</v>
      </c>
      <c r="P948" s="78">
        <v>1</v>
      </c>
      <c r="Q948" s="78">
        <v>0</v>
      </c>
      <c r="R948" s="78">
        <v>0</v>
      </c>
      <c r="S948" s="78">
        <v>0</v>
      </c>
      <c r="T948" s="78">
        <v>1</v>
      </c>
      <c r="U948" s="78">
        <v>0</v>
      </c>
      <c r="V948" s="78">
        <v>2</v>
      </c>
      <c r="W948" s="78"/>
      <c r="X948" s="84" t="s">
        <v>2743</v>
      </c>
      <c r="Y948" s="85" t="s">
        <v>109</v>
      </c>
      <c r="Z948" s="85" t="s">
        <v>99</v>
      </c>
      <c r="AA948" s="85" t="s">
        <v>148</v>
      </c>
    </row>
    <row r="949" spans="1:27" ht="75">
      <c r="A949" s="299">
        <v>934</v>
      </c>
      <c r="B949" s="284" t="s">
        <v>250</v>
      </c>
      <c r="C949" s="78" t="s">
        <v>97</v>
      </c>
      <c r="D949" s="79" t="s">
        <v>2744</v>
      </c>
      <c r="E949" s="78" t="s">
        <v>153</v>
      </c>
      <c r="F949" s="80">
        <v>44688.680555555555</v>
      </c>
      <c r="G949" s="80">
        <v>44688.729166666664</v>
      </c>
      <c r="H949" s="78" t="s">
        <v>94</v>
      </c>
      <c r="I949" s="90">
        <v>1.1666666666278616</v>
      </c>
      <c r="J949" s="91" t="s">
        <v>2745</v>
      </c>
      <c r="K949" s="91"/>
      <c r="L949" s="91"/>
      <c r="M949" s="78">
        <v>1</v>
      </c>
      <c r="N949" s="78">
        <v>0</v>
      </c>
      <c r="O949" s="78">
        <v>0</v>
      </c>
      <c r="P949" s="78">
        <v>1</v>
      </c>
      <c r="Q949" s="78">
        <v>0</v>
      </c>
      <c r="R949" s="78">
        <v>0</v>
      </c>
      <c r="S949" s="78">
        <v>0</v>
      </c>
      <c r="T949" s="78">
        <v>1</v>
      </c>
      <c r="U949" s="78">
        <v>0</v>
      </c>
      <c r="V949" s="78">
        <v>2.5</v>
      </c>
      <c r="W949" s="78"/>
      <c r="X949" s="84" t="s">
        <v>2746</v>
      </c>
      <c r="Y949" s="85" t="s">
        <v>118</v>
      </c>
      <c r="Z949" s="85" t="s">
        <v>99</v>
      </c>
      <c r="AA949" s="85" t="s">
        <v>148</v>
      </c>
    </row>
    <row r="950" spans="1:27" ht="75">
      <c r="A950" s="299">
        <v>935</v>
      </c>
      <c r="B950" s="284" t="s">
        <v>250</v>
      </c>
      <c r="C950" s="78" t="s">
        <v>97</v>
      </c>
      <c r="D950" s="79" t="s">
        <v>2747</v>
      </c>
      <c r="E950" s="78" t="s">
        <v>153</v>
      </c>
      <c r="F950" s="80">
        <v>44689.722222222219</v>
      </c>
      <c r="G950" s="80">
        <v>44689.78125</v>
      </c>
      <c r="H950" s="78" t="s">
        <v>94</v>
      </c>
      <c r="I950" s="90">
        <v>1.4166666667442769</v>
      </c>
      <c r="J950" s="91" t="s">
        <v>2748</v>
      </c>
      <c r="K950" s="91"/>
      <c r="L950" s="91"/>
      <c r="M950" s="78">
        <v>1</v>
      </c>
      <c r="N950" s="78">
        <v>0</v>
      </c>
      <c r="O950" s="78">
        <v>0</v>
      </c>
      <c r="P950" s="78">
        <v>1</v>
      </c>
      <c r="Q950" s="78">
        <v>0</v>
      </c>
      <c r="R950" s="78">
        <v>0</v>
      </c>
      <c r="S950" s="78">
        <v>0</v>
      </c>
      <c r="T950" s="78">
        <v>1</v>
      </c>
      <c r="U950" s="78">
        <v>0</v>
      </c>
      <c r="V950" s="78">
        <v>2.5</v>
      </c>
      <c r="W950" s="78"/>
      <c r="X950" s="84" t="s">
        <v>2749</v>
      </c>
      <c r="Y950" s="85" t="s">
        <v>118</v>
      </c>
      <c r="Z950" s="85" t="s">
        <v>99</v>
      </c>
      <c r="AA950" s="85" t="s">
        <v>148</v>
      </c>
    </row>
    <row r="951" spans="1:27" ht="75">
      <c r="A951" s="299">
        <v>936</v>
      </c>
      <c r="B951" s="284" t="s">
        <v>250</v>
      </c>
      <c r="C951" s="78" t="s">
        <v>93</v>
      </c>
      <c r="D951" s="79" t="s">
        <v>2750</v>
      </c>
      <c r="E951" s="78" t="s">
        <v>153</v>
      </c>
      <c r="F951" s="80">
        <v>44690.34375</v>
      </c>
      <c r="G951" s="80">
        <v>44690.402777777781</v>
      </c>
      <c r="H951" s="78" t="s">
        <v>94</v>
      </c>
      <c r="I951" s="90">
        <v>1.4166666667442769</v>
      </c>
      <c r="J951" s="91" t="s">
        <v>2751</v>
      </c>
      <c r="K951" s="91"/>
      <c r="L951" s="91"/>
      <c r="M951" s="78">
        <v>1</v>
      </c>
      <c r="N951" s="78">
        <v>0</v>
      </c>
      <c r="O951" s="78">
        <v>0</v>
      </c>
      <c r="P951" s="78">
        <v>1</v>
      </c>
      <c r="Q951" s="78">
        <v>0</v>
      </c>
      <c r="R951" s="78">
        <v>0</v>
      </c>
      <c r="S951" s="78">
        <v>0</v>
      </c>
      <c r="T951" s="78">
        <v>1</v>
      </c>
      <c r="U951" s="78">
        <v>0</v>
      </c>
      <c r="V951" s="78">
        <v>11</v>
      </c>
      <c r="W951" s="78"/>
      <c r="X951" s="84" t="s">
        <v>2752</v>
      </c>
      <c r="Y951" s="85" t="s">
        <v>109</v>
      </c>
      <c r="Z951" s="85" t="s">
        <v>103</v>
      </c>
      <c r="AA951" s="85" t="s">
        <v>148</v>
      </c>
    </row>
    <row r="952" spans="1:27" ht="75">
      <c r="A952" s="299">
        <v>937</v>
      </c>
      <c r="B952" s="284" t="s">
        <v>250</v>
      </c>
      <c r="C952" s="78" t="s">
        <v>97</v>
      </c>
      <c r="D952" s="79" t="s">
        <v>2753</v>
      </c>
      <c r="E952" s="78" t="s">
        <v>153</v>
      </c>
      <c r="F952" s="80">
        <v>44690.729166666664</v>
      </c>
      <c r="G952" s="80">
        <v>44690.75</v>
      </c>
      <c r="H952" s="78" t="s">
        <v>94</v>
      </c>
      <c r="I952" s="90">
        <v>0.50000000005820766</v>
      </c>
      <c r="J952" s="91" t="s">
        <v>2754</v>
      </c>
      <c r="K952" s="91"/>
      <c r="L952" s="91"/>
      <c r="M952" s="78">
        <v>1</v>
      </c>
      <c r="N952" s="78">
        <v>0</v>
      </c>
      <c r="O952" s="78">
        <v>0</v>
      </c>
      <c r="P952" s="78">
        <v>1</v>
      </c>
      <c r="Q952" s="78">
        <v>0</v>
      </c>
      <c r="R952" s="78">
        <v>0</v>
      </c>
      <c r="S952" s="78">
        <v>0</v>
      </c>
      <c r="T952" s="78">
        <v>1</v>
      </c>
      <c r="U952" s="78">
        <v>0</v>
      </c>
      <c r="V952" s="78">
        <v>2.5</v>
      </c>
      <c r="W952" s="78"/>
      <c r="X952" s="84" t="s">
        <v>2755</v>
      </c>
      <c r="Y952" s="85" t="s">
        <v>118</v>
      </c>
      <c r="Z952" s="85" t="s">
        <v>99</v>
      </c>
      <c r="AA952" s="85" t="s">
        <v>148</v>
      </c>
    </row>
    <row r="953" spans="1:27" ht="56.25">
      <c r="A953" s="299">
        <v>938</v>
      </c>
      <c r="B953" s="283" t="s">
        <v>250</v>
      </c>
      <c r="C953" s="83" t="s">
        <v>97</v>
      </c>
      <c r="D953" s="187" t="s">
        <v>2756</v>
      </c>
      <c r="E953" s="83" t="s">
        <v>153</v>
      </c>
      <c r="F953" s="188">
        <v>44691.53125</v>
      </c>
      <c r="G953" s="188">
        <v>44691.708333333336</v>
      </c>
      <c r="H953" s="83" t="s">
        <v>94</v>
      </c>
      <c r="I953" s="90">
        <v>4.2500000000582077</v>
      </c>
      <c r="J953" s="91" t="s">
        <v>1681</v>
      </c>
      <c r="K953" s="91"/>
      <c r="L953" s="91"/>
      <c r="M953" s="83">
        <v>1</v>
      </c>
      <c r="N953" s="83">
        <v>0</v>
      </c>
      <c r="O953" s="83">
        <v>0</v>
      </c>
      <c r="P953" s="83">
        <v>1</v>
      </c>
      <c r="Q953" s="83">
        <v>0</v>
      </c>
      <c r="R953" s="83">
        <v>0</v>
      </c>
      <c r="S953" s="83">
        <v>0</v>
      </c>
      <c r="T953" s="83">
        <v>1</v>
      </c>
      <c r="U953" s="83">
        <v>0</v>
      </c>
      <c r="V953" s="83">
        <v>2.5</v>
      </c>
      <c r="W953" s="183"/>
      <c r="X953" s="184" t="s">
        <v>2757</v>
      </c>
      <c r="Y953" s="185" t="s">
        <v>118</v>
      </c>
      <c r="Z953" s="185" t="s">
        <v>99</v>
      </c>
      <c r="AA953" s="85" t="s">
        <v>148</v>
      </c>
    </row>
    <row r="954" spans="1:27" ht="56.25">
      <c r="A954" s="299">
        <v>939</v>
      </c>
      <c r="B954" s="283" t="s">
        <v>253</v>
      </c>
      <c r="C954" s="83" t="s">
        <v>93</v>
      </c>
      <c r="D954" s="187" t="s">
        <v>2758</v>
      </c>
      <c r="E954" s="83" t="s">
        <v>152</v>
      </c>
      <c r="F954" s="188">
        <v>44690.534722222219</v>
      </c>
      <c r="G954" s="188">
        <v>44690.604166666664</v>
      </c>
      <c r="H954" s="83" t="s">
        <v>94</v>
      </c>
      <c r="I954" s="90">
        <v>1.6666666666860692</v>
      </c>
      <c r="J954" s="91" t="s">
        <v>2759</v>
      </c>
      <c r="K954" s="91"/>
      <c r="L954" s="91"/>
      <c r="M954" s="83">
        <v>157</v>
      </c>
      <c r="N954" s="83">
        <v>0</v>
      </c>
      <c r="O954" s="83">
        <v>0</v>
      </c>
      <c r="P954" s="83">
        <v>157</v>
      </c>
      <c r="Q954" s="83">
        <v>0</v>
      </c>
      <c r="R954" s="83">
        <v>0</v>
      </c>
      <c r="S954" s="83">
        <v>0</v>
      </c>
      <c r="T954" s="83">
        <v>157</v>
      </c>
      <c r="U954" s="83">
        <v>0</v>
      </c>
      <c r="V954" s="83">
        <v>500</v>
      </c>
      <c r="W954" s="83"/>
      <c r="X954" s="184" t="s">
        <v>2760</v>
      </c>
      <c r="Y954" s="185" t="s">
        <v>118</v>
      </c>
      <c r="Z954" s="185" t="s">
        <v>103</v>
      </c>
      <c r="AA954" s="85" t="s">
        <v>148</v>
      </c>
    </row>
    <row r="955" spans="1:27" ht="75">
      <c r="A955" s="299">
        <v>940</v>
      </c>
      <c r="B955" s="283" t="s">
        <v>253</v>
      </c>
      <c r="C955" s="83" t="s">
        <v>93</v>
      </c>
      <c r="D955" s="187" t="s">
        <v>2761</v>
      </c>
      <c r="E955" s="83" t="s">
        <v>152</v>
      </c>
      <c r="F955" s="188">
        <v>44690.611111111109</v>
      </c>
      <c r="G955" s="188">
        <v>44690.736111111109</v>
      </c>
      <c r="H955" s="83" t="s">
        <v>94</v>
      </c>
      <c r="I955" s="90">
        <v>3</v>
      </c>
      <c r="J955" s="91" t="s">
        <v>2762</v>
      </c>
      <c r="K955" s="91"/>
      <c r="L955" s="91"/>
      <c r="M955" s="83">
        <v>405</v>
      </c>
      <c r="N955" s="83">
        <v>0</v>
      </c>
      <c r="O955" s="83">
        <v>0</v>
      </c>
      <c r="P955" s="83">
        <v>405</v>
      </c>
      <c r="Q955" s="83">
        <v>0</v>
      </c>
      <c r="R955" s="83">
        <v>0</v>
      </c>
      <c r="S955" s="83">
        <v>0</v>
      </c>
      <c r="T955" s="83">
        <v>405</v>
      </c>
      <c r="U955" s="83">
        <v>0</v>
      </c>
      <c r="V955" s="83">
        <v>1000</v>
      </c>
      <c r="W955" s="83"/>
      <c r="X955" s="184" t="s">
        <v>2763</v>
      </c>
      <c r="Y955" s="185" t="s">
        <v>118</v>
      </c>
      <c r="Z955" s="185" t="s">
        <v>103</v>
      </c>
      <c r="AA955" s="85" t="s">
        <v>148</v>
      </c>
    </row>
    <row r="956" spans="1:27" ht="75">
      <c r="A956" s="299">
        <v>941</v>
      </c>
      <c r="B956" s="283" t="s">
        <v>115</v>
      </c>
      <c r="C956" s="83" t="s">
        <v>97</v>
      </c>
      <c r="D956" s="187" t="s">
        <v>665</v>
      </c>
      <c r="E956" s="83" t="s">
        <v>153</v>
      </c>
      <c r="F956" s="188">
        <v>44692.569444444445</v>
      </c>
      <c r="G956" s="188">
        <v>44692.59375</v>
      </c>
      <c r="H956" s="83" t="s">
        <v>106</v>
      </c>
      <c r="I956" s="90">
        <v>0.58333333331393078</v>
      </c>
      <c r="J956" s="91" t="s">
        <v>519</v>
      </c>
      <c r="K956" s="91"/>
      <c r="L956" s="91"/>
      <c r="M956" s="83">
        <v>80</v>
      </c>
      <c r="N956" s="83">
        <v>0</v>
      </c>
      <c r="O956" s="83">
        <v>0</v>
      </c>
      <c r="P956" s="83">
        <v>80</v>
      </c>
      <c r="Q956" s="83">
        <v>0</v>
      </c>
      <c r="R956" s="83">
        <v>0</v>
      </c>
      <c r="S956" s="83">
        <v>0</v>
      </c>
      <c r="T956" s="83">
        <v>80</v>
      </c>
      <c r="U956" s="83">
        <v>0</v>
      </c>
      <c r="V956" s="83">
        <v>44</v>
      </c>
      <c r="W956" s="83"/>
      <c r="X956" s="184" t="s">
        <v>2764</v>
      </c>
      <c r="Y956" s="185"/>
      <c r="Z956" s="185"/>
      <c r="AA956" s="85" t="s">
        <v>148</v>
      </c>
    </row>
    <row r="957" spans="1:27" ht="37.5">
      <c r="A957" s="299">
        <v>942</v>
      </c>
      <c r="B957" s="283" t="s">
        <v>262</v>
      </c>
      <c r="C957" s="83" t="s">
        <v>113</v>
      </c>
      <c r="D957" s="187" t="s">
        <v>2765</v>
      </c>
      <c r="E957" s="83" t="s">
        <v>153</v>
      </c>
      <c r="F957" s="188">
        <v>44693.5625</v>
      </c>
      <c r="G957" s="188">
        <v>44693.645833333336</v>
      </c>
      <c r="H957" s="83" t="s">
        <v>106</v>
      </c>
      <c r="I957" s="90">
        <v>2.0000000000582077</v>
      </c>
      <c r="J957" s="91" t="s">
        <v>2766</v>
      </c>
      <c r="K957" s="91"/>
      <c r="L957" s="91"/>
      <c r="M957" s="83">
        <v>29</v>
      </c>
      <c r="N957" s="83">
        <v>0</v>
      </c>
      <c r="O957" s="83">
        <v>0</v>
      </c>
      <c r="P957" s="83">
        <v>29</v>
      </c>
      <c r="Q957" s="83">
        <v>0</v>
      </c>
      <c r="R957" s="83">
        <v>0</v>
      </c>
      <c r="S957" s="83">
        <v>0</v>
      </c>
      <c r="T957" s="83">
        <v>29</v>
      </c>
      <c r="U957" s="83">
        <v>0</v>
      </c>
      <c r="V957" s="83">
        <v>84</v>
      </c>
      <c r="W957" s="83"/>
      <c r="X957" s="184"/>
      <c r="Y957" s="185"/>
      <c r="Z957" s="185"/>
      <c r="AA957" s="85" t="s">
        <v>148</v>
      </c>
    </row>
    <row r="958" spans="1:27" ht="75">
      <c r="A958" s="299">
        <v>943</v>
      </c>
      <c r="B958" s="283" t="s">
        <v>248</v>
      </c>
      <c r="C958" s="83" t="s">
        <v>93</v>
      </c>
      <c r="D958" s="187" t="s">
        <v>2767</v>
      </c>
      <c r="E958" s="83" t="s">
        <v>154</v>
      </c>
      <c r="F958" s="188">
        <v>44692.684027777781</v>
      </c>
      <c r="G958" s="188">
        <v>44693.142361111109</v>
      </c>
      <c r="H958" s="83" t="s">
        <v>94</v>
      </c>
      <c r="I958" s="90">
        <v>10.999999999883585</v>
      </c>
      <c r="J958" s="91" t="s">
        <v>2768</v>
      </c>
      <c r="K958" s="91"/>
      <c r="L958" s="91"/>
      <c r="M958" s="83">
        <v>1</v>
      </c>
      <c r="N958" s="83">
        <v>0</v>
      </c>
      <c r="O958" s="83">
        <v>0</v>
      </c>
      <c r="P958" s="83">
        <v>1</v>
      </c>
      <c r="Q958" s="83">
        <v>0</v>
      </c>
      <c r="R958" s="83">
        <v>0</v>
      </c>
      <c r="S958" s="83">
        <v>1</v>
      </c>
      <c r="T958" s="83">
        <v>0</v>
      </c>
      <c r="U958" s="83">
        <v>0</v>
      </c>
      <c r="V958" s="83">
        <v>200</v>
      </c>
      <c r="W958" s="83"/>
      <c r="X958" s="184" t="s">
        <v>2769</v>
      </c>
      <c r="Y958" s="185" t="s">
        <v>110</v>
      </c>
      <c r="Z958" s="185" t="s">
        <v>103</v>
      </c>
      <c r="AA958" s="85" t="s">
        <v>193</v>
      </c>
    </row>
    <row r="959" spans="1:27" ht="37.5">
      <c r="A959" s="299">
        <v>944</v>
      </c>
      <c r="B959" s="283" t="s">
        <v>248</v>
      </c>
      <c r="C959" s="83" t="s">
        <v>97</v>
      </c>
      <c r="D959" s="187" t="s">
        <v>2770</v>
      </c>
      <c r="E959" s="83" t="s">
        <v>153</v>
      </c>
      <c r="F959" s="188">
        <v>44693.375</v>
      </c>
      <c r="G959" s="188">
        <v>44693.625</v>
      </c>
      <c r="H959" s="83" t="s">
        <v>106</v>
      </c>
      <c r="I959" s="90">
        <v>6</v>
      </c>
      <c r="J959" s="91" t="s">
        <v>2771</v>
      </c>
      <c r="K959" s="91"/>
      <c r="L959" s="91"/>
      <c r="M959" s="83">
        <v>29</v>
      </c>
      <c r="N959" s="83">
        <v>0</v>
      </c>
      <c r="O959" s="83">
        <v>0</v>
      </c>
      <c r="P959" s="83">
        <v>29</v>
      </c>
      <c r="Q959" s="83">
        <v>0</v>
      </c>
      <c r="R959" s="83">
        <v>0</v>
      </c>
      <c r="S959" s="83">
        <v>0</v>
      </c>
      <c r="T959" s="83">
        <v>29</v>
      </c>
      <c r="U959" s="83">
        <v>0</v>
      </c>
      <c r="V959" s="83">
        <v>100</v>
      </c>
      <c r="W959" s="83"/>
      <c r="X959" s="184"/>
      <c r="Y959" s="185"/>
      <c r="Z959" s="185"/>
      <c r="AA959" s="85" t="s">
        <v>148</v>
      </c>
    </row>
    <row r="960" spans="1:27" ht="37.5">
      <c r="A960" s="299">
        <v>945</v>
      </c>
      <c r="B960" s="283" t="s">
        <v>248</v>
      </c>
      <c r="C960" s="83" t="s">
        <v>97</v>
      </c>
      <c r="D960" s="187" t="s">
        <v>2772</v>
      </c>
      <c r="E960" s="83" t="s">
        <v>153</v>
      </c>
      <c r="F960" s="188">
        <v>44693.375</v>
      </c>
      <c r="G960" s="188">
        <v>44693.5</v>
      </c>
      <c r="H960" s="83" t="s">
        <v>106</v>
      </c>
      <c r="I960" s="90">
        <v>3</v>
      </c>
      <c r="J960" s="91" t="s">
        <v>2773</v>
      </c>
      <c r="K960" s="91"/>
      <c r="L960" s="91"/>
      <c r="M960" s="83">
        <v>17</v>
      </c>
      <c r="N960" s="83">
        <v>0</v>
      </c>
      <c r="O960" s="83">
        <v>0</v>
      </c>
      <c r="P960" s="83">
        <v>17</v>
      </c>
      <c r="Q960" s="83">
        <v>0</v>
      </c>
      <c r="R960" s="83">
        <v>0</v>
      </c>
      <c r="S960" s="83">
        <v>0</v>
      </c>
      <c r="T960" s="83">
        <v>17</v>
      </c>
      <c r="U960" s="83">
        <v>0</v>
      </c>
      <c r="V960" s="83">
        <v>80</v>
      </c>
      <c r="W960" s="83"/>
      <c r="X960" s="184"/>
      <c r="Y960" s="185"/>
      <c r="Z960" s="185"/>
      <c r="AA960" s="85" t="s">
        <v>148</v>
      </c>
    </row>
    <row r="961" spans="1:27" ht="75">
      <c r="A961" s="299">
        <v>946</v>
      </c>
      <c r="B961" s="283" t="s">
        <v>245</v>
      </c>
      <c r="C961" s="83" t="s">
        <v>97</v>
      </c>
      <c r="D961" s="187" t="s">
        <v>2774</v>
      </c>
      <c r="E961" s="83" t="s">
        <v>152</v>
      </c>
      <c r="F961" s="188">
        <v>44693.416666666664</v>
      </c>
      <c r="G961" s="188">
        <v>44693.5</v>
      </c>
      <c r="H961" s="83" t="s">
        <v>106</v>
      </c>
      <c r="I961" s="90">
        <v>2.0000000000582077</v>
      </c>
      <c r="J961" s="91" t="s">
        <v>2775</v>
      </c>
      <c r="K961" s="91"/>
      <c r="L961" s="91"/>
      <c r="M961" s="83">
        <v>3</v>
      </c>
      <c r="N961" s="83">
        <v>0</v>
      </c>
      <c r="O961" s="83">
        <v>0</v>
      </c>
      <c r="P961" s="83">
        <v>3</v>
      </c>
      <c r="Q961" s="83">
        <v>0</v>
      </c>
      <c r="R961" s="83">
        <v>0</v>
      </c>
      <c r="S961" s="83">
        <v>0</v>
      </c>
      <c r="T961" s="83">
        <v>3</v>
      </c>
      <c r="U961" s="83">
        <v>0</v>
      </c>
      <c r="V961" s="83">
        <v>37.840000000000003</v>
      </c>
      <c r="W961" s="83"/>
      <c r="X961" s="184"/>
      <c r="Y961" s="185"/>
      <c r="Z961" s="185"/>
      <c r="AA961" s="85" t="s">
        <v>148</v>
      </c>
    </row>
    <row r="962" spans="1:27" ht="56.25">
      <c r="A962" s="299">
        <v>947</v>
      </c>
      <c r="B962" s="283" t="s">
        <v>268</v>
      </c>
      <c r="C962" s="83" t="s">
        <v>97</v>
      </c>
      <c r="D962" s="187" t="s">
        <v>2776</v>
      </c>
      <c r="E962" s="83" t="s">
        <v>153</v>
      </c>
      <c r="F962" s="188">
        <v>44692.704861111109</v>
      </c>
      <c r="G962" s="188">
        <v>44692.736111111109</v>
      </c>
      <c r="H962" s="83" t="s">
        <v>94</v>
      </c>
      <c r="I962" s="90">
        <v>0.75</v>
      </c>
      <c r="J962" s="91" t="s">
        <v>2777</v>
      </c>
      <c r="K962" s="91"/>
      <c r="L962" s="91"/>
      <c r="M962" s="83">
        <v>1</v>
      </c>
      <c r="N962" s="83">
        <v>0</v>
      </c>
      <c r="O962" s="83">
        <v>0</v>
      </c>
      <c r="P962" s="83">
        <v>1</v>
      </c>
      <c r="Q962" s="83">
        <v>0</v>
      </c>
      <c r="R962" s="83">
        <v>0</v>
      </c>
      <c r="S962" s="83">
        <v>0</v>
      </c>
      <c r="T962" s="83">
        <v>1</v>
      </c>
      <c r="U962" s="83">
        <v>0</v>
      </c>
      <c r="V962" s="83">
        <v>0.3</v>
      </c>
      <c r="W962" s="83"/>
      <c r="X962" s="184" t="s">
        <v>2778</v>
      </c>
      <c r="Y962" s="185" t="s">
        <v>110</v>
      </c>
      <c r="Z962" s="185" t="s">
        <v>114</v>
      </c>
      <c r="AA962" s="85" t="s">
        <v>193</v>
      </c>
    </row>
    <row r="963" spans="1:27" ht="75">
      <c r="A963" s="299">
        <v>948</v>
      </c>
      <c r="B963" s="283" t="s">
        <v>261</v>
      </c>
      <c r="C963" s="83" t="s">
        <v>97</v>
      </c>
      <c r="D963" s="187" t="s">
        <v>2779</v>
      </c>
      <c r="E963" s="83" t="s">
        <v>153</v>
      </c>
      <c r="F963" s="188">
        <v>44692.486111111109</v>
      </c>
      <c r="G963" s="188">
        <v>44692.506944444445</v>
      </c>
      <c r="H963" s="83" t="s">
        <v>94</v>
      </c>
      <c r="I963" s="90">
        <v>0.50000000005820766</v>
      </c>
      <c r="J963" s="91" t="s">
        <v>2780</v>
      </c>
      <c r="K963" s="91"/>
      <c r="L963" s="91"/>
      <c r="M963" s="83">
        <v>5</v>
      </c>
      <c r="N963" s="83">
        <v>0</v>
      </c>
      <c r="O963" s="83">
        <v>0</v>
      </c>
      <c r="P963" s="83">
        <v>5</v>
      </c>
      <c r="Q963" s="83">
        <v>0</v>
      </c>
      <c r="R963" s="83">
        <v>0</v>
      </c>
      <c r="S963" s="83">
        <v>0</v>
      </c>
      <c r="T963" s="83">
        <v>5</v>
      </c>
      <c r="U963" s="83">
        <v>0</v>
      </c>
      <c r="V963" s="83" t="s">
        <v>2781</v>
      </c>
      <c r="W963" s="83"/>
      <c r="X963" s="184" t="s">
        <v>2782</v>
      </c>
      <c r="Y963" s="185" t="s">
        <v>130</v>
      </c>
      <c r="Z963" s="185" t="s">
        <v>101</v>
      </c>
      <c r="AA963" s="85" t="s">
        <v>148</v>
      </c>
    </row>
    <row r="964" spans="1:27" ht="75">
      <c r="A964" s="299">
        <v>949</v>
      </c>
      <c r="B964" s="283" t="s">
        <v>261</v>
      </c>
      <c r="C964" s="83" t="s">
        <v>113</v>
      </c>
      <c r="D964" s="187" t="s">
        <v>2783</v>
      </c>
      <c r="E964" s="83" t="s">
        <v>152</v>
      </c>
      <c r="F964" s="188">
        <v>44693.583333333336</v>
      </c>
      <c r="G964" s="188">
        <v>44693.666666666664</v>
      </c>
      <c r="H964" s="83" t="s">
        <v>106</v>
      </c>
      <c r="I964" s="90">
        <v>1.9999999998835847</v>
      </c>
      <c r="J964" s="91" t="s">
        <v>2784</v>
      </c>
      <c r="K964" s="91"/>
      <c r="L964" s="91"/>
      <c r="M964" s="83">
        <v>1</v>
      </c>
      <c r="N964" s="83">
        <v>0</v>
      </c>
      <c r="O964" s="83">
        <v>1</v>
      </c>
      <c r="P964" s="83">
        <v>0</v>
      </c>
      <c r="Q964" s="83">
        <v>0</v>
      </c>
      <c r="R964" s="83">
        <v>0</v>
      </c>
      <c r="S964" s="83">
        <v>1</v>
      </c>
      <c r="T964" s="83">
        <v>0</v>
      </c>
      <c r="U964" s="83">
        <v>0</v>
      </c>
      <c r="V964" s="83" t="s">
        <v>2785</v>
      </c>
      <c r="W964" s="83"/>
      <c r="X964" s="184" t="s">
        <v>2786</v>
      </c>
      <c r="Y964" s="185"/>
      <c r="Z964" s="185"/>
      <c r="AA964" s="85" t="s">
        <v>148</v>
      </c>
    </row>
    <row r="965" spans="1:27" ht="56.25">
      <c r="A965" s="299">
        <v>950</v>
      </c>
      <c r="B965" s="283" t="s">
        <v>251</v>
      </c>
      <c r="C965" s="83" t="s">
        <v>97</v>
      </c>
      <c r="D965" s="187" t="s">
        <v>2787</v>
      </c>
      <c r="E965" s="83" t="s">
        <v>152</v>
      </c>
      <c r="F965" s="188">
        <v>44693.375</v>
      </c>
      <c r="G965" s="188">
        <v>44693.378472222219</v>
      </c>
      <c r="H965" s="83" t="s">
        <v>94</v>
      </c>
      <c r="I965" s="90">
        <v>8.3333333255723119E-2</v>
      </c>
      <c r="J965" s="91" t="s">
        <v>2788</v>
      </c>
      <c r="K965" s="91"/>
      <c r="L965" s="91"/>
      <c r="M965" s="83">
        <v>1</v>
      </c>
      <c r="N965" s="83">
        <v>0</v>
      </c>
      <c r="O965" s="83">
        <v>0</v>
      </c>
      <c r="P965" s="83">
        <v>1</v>
      </c>
      <c r="Q965" s="83">
        <v>0</v>
      </c>
      <c r="R965" s="83">
        <v>0</v>
      </c>
      <c r="S965" s="83">
        <v>0</v>
      </c>
      <c r="T965" s="83">
        <v>1</v>
      </c>
      <c r="U965" s="83">
        <v>0</v>
      </c>
      <c r="V965" s="83">
        <v>1</v>
      </c>
      <c r="W965" s="83"/>
      <c r="X965" s="184" t="s">
        <v>2789</v>
      </c>
      <c r="Y965" s="185" t="s">
        <v>109</v>
      </c>
      <c r="Z965" s="185" t="s">
        <v>123</v>
      </c>
      <c r="AA965" s="85" t="s">
        <v>148</v>
      </c>
    </row>
    <row r="966" spans="1:27" ht="225">
      <c r="A966" s="299">
        <v>951</v>
      </c>
      <c r="B966" s="283" t="s">
        <v>251</v>
      </c>
      <c r="C966" s="83" t="s">
        <v>97</v>
      </c>
      <c r="D966" s="187" t="s">
        <v>2705</v>
      </c>
      <c r="E966" s="83" t="s">
        <v>152</v>
      </c>
      <c r="F966" s="188">
        <v>44693.732638888891</v>
      </c>
      <c r="G966" s="188">
        <v>44693.769444444442</v>
      </c>
      <c r="H966" s="83" t="s">
        <v>94</v>
      </c>
      <c r="I966" s="90">
        <v>0.88333333324408159</v>
      </c>
      <c r="J966" s="91" t="s">
        <v>2706</v>
      </c>
      <c r="K966" s="91"/>
      <c r="L966" s="91"/>
      <c r="M966" s="83">
        <v>137</v>
      </c>
      <c r="N966" s="83">
        <v>0</v>
      </c>
      <c r="O966" s="83">
        <v>0</v>
      </c>
      <c r="P966" s="83">
        <v>136</v>
      </c>
      <c r="Q966" s="83">
        <v>0</v>
      </c>
      <c r="R966" s="83">
        <v>0</v>
      </c>
      <c r="S966" s="83">
        <v>0</v>
      </c>
      <c r="T966" s="83">
        <v>136</v>
      </c>
      <c r="U966" s="83">
        <v>1</v>
      </c>
      <c r="V966" s="83">
        <v>112</v>
      </c>
      <c r="W966" s="83" t="s">
        <v>1052</v>
      </c>
      <c r="X966" s="184" t="s">
        <v>2790</v>
      </c>
      <c r="Y966" s="185" t="s">
        <v>100</v>
      </c>
      <c r="Z966" s="185" t="s">
        <v>105</v>
      </c>
      <c r="AA966" s="85" t="s">
        <v>193</v>
      </c>
    </row>
    <row r="967" spans="1:27" ht="75">
      <c r="A967" s="299">
        <v>952</v>
      </c>
      <c r="B967" s="283" t="s">
        <v>115</v>
      </c>
      <c r="C967" s="83" t="s">
        <v>113</v>
      </c>
      <c r="D967" s="187" t="s">
        <v>2791</v>
      </c>
      <c r="E967" s="83" t="s">
        <v>153</v>
      </c>
      <c r="F967" s="188">
        <v>44693.395833333336</v>
      </c>
      <c r="G967" s="188">
        <v>44693.4375</v>
      </c>
      <c r="H967" s="83" t="s">
        <v>106</v>
      </c>
      <c r="I967" s="90">
        <v>0.99999999994179234</v>
      </c>
      <c r="J967" s="91" t="s">
        <v>2792</v>
      </c>
      <c r="K967" s="91"/>
      <c r="L967" s="91"/>
      <c r="M967" s="83">
        <v>135</v>
      </c>
      <c r="N967" s="83">
        <v>0</v>
      </c>
      <c r="O967" s="83">
        <v>0</v>
      </c>
      <c r="P967" s="83">
        <v>135</v>
      </c>
      <c r="Q967" s="83">
        <v>0</v>
      </c>
      <c r="R967" s="83">
        <v>0</v>
      </c>
      <c r="S967" s="83">
        <v>0</v>
      </c>
      <c r="T967" s="83">
        <v>135</v>
      </c>
      <c r="U967" s="83">
        <v>0</v>
      </c>
      <c r="V967" s="83">
        <v>122</v>
      </c>
      <c r="W967" s="83"/>
      <c r="X967" s="184" t="s">
        <v>2793</v>
      </c>
      <c r="Y967" s="185"/>
      <c r="Z967" s="185"/>
      <c r="AA967" s="85" t="s">
        <v>148</v>
      </c>
    </row>
    <row r="968" spans="1:27" ht="37.5">
      <c r="A968" s="299">
        <v>953</v>
      </c>
      <c r="B968" s="283" t="s">
        <v>277</v>
      </c>
      <c r="C968" s="83" t="s">
        <v>97</v>
      </c>
      <c r="D968" s="187" t="s">
        <v>2794</v>
      </c>
      <c r="E968" s="83" t="s">
        <v>153</v>
      </c>
      <c r="F968" s="188">
        <v>44694.395833333336</v>
      </c>
      <c r="G968" s="188">
        <v>44694.604166666664</v>
      </c>
      <c r="H968" s="83" t="s">
        <v>106</v>
      </c>
      <c r="I968" s="90">
        <v>4.9999999998835847</v>
      </c>
      <c r="J968" s="91" t="s">
        <v>2795</v>
      </c>
      <c r="K968" s="91"/>
      <c r="L968" s="91"/>
      <c r="M968" s="83">
        <v>3</v>
      </c>
      <c r="N968" s="83">
        <v>0</v>
      </c>
      <c r="O968" s="83">
        <v>0</v>
      </c>
      <c r="P968" s="83">
        <v>3</v>
      </c>
      <c r="Q968" s="83">
        <v>0</v>
      </c>
      <c r="R968" s="83">
        <v>0</v>
      </c>
      <c r="S968" s="83">
        <v>0</v>
      </c>
      <c r="T968" s="83">
        <v>3</v>
      </c>
      <c r="U968" s="83">
        <v>0</v>
      </c>
      <c r="V968" s="83">
        <v>20</v>
      </c>
      <c r="W968" s="83"/>
      <c r="X968" s="184" t="s">
        <v>2796</v>
      </c>
      <c r="Y968" s="185"/>
      <c r="Z968" s="185"/>
      <c r="AA968" s="85" t="s">
        <v>148</v>
      </c>
    </row>
    <row r="969" spans="1:27" ht="56.25">
      <c r="A969" s="299">
        <v>954</v>
      </c>
      <c r="B969" s="283" t="s">
        <v>277</v>
      </c>
      <c r="C969" s="83" t="s">
        <v>97</v>
      </c>
      <c r="D969" s="187" t="s">
        <v>2797</v>
      </c>
      <c r="E969" s="83" t="s">
        <v>152</v>
      </c>
      <c r="F969" s="188">
        <v>44694.25</v>
      </c>
      <c r="G969" s="188">
        <v>44694.319444444445</v>
      </c>
      <c r="H969" s="83" t="s">
        <v>94</v>
      </c>
      <c r="I969" s="90">
        <v>1.6666666666860692</v>
      </c>
      <c r="J969" s="91" t="s">
        <v>515</v>
      </c>
      <c r="K969" s="91"/>
      <c r="L969" s="91"/>
      <c r="M969" s="83">
        <v>46</v>
      </c>
      <c r="N969" s="83">
        <v>0</v>
      </c>
      <c r="O969" s="83">
        <v>0</v>
      </c>
      <c r="P969" s="83">
        <v>46</v>
      </c>
      <c r="Q969" s="83">
        <v>0</v>
      </c>
      <c r="R969" s="83">
        <v>0</v>
      </c>
      <c r="S969" s="83">
        <v>6</v>
      </c>
      <c r="T969" s="83">
        <v>40</v>
      </c>
      <c r="U969" s="83">
        <v>0</v>
      </c>
      <c r="V969" s="83">
        <v>70</v>
      </c>
      <c r="W969" s="83"/>
      <c r="X969" s="184" t="s">
        <v>2798</v>
      </c>
      <c r="Y969" s="185" t="s">
        <v>138</v>
      </c>
      <c r="Z969" s="185" t="s">
        <v>103</v>
      </c>
      <c r="AA969" s="85" t="s">
        <v>193</v>
      </c>
    </row>
    <row r="970" spans="1:27" ht="75">
      <c r="A970" s="299">
        <v>955</v>
      </c>
      <c r="B970" s="283" t="s">
        <v>250</v>
      </c>
      <c r="C970" s="83" t="s">
        <v>97</v>
      </c>
      <c r="D970" s="187" t="s">
        <v>2799</v>
      </c>
      <c r="E970" s="83" t="s">
        <v>108</v>
      </c>
      <c r="F970" s="188">
        <v>44693.416666666664</v>
      </c>
      <c r="G970" s="188">
        <v>44693.458333333336</v>
      </c>
      <c r="H970" s="83" t="s">
        <v>94</v>
      </c>
      <c r="I970" s="90">
        <v>1.0000000001164153</v>
      </c>
      <c r="J970" s="91" t="s">
        <v>2800</v>
      </c>
      <c r="K970" s="91"/>
      <c r="L970" s="91"/>
      <c r="M970" s="83">
        <v>1</v>
      </c>
      <c r="N970" s="83">
        <v>0</v>
      </c>
      <c r="O970" s="83">
        <v>0</v>
      </c>
      <c r="P970" s="83">
        <v>1</v>
      </c>
      <c r="Q970" s="83">
        <v>0</v>
      </c>
      <c r="R970" s="83">
        <v>0</v>
      </c>
      <c r="S970" s="83">
        <v>0</v>
      </c>
      <c r="T970" s="83">
        <v>1</v>
      </c>
      <c r="U970" s="83">
        <v>0</v>
      </c>
      <c r="V970" s="83">
        <v>2.5</v>
      </c>
      <c r="W970" s="83"/>
      <c r="X970" s="184" t="s">
        <v>2801</v>
      </c>
      <c r="Y970" s="185" t="s">
        <v>118</v>
      </c>
      <c r="Z970" s="185" t="s">
        <v>99</v>
      </c>
      <c r="AA970" s="85" t="s">
        <v>148</v>
      </c>
    </row>
    <row r="971" spans="1:27" ht="56.25">
      <c r="A971" s="299">
        <v>956</v>
      </c>
      <c r="B971" s="283" t="s">
        <v>262</v>
      </c>
      <c r="C971" s="83" t="s">
        <v>127</v>
      </c>
      <c r="D971" s="187" t="s">
        <v>2802</v>
      </c>
      <c r="E971" s="83" t="s">
        <v>152</v>
      </c>
      <c r="F971" s="188">
        <v>44693.840277777781</v>
      </c>
      <c r="G971" s="188">
        <v>44693.897916666669</v>
      </c>
      <c r="H971" s="83" t="s">
        <v>94</v>
      </c>
      <c r="I971" s="90">
        <v>1.3833333333022892</v>
      </c>
      <c r="J971" s="91" t="s">
        <v>2803</v>
      </c>
      <c r="K971" s="91"/>
      <c r="L971" s="91"/>
      <c r="M971" s="83">
        <v>215</v>
      </c>
      <c r="N971" s="83">
        <v>0</v>
      </c>
      <c r="O971" s="83">
        <v>0</v>
      </c>
      <c r="P971" s="83">
        <v>215</v>
      </c>
      <c r="Q971" s="83">
        <v>0</v>
      </c>
      <c r="R971" s="83">
        <v>0</v>
      </c>
      <c r="S971" s="83">
        <v>0</v>
      </c>
      <c r="T971" s="83">
        <v>215</v>
      </c>
      <c r="U971" s="83">
        <v>0</v>
      </c>
      <c r="V971" s="83">
        <v>892</v>
      </c>
      <c r="W971" s="83"/>
      <c r="X971" s="184" t="s">
        <v>2804</v>
      </c>
      <c r="Y971" s="185" t="s">
        <v>109</v>
      </c>
      <c r="Z971" s="185" t="s">
        <v>103</v>
      </c>
      <c r="AA971" s="85" t="s">
        <v>148</v>
      </c>
    </row>
    <row r="972" spans="1:27" ht="37.5">
      <c r="A972" s="299">
        <v>957</v>
      </c>
      <c r="B972" s="283" t="s">
        <v>248</v>
      </c>
      <c r="C972" s="83" t="s">
        <v>97</v>
      </c>
      <c r="D972" s="187" t="s">
        <v>2805</v>
      </c>
      <c r="E972" s="83" t="s">
        <v>153</v>
      </c>
      <c r="F972" s="188">
        <v>44694.375</v>
      </c>
      <c r="G972" s="188">
        <v>44694.583333333336</v>
      </c>
      <c r="H972" s="83" t="s">
        <v>106</v>
      </c>
      <c r="I972" s="90">
        <v>5.0000000000582077</v>
      </c>
      <c r="J972" s="91" t="s">
        <v>2806</v>
      </c>
      <c r="K972" s="91"/>
      <c r="L972" s="91"/>
      <c r="M972" s="83">
        <v>32</v>
      </c>
      <c r="N972" s="83">
        <v>0</v>
      </c>
      <c r="O972" s="83">
        <v>0</v>
      </c>
      <c r="P972" s="83">
        <v>32</v>
      </c>
      <c r="Q972" s="83">
        <v>0</v>
      </c>
      <c r="R972" s="83">
        <v>0</v>
      </c>
      <c r="S972" s="83">
        <v>0</v>
      </c>
      <c r="T972" s="83">
        <v>32</v>
      </c>
      <c r="U972" s="83">
        <v>0</v>
      </c>
      <c r="V972" s="83">
        <v>32</v>
      </c>
      <c r="W972" s="83"/>
      <c r="X972" s="184"/>
      <c r="Y972" s="185"/>
      <c r="Z972" s="185"/>
      <c r="AA972" s="85" t="s">
        <v>148</v>
      </c>
    </row>
    <row r="973" spans="1:27" ht="75">
      <c r="A973" s="299">
        <v>958</v>
      </c>
      <c r="B973" s="283" t="s">
        <v>268</v>
      </c>
      <c r="C973" s="83" t="s">
        <v>97</v>
      </c>
      <c r="D973" s="187" t="s">
        <v>2807</v>
      </c>
      <c r="E973" s="83" t="s">
        <v>153</v>
      </c>
      <c r="F973" s="188">
        <v>44694.013888888891</v>
      </c>
      <c r="G973" s="188">
        <v>44694.1875</v>
      </c>
      <c r="H973" s="83" t="s">
        <v>94</v>
      </c>
      <c r="I973" s="90">
        <v>4.1666666666278616</v>
      </c>
      <c r="J973" s="91" t="s">
        <v>2808</v>
      </c>
      <c r="K973" s="91"/>
      <c r="L973" s="91"/>
      <c r="M973" s="83">
        <v>19</v>
      </c>
      <c r="N973" s="83">
        <v>0</v>
      </c>
      <c r="O973" s="83">
        <v>0</v>
      </c>
      <c r="P973" s="83">
        <v>19</v>
      </c>
      <c r="Q973" s="83">
        <v>0</v>
      </c>
      <c r="R973" s="83">
        <v>0</v>
      </c>
      <c r="S973" s="83">
        <v>0</v>
      </c>
      <c r="T973" s="83">
        <v>19</v>
      </c>
      <c r="U973" s="83">
        <v>0</v>
      </c>
      <c r="V973" s="83">
        <v>9</v>
      </c>
      <c r="W973" s="83"/>
      <c r="X973" s="184" t="s">
        <v>2809</v>
      </c>
      <c r="Y973" s="185" t="s">
        <v>109</v>
      </c>
      <c r="Z973" s="185" t="s">
        <v>99</v>
      </c>
      <c r="AA973" s="85" t="s">
        <v>148</v>
      </c>
    </row>
    <row r="974" spans="1:27" ht="37.5">
      <c r="A974" s="299">
        <v>959</v>
      </c>
      <c r="B974" s="283" t="s">
        <v>277</v>
      </c>
      <c r="C974" s="83" t="s">
        <v>97</v>
      </c>
      <c r="D974" s="187" t="s">
        <v>2810</v>
      </c>
      <c r="E974" s="83" t="s">
        <v>153</v>
      </c>
      <c r="F974" s="188">
        <v>44697.395833333336</v>
      </c>
      <c r="G974" s="188">
        <v>44697.625</v>
      </c>
      <c r="H974" s="83" t="s">
        <v>106</v>
      </c>
      <c r="I974" s="90">
        <v>5.4999999999417923</v>
      </c>
      <c r="J974" s="91" t="s">
        <v>2811</v>
      </c>
      <c r="K974" s="91"/>
      <c r="L974" s="91"/>
      <c r="M974" s="83">
        <v>3</v>
      </c>
      <c r="N974" s="83">
        <v>0</v>
      </c>
      <c r="O974" s="83">
        <v>0</v>
      </c>
      <c r="P974" s="83">
        <v>3</v>
      </c>
      <c r="Q974" s="83">
        <v>0</v>
      </c>
      <c r="R974" s="83">
        <v>0</v>
      </c>
      <c r="S974" s="83">
        <v>0</v>
      </c>
      <c r="T974" s="83">
        <v>3</v>
      </c>
      <c r="U974" s="83">
        <v>0</v>
      </c>
      <c r="V974" s="83">
        <v>20</v>
      </c>
      <c r="W974" s="83"/>
      <c r="X974" s="184" t="s">
        <v>2812</v>
      </c>
      <c r="Y974" s="185"/>
      <c r="Z974" s="185"/>
      <c r="AA974" s="85" t="s">
        <v>148</v>
      </c>
    </row>
    <row r="975" spans="1:27" ht="37.5">
      <c r="A975" s="299">
        <v>960</v>
      </c>
      <c r="B975" s="283" t="s">
        <v>245</v>
      </c>
      <c r="C975" s="83" t="s">
        <v>97</v>
      </c>
      <c r="D975" s="187" t="s">
        <v>1890</v>
      </c>
      <c r="E975" s="83" t="s">
        <v>153</v>
      </c>
      <c r="F975" s="188">
        <v>44697.395833333336</v>
      </c>
      <c r="G975" s="188">
        <v>44697.625</v>
      </c>
      <c r="H975" s="83" t="s">
        <v>106</v>
      </c>
      <c r="I975" s="90">
        <v>5.4999999999417923</v>
      </c>
      <c r="J975" s="91" t="s">
        <v>1890</v>
      </c>
      <c r="K975" s="91"/>
      <c r="L975" s="91"/>
      <c r="M975" s="83">
        <v>35</v>
      </c>
      <c r="N975" s="83">
        <v>0</v>
      </c>
      <c r="O975" s="83">
        <v>0</v>
      </c>
      <c r="P975" s="83">
        <v>35</v>
      </c>
      <c r="Q975" s="83">
        <v>0</v>
      </c>
      <c r="R975" s="83">
        <v>0</v>
      </c>
      <c r="S975" s="83">
        <v>0</v>
      </c>
      <c r="T975" s="83">
        <v>35</v>
      </c>
      <c r="U975" s="83">
        <v>0</v>
      </c>
      <c r="V975" s="83">
        <v>7.04</v>
      </c>
      <c r="W975" s="83"/>
      <c r="X975" s="184"/>
      <c r="Y975" s="185"/>
      <c r="Z975" s="185"/>
      <c r="AA975" s="85" t="s">
        <v>148</v>
      </c>
    </row>
    <row r="976" spans="1:27" ht="56.25">
      <c r="A976" s="299">
        <v>961</v>
      </c>
      <c r="B976" s="283" t="s">
        <v>253</v>
      </c>
      <c r="C976" s="83" t="s">
        <v>97</v>
      </c>
      <c r="D976" s="187" t="s">
        <v>2813</v>
      </c>
      <c r="E976" s="83" t="s">
        <v>153</v>
      </c>
      <c r="F976" s="188">
        <v>44696.541666666664</v>
      </c>
      <c r="G976" s="188">
        <v>44697.399305555555</v>
      </c>
      <c r="H976" s="83" t="s">
        <v>94</v>
      </c>
      <c r="I976" s="90">
        <v>20.583333333372138</v>
      </c>
      <c r="J976" s="91" t="s">
        <v>2814</v>
      </c>
      <c r="K976" s="91"/>
      <c r="L976" s="91"/>
      <c r="M976" s="83">
        <v>1</v>
      </c>
      <c r="N976" s="83">
        <v>0</v>
      </c>
      <c r="O976" s="83">
        <v>0</v>
      </c>
      <c r="P976" s="83">
        <v>1</v>
      </c>
      <c r="Q976" s="83">
        <v>0</v>
      </c>
      <c r="R976" s="83">
        <v>0</v>
      </c>
      <c r="S976" s="83">
        <v>0</v>
      </c>
      <c r="T976" s="83">
        <v>1</v>
      </c>
      <c r="U976" s="83">
        <v>0</v>
      </c>
      <c r="V976" s="83">
        <v>5</v>
      </c>
      <c r="W976" s="83"/>
      <c r="X976" s="184" t="s">
        <v>2815</v>
      </c>
      <c r="Y976" s="185" t="s">
        <v>107</v>
      </c>
      <c r="Z976" s="185" t="s">
        <v>99</v>
      </c>
      <c r="AA976" s="85" t="s">
        <v>148</v>
      </c>
    </row>
    <row r="977" spans="1:27" ht="75">
      <c r="A977" s="299">
        <v>962</v>
      </c>
      <c r="B977" s="283" t="s">
        <v>433</v>
      </c>
      <c r="C977" s="83" t="s">
        <v>97</v>
      </c>
      <c r="D977" s="187" t="s">
        <v>2816</v>
      </c>
      <c r="E977" s="83" t="s">
        <v>153</v>
      </c>
      <c r="F977" s="188">
        <v>44695.40625</v>
      </c>
      <c r="G977" s="188">
        <v>44695.458333333336</v>
      </c>
      <c r="H977" s="83" t="s">
        <v>94</v>
      </c>
      <c r="I977" s="90">
        <v>1.2500000000582077</v>
      </c>
      <c r="J977" s="91" t="s">
        <v>2817</v>
      </c>
      <c r="K977" s="91"/>
      <c r="L977" s="91"/>
      <c r="M977" s="83">
        <v>1</v>
      </c>
      <c r="N977" s="83">
        <v>0</v>
      </c>
      <c r="O977" s="83">
        <v>0</v>
      </c>
      <c r="P977" s="83">
        <v>1</v>
      </c>
      <c r="Q977" s="83">
        <v>0</v>
      </c>
      <c r="R977" s="83">
        <v>0</v>
      </c>
      <c r="S977" s="83">
        <v>0</v>
      </c>
      <c r="T977" s="83">
        <v>1</v>
      </c>
      <c r="U977" s="83">
        <v>0</v>
      </c>
      <c r="V977" s="83">
        <v>2.5</v>
      </c>
      <c r="W977" s="83"/>
      <c r="X977" s="184" t="s">
        <v>2818</v>
      </c>
      <c r="Y977" s="185" t="s">
        <v>118</v>
      </c>
      <c r="Z977" s="185" t="s">
        <v>99</v>
      </c>
      <c r="AA977" s="85" t="s">
        <v>148</v>
      </c>
    </row>
    <row r="978" spans="1:27" ht="75">
      <c r="A978" s="299">
        <v>963</v>
      </c>
      <c r="B978" s="283" t="s">
        <v>115</v>
      </c>
      <c r="C978" s="83" t="s">
        <v>113</v>
      </c>
      <c r="D978" s="187" t="s">
        <v>2819</v>
      </c>
      <c r="E978" s="83" t="s">
        <v>153</v>
      </c>
      <c r="F978" s="188">
        <v>44695.770833333336</v>
      </c>
      <c r="G978" s="188">
        <v>44695.836805555555</v>
      </c>
      <c r="H978" s="83" t="s">
        <v>94</v>
      </c>
      <c r="I978" s="90">
        <v>1.5833333332557231</v>
      </c>
      <c r="J978" s="91" t="s">
        <v>496</v>
      </c>
      <c r="K978" s="91"/>
      <c r="L978" s="91"/>
      <c r="M978" s="83">
        <v>3</v>
      </c>
      <c r="N978" s="83">
        <v>0</v>
      </c>
      <c r="O978" s="83">
        <v>0</v>
      </c>
      <c r="P978" s="83">
        <v>3</v>
      </c>
      <c r="Q978" s="83">
        <v>0</v>
      </c>
      <c r="R978" s="83">
        <v>0</v>
      </c>
      <c r="S978" s="83">
        <v>0</v>
      </c>
      <c r="T978" s="83">
        <v>3</v>
      </c>
      <c r="U978" s="83">
        <v>0</v>
      </c>
      <c r="V978" s="83">
        <v>39</v>
      </c>
      <c r="W978" s="83"/>
      <c r="X978" s="184" t="s">
        <v>2820</v>
      </c>
      <c r="Y978" s="185" t="s">
        <v>110</v>
      </c>
      <c r="Z978" s="185" t="s">
        <v>99</v>
      </c>
      <c r="AA978" s="85" t="s">
        <v>193</v>
      </c>
    </row>
    <row r="979" spans="1:27" ht="75">
      <c r="A979" s="299">
        <v>964</v>
      </c>
      <c r="B979" s="283" t="s">
        <v>115</v>
      </c>
      <c r="C979" s="83" t="s">
        <v>97</v>
      </c>
      <c r="D979" s="187" t="s">
        <v>2821</v>
      </c>
      <c r="E979" s="83" t="s">
        <v>153</v>
      </c>
      <c r="F979" s="188">
        <v>44696.715277777781</v>
      </c>
      <c r="G979" s="188">
        <v>44696.722222222219</v>
      </c>
      <c r="H979" s="83" t="s">
        <v>106</v>
      </c>
      <c r="I979" s="90">
        <v>0.16666666651144624</v>
      </c>
      <c r="J979" s="91" t="s">
        <v>472</v>
      </c>
      <c r="K979" s="91"/>
      <c r="L979" s="91"/>
      <c r="M979" s="83">
        <v>84</v>
      </c>
      <c r="N979" s="83">
        <v>0</v>
      </c>
      <c r="O979" s="83">
        <v>0</v>
      </c>
      <c r="P979" s="83">
        <v>84</v>
      </c>
      <c r="Q979" s="83">
        <v>0</v>
      </c>
      <c r="R979" s="83">
        <v>0</v>
      </c>
      <c r="S979" s="83">
        <v>0</v>
      </c>
      <c r="T979" s="83">
        <v>84</v>
      </c>
      <c r="U979" s="83">
        <v>0</v>
      </c>
      <c r="V979" s="83">
        <v>39</v>
      </c>
      <c r="W979" s="83"/>
      <c r="X979" s="184" t="s">
        <v>2822</v>
      </c>
      <c r="Y979" s="185"/>
      <c r="Z979" s="185"/>
      <c r="AA979" s="85" t="s">
        <v>148</v>
      </c>
    </row>
    <row r="980" spans="1:27" ht="37.5">
      <c r="A980" s="299">
        <v>965</v>
      </c>
      <c r="B980" s="283" t="s">
        <v>268</v>
      </c>
      <c r="C980" s="83" t="s">
        <v>113</v>
      </c>
      <c r="D980" s="187" t="s">
        <v>2823</v>
      </c>
      <c r="E980" s="83" t="s">
        <v>152</v>
      </c>
      <c r="F980" s="188">
        <v>44697.416666666664</v>
      </c>
      <c r="G980" s="188">
        <v>44697.666666666664</v>
      </c>
      <c r="H980" s="83" t="s">
        <v>106</v>
      </c>
      <c r="I980" s="90">
        <v>6</v>
      </c>
      <c r="J980" s="91" t="s">
        <v>2824</v>
      </c>
      <c r="K980" s="91"/>
      <c r="L980" s="91"/>
      <c r="M980" s="83">
        <v>22</v>
      </c>
      <c r="N980" s="83">
        <v>0</v>
      </c>
      <c r="O980" s="83">
        <v>0</v>
      </c>
      <c r="P980" s="83">
        <v>22</v>
      </c>
      <c r="Q980" s="83">
        <v>0</v>
      </c>
      <c r="R980" s="83">
        <v>0</v>
      </c>
      <c r="S980" s="83">
        <v>0</v>
      </c>
      <c r="T980" s="83">
        <v>22</v>
      </c>
      <c r="U980" s="83">
        <v>0</v>
      </c>
      <c r="V980" s="83">
        <v>92</v>
      </c>
      <c r="W980" s="83"/>
      <c r="X980" s="184"/>
      <c r="Y980" s="185"/>
      <c r="Z980" s="185"/>
      <c r="AA980" s="85" t="s">
        <v>148</v>
      </c>
    </row>
    <row r="981" spans="1:27" ht="93.75">
      <c r="A981" s="299">
        <v>966</v>
      </c>
      <c r="B981" s="283" t="s">
        <v>248</v>
      </c>
      <c r="C981" s="83" t="s">
        <v>113</v>
      </c>
      <c r="D981" s="187" t="s">
        <v>2825</v>
      </c>
      <c r="E981" s="83" t="s">
        <v>152</v>
      </c>
      <c r="F981" s="188">
        <v>44694.6875</v>
      </c>
      <c r="G981" s="188">
        <v>44694.71875</v>
      </c>
      <c r="H981" s="83" t="s">
        <v>94</v>
      </c>
      <c r="I981" s="90">
        <v>0.75</v>
      </c>
      <c r="J981" s="91" t="s">
        <v>2826</v>
      </c>
      <c r="K981" s="91"/>
      <c r="L981" s="91"/>
      <c r="M981" s="83">
        <v>61</v>
      </c>
      <c r="N981" s="83">
        <v>0</v>
      </c>
      <c r="O981" s="83">
        <v>0</v>
      </c>
      <c r="P981" s="83">
        <v>61</v>
      </c>
      <c r="Q981" s="83">
        <v>0</v>
      </c>
      <c r="R981" s="83">
        <v>0</v>
      </c>
      <c r="S981" s="83">
        <v>0</v>
      </c>
      <c r="T981" s="83">
        <v>61</v>
      </c>
      <c r="U981" s="83">
        <v>0</v>
      </c>
      <c r="V981" s="83">
        <v>61</v>
      </c>
      <c r="W981" s="83"/>
      <c r="X981" s="184" t="s">
        <v>2827</v>
      </c>
      <c r="Y981" s="185" t="s">
        <v>133</v>
      </c>
      <c r="Z981" s="185" t="s">
        <v>99</v>
      </c>
      <c r="AA981" s="85" t="s">
        <v>193</v>
      </c>
    </row>
    <row r="982" spans="1:27" ht="112.5">
      <c r="A982" s="299">
        <v>967</v>
      </c>
      <c r="B982" s="283" t="s">
        <v>248</v>
      </c>
      <c r="C982" s="83" t="s">
        <v>93</v>
      </c>
      <c r="D982" s="187" t="s">
        <v>2828</v>
      </c>
      <c r="E982" s="83" t="s">
        <v>154</v>
      </c>
      <c r="F982" s="188">
        <v>44694.711805555555</v>
      </c>
      <c r="G982" s="188">
        <v>44694.713194444441</v>
      </c>
      <c r="H982" s="83" t="s">
        <v>94</v>
      </c>
      <c r="I982" s="90">
        <v>3.3333333267364651E-2</v>
      </c>
      <c r="J982" s="91" t="s">
        <v>2829</v>
      </c>
      <c r="K982" s="91"/>
      <c r="L982" s="91" t="s">
        <v>2830</v>
      </c>
      <c r="M982" s="83">
        <v>49</v>
      </c>
      <c r="N982" s="83">
        <v>1</v>
      </c>
      <c r="O982" s="83">
        <v>1</v>
      </c>
      <c r="P982" s="83">
        <v>47</v>
      </c>
      <c r="Q982" s="83">
        <v>0</v>
      </c>
      <c r="R982" s="83">
        <v>0</v>
      </c>
      <c r="S982" s="83">
        <v>0</v>
      </c>
      <c r="T982" s="83">
        <v>49</v>
      </c>
      <c r="U982" s="83">
        <v>0</v>
      </c>
      <c r="V982" s="83">
        <v>420</v>
      </c>
      <c r="W982" s="83"/>
      <c r="X982" s="184" t="s">
        <v>2831</v>
      </c>
      <c r="Y982" s="185" t="s">
        <v>95</v>
      </c>
      <c r="Z982" s="185" t="s">
        <v>103</v>
      </c>
      <c r="AA982" s="85" t="s">
        <v>148</v>
      </c>
    </row>
    <row r="983" spans="1:27" ht="93.75">
      <c r="A983" s="299">
        <v>968</v>
      </c>
      <c r="B983" s="283" t="s">
        <v>248</v>
      </c>
      <c r="C983" s="83" t="s">
        <v>93</v>
      </c>
      <c r="D983" s="187" t="s">
        <v>2832</v>
      </c>
      <c r="E983" s="83" t="s">
        <v>152</v>
      </c>
      <c r="F983" s="188">
        <v>44695.970138888886</v>
      </c>
      <c r="G983" s="188">
        <v>44695.989583333336</v>
      </c>
      <c r="H983" s="83" t="s">
        <v>94</v>
      </c>
      <c r="I983" s="90">
        <v>0.46666666679084301</v>
      </c>
      <c r="J983" s="91" t="s">
        <v>2833</v>
      </c>
      <c r="K983" s="91"/>
      <c r="L983" s="91" t="s">
        <v>241</v>
      </c>
      <c r="M983" s="83">
        <v>9</v>
      </c>
      <c r="N983" s="83">
        <v>0</v>
      </c>
      <c r="O983" s="83">
        <v>1</v>
      </c>
      <c r="P983" s="83">
        <v>8</v>
      </c>
      <c r="Q983" s="83">
        <v>0</v>
      </c>
      <c r="R983" s="83">
        <v>0</v>
      </c>
      <c r="S983" s="83">
        <v>0</v>
      </c>
      <c r="T983" s="83">
        <v>9</v>
      </c>
      <c r="U983" s="83">
        <v>0</v>
      </c>
      <c r="V983" s="83">
        <v>68</v>
      </c>
      <c r="W983" s="83"/>
      <c r="X983" s="184" t="s">
        <v>2834</v>
      </c>
      <c r="Y983" s="185" t="s">
        <v>95</v>
      </c>
      <c r="Z983" s="185" t="s">
        <v>103</v>
      </c>
      <c r="AA983" s="85" t="s">
        <v>148</v>
      </c>
    </row>
    <row r="984" spans="1:27" ht="93.75">
      <c r="A984" s="299">
        <v>969</v>
      </c>
      <c r="B984" s="283" t="s">
        <v>248</v>
      </c>
      <c r="C984" s="83" t="s">
        <v>93</v>
      </c>
      <c r="D984" s="187" t="s">
        <v>2835</v>
      </c>
      <c r="E984" s="83" t="s">
        <v>152</v>
      </c>
      <c r="F984" s="188">
        <v>44696.041666666664</v>
      </c>
      <c r="G984" s="188">
        <v>44696.069444444445</v>
      </c>
      <c r="H984" s="83" t="s">
        <v>94</v>
      </c>
      <c r="I984" s="90">
        <v>0.66666666674427688</v>
      </c>
      <c r="J984" s="91" t="s">
        <v>2836</v>
      </c>
      <c r="K984" s="91"/>
      <c r="L984" s="91" t="s">
        <v>2837</v>
      </c>
      <c r="M984" s="83">
        <v>23</v>
      </c>
      <c r="N984" s="83">
        <v>0</v>
      </c>
      <c r="O984" s="83">
        <v>1</v>
      </c>
      <c r="P984" s="83">
        <v>22</v>
      </c>
      <c r="Q984" s="83">
        <v>0</v>
      </c>
      <c r="R984" s="83">
        <v>0</v>
      </c>
      <c r="S984" s="83">
        <v>0</v>
      </c>
      <c r="T984" s="83">
        <v>23</v>
      </c>
      <c r="U984" s="83">
        <v>0</v>
      </c>
      <c r="V984" s="83">
        <v>170</v>
      </c>
      <c r="W984" s="83"/>
      <c r="X984" s="184" t="s">
        <v>2838</v>
      </c>
      <c r="Y984" s="185" t="s">
        <v>95</v>
      </c>
      <c r="Z984" s="185" t="s">
        <v>103</v>
      </c>
      <c r="AA984" s="85" t="s">
        <v>148</v>
      </c>
    </row>
    <row r="985" spans="1:27" ht="93.75">
      <c r="A985" s="299">
        <v>970</v>
      </c>
      <c r="B985" s="283" t="s">
        <v>261</v>
      </c>
      <c r="C985" s="83" t="s">
        <v>97</v>
      </c>
      <c r="D985" s="187" t="s">
        <v>308</v>
      </c>
      <c r="E985" s="83" t="s">
        <v>152</v>
      </c>
      <c r="F985" s="188">
        <v>44694.888888888891</v>
      </c>
      <c r="G985" s="188">
        <v>44694.949305555558</v>
      </c>
      <c r="H985" s="83" t="s">
        <v>94</v>
      </c>
      <c r="I985" s="90">
        <v>1.4500000000116415</v>
      </c>
      <c r="J985" s="91" t="s">
        <v>2839</v>
      </c>
      <c r="K985" s="91"/>
      <c r="L985" s="91"/>
      <c r="M985" s="83">
        <v>69</v>
      </c>
      <c r="N985" s="83">
        <v>0</v>
      </c>
      <c r="O985" s="83">
        <v>0</v>
      </c>
      <c r="P985" s="83">
        <v>69</v>
      </c>
      <c r="Q985" s="83">
        <v>0</v>
      </c>
      <c r="R985" s="83">
        <v>0</v>
      </c>
      <c r="S985" s="83">
        <v>0</v>
      </c>
      <c r="T985" s="83">
        <v>69</v>
      </c>
      <c r="U985" s="83">
        <v>0</v>
      </c>
      <c r="V985" s="83" t="s">
        <v>2840</v>
      </c>
      <c r="W985" s="83"/>
      <c r="X985" s="184" t="s">
        <v>2841</v>
      </c>
      <c r="Y985" s="185" t="s">
        <v>107</v>
      </c>
      <c r="Z985" s="185" t="s">
        <v>99</v>
      </c>
      <c r="AA985" s="85" t="s">
        <v>148</v>
      </c>
    </row>
    <row r="986" spans="1:27" ht="75">
      <c r="A986" s="299">
        <v>971</v>
      </c>
      <c r="B986" s="283" t="s">
        <v>265</v>
      </c>
      <c r="C986" s="83" t="s">
        <v>97</v>
      </c>
      <c r="D986" s="187" t="s">
        <v>2842</v>
      </c>
      <c r="E986" s="83" t="s">
        <v>153</v>
      </c>
      <c r="F986" s="188">
        <v>44694.59375</v>
      </c>
      <c r="G986" s="188">
        <v>44694.631944444445</v>
      </c>
      <c r="H986" s="83" t="s">
        <v>94</v>
      </c>
      <c r="I986" s="90">
        <v>0.91666666668606922</v>
      </c>
      <c r="J986" s="91" t="s">
        <v>2842</v>
      </c>
      <c r="K986" s="91"/>
      <c r="L986" s="91"/>
      <c r="M986" s="83">
        <v>18</v>
      </c>
      <c r="N986" s="83">
        <v>0</v>
      </c>
      <c r="O986" s="83">
        <v>0</v>
      </c>
      <c r="P986" s="83">
        <v>18</v>
      </c>
      <c r="Q986" s="83">
        <v>0</v>
      </c>
      <c r="R986" s="83">
        <v>0</v>
      </c>
      <c r="S986" s="83">
        <v>0</v>
      </c>
      <c r="T986" s="83">
        <v>18</v>
      </c>
      <c r="U986" s="83">
        <v>0</v>
      </c>
      <c r="V986" s="83">
        <v>30</v>
      </c>
      <c r="W986" s="83"/>
      <c r="X986" s="184" t="s">
        <v>2843</v>
      </c>
      <c r="Y986" s="185" t="s">
        <v>98</v>
      </c>
      <c r="Z986" s="185" t="s">
        <v>2844</v>
      </c>
      <c r="AA986" s="85" t="s">
        <v>148</v>
      </c>
    </row>
    <row r="987" spans="1:27" ht="56.25">
      <c r="A987" s="299">
        <v>972</v>
      </c>
      <c r="B987" s="284" t="s">
        <v>265</v>
      </c>
      <c r="C987" s="78" t="s">
        <v>97</v>
      </c>
      <c r="D987" s="79" t="s">
        <v>2845</v>
      </c>
      <c r="E987" s="78" t="s">
        <v>153</v>
      </c>
      <c r="F987" s="80">
        <v>44694.625</v>
      </c>
      <c r="G987" s="80">
        <v>44694.666666666664</v>
      </c>
      <c r="H987" s="78" t="s">
        <v>94</v>
      </c>
      <c r="I987" s="90">
        <v>0.99999999994179234</v>
      </c>
      <c r="J987" s="91" t="s">
        <v>2845</v>
      </c>
      <c r="K987" s="91"/>
      <c r="L987" s="91"/>
      <c r="M987" s="78">
        <v>20</v>
      </c>
      <c r="N987" s="78">
        <v>0</v>
      </c>
      <c r="O987" s="78">
        <v>0</v>
      </c>
      <c r="P987" s="78">
        <v>20</v>
      </c>
      <c r="Q987" s="78">
        <v>0</v>
      </c>
      <c r="R987" s="78">
        <v>0</v>
      </c>
      <c r="S987" s="78">
        <v>0</v>
      </c>
      <c r="T987" s="78">
        <v>20</v>
      </c>
      <c r="U987" s="78">
        <v>0</v>
      </c>
      <c r="V987" s="78">
        <v>35</v>
      </c>
      <c r="W987" s="78"/>
      <c r="X987" s="84" t="s">
        <v>2846</v>
      </c>
      <c r="Y987" s="85" t="s">
        <v>98</v>
      </c>
      <c r="Z987" s="85" t="s">
        <v>2583</v>
      </c>
      <c r="AA987" s="85" t="s">
        <v>148</v>
      </c>
    </row>
    <row r="988" spans="1:27" ht="56.25">
      <c r="A988" s="299">
        <v>973</v>
      </c>
      <c r="B988" s="283" t="s">
        <v>265</v>
      </c>
      <c r="C988" s="83" t="s">
        <v>97</v>
      </c>
      <c r="D988" s="187" t="s">
        <v>2847</v>
      </c>
      <c r="E988" s="83" t="s">
        <v>153</v>
      </c>
      <c r="F988" s="188">
        <v>44694.927083333336</v>
      </c>
      <c r="G988" s="188">
        <v>44694.972222222219</v>
      </c>
      <c r="H988" s="83" t="s">
        <v>94</v>
      </c>
      <c r="I988" s="90">
        <v>1.0833333331975155</v>
      </c>
      <c r="J988" s="91" t="s">
        <v>2847</v>
      </c>
      <c r="K988" s="91"/>
      <c r="L988" s="91"/>
      <c r="M988" s="83">
        <v>60</v>
      </c>
      <c r="N988" s="83">
        <v>0</v>
      </c>
      <c r="O988" s="83">
        <v>0</v>
      </c>
      <c r="P988" s="83">
        <v>60</v>
      </c>
      <c r="Q988" s="83">
        <v>0</v>
      </c>
      <c r="R988" s="83">
        <v>0</v>
      </c>
      <c r="S988" s="83">
        <v>0</v>
      </c>
      <c r="T988" s="83">
        <v>60</v>
      </c>
      <c r="U988" s="83">
        <v>0</v>
      </c>
      <c r="V988" s="83">
        <v>100</v>
      </c>
      <c r="W988" s="83"/>
      <c r="X988" s="184" t="s">
        <v>2848</v>
      </c>
      <c r="Y988" s="185" t="s">
        <v>95</v>
      </c>
      <c r="Z988" s="185" t="s">
        <v>2849</v>
      </c>
      <c r="AA988" s="85" t="s">
        <v>148</v>
      </c>
    </row>
    <row r="989" spans="1:27" ht="56.25">
      <c r="A989" s="299">
        <v>974</v>
      </c>
      <c r="B989" s="283" t="s">
        <v>265</v>
      </c>
      <c r="C989" s="83" t="s">
        <v>97</v>
      </c>
      <c r="D989" s="187" t="s">
        <v>2850</v>
      </c>
      <c r="E989" s="83" t="s">
        <v>153</v>
      </c>
      <c r="F989" s="188">
        <v>44695.541666666664</v>
      </c>
      <c r="G989" s="188">
        <v>44695.583333333336</v>
      </c>
      <c r="H989" s="83" t="s">
        <v>94</v>
      </c>
      <c r="I989" s="90">
        <v>1.0000000001164153</v>
      </c>
      <c r="J989" s="91" t="s">
        <v>2850</v>
      </c>
      <c r="K989" s="91"/>
      <c r="L989" s="91"/>
      <c r="M989" s="83">
        <v>1</v>
      </c>
      <c r="N989" s="83">
        <v>0</v>
      </c>
      <c r="O989" s="83">
        <v>0</v>
      </c>
      <c r="P989" s="83">
        <v>1</v>
      </c>
      <c r="Q989" s="83">
        <v>0</v>
      </c>
      <c r="R989" s="83">
        <v>0</v>
      </c>
      <c r="S989" s="83">
        <v>0</v>
      </c>
      <c r="T989" s="83">
        <v>1</v>
      </c>
      <c r="U989" s="83">
        <v>0</v>
      </c>
      <c r="V989" s="83">
        <v>2</v>
      </c>
      <c r="W989" s="83"/>
      <c r="X989" s="184" t="s">
        <v>2851</v>
      </c>
      <c r="Y989" s="185" t="s">
        <v>98</v>
      </c>
      <c r="Z989" s="185" t="s">
        <v>2844</v>
      </c>
      <c r="AA989" s="85" t="s">
        <v>148</v>
      </c>
    </row>
    <row r="990" spans="1:27" ht="56.25">
      <c r="A990" s="299">
        <v>975</v>
      </c>
      <c r="B990" s="291" t="s">
        <v>265</v>
      </c>
      <c r="C990" s="96" t="s">
        <v>97</v>
      </c>
      <c r="D990" s="192" t="s">
        <v>2852</v>
      </c>
      <c r="E990" s="96" t="s">
        <v>153</v>
      </c>
      <c r="F990" s="95">
        <v>44695.895833333336</v>
      </c>
      <c r="G990" s="95">
        <v>44695.913194444445</v>
      </c>
      <c r="H990" s="96" t="s">
        <v>94</v>
      </c>
      <c r="I990" s="90">
        <v>0.41666666662786156</v>
      </c>
      <c r="J990" s="91" t="s">
        <v>2852</v>
      </c>
      <c r="K990" s="91"/>
      <c r="L990" s="91"/>
      <c r="M990" s="96">
        <v>1</v>
      </c>
      <c r="N990" s="96">
        <v>0</v>
      </c>
      <c r="O990" s="96">
        <v>0</v>
      </c>
      <c r="P990" s="96">
        <v>1</v>
      </c>
      <c r="Q990" s="96">
        <v>0</v>
      </c>
      <c r="R990" s="96">
        <v>0</v>
      </c>
      <c r="S990" s="96">
        <v>0</v>
      </c>
      <c r="T990" s="96">
        <v>1</v>
      </c>
      <c r="U990" s="96">
        <v>0</v>
      </c>
      <c r="V990" s="96">
        <v>2</v>
      </c>
      <c r="W990" s="96"/>
      <c r="X990" s="212" t="s">
        <v>2851</v>
      </c>
      <c r="Y990" s="213" t="s">
        <v>95</v>
      </c>
      <c r="Z990" s="213" t="s">
        <v>2849</v>
      </c>
      <c r="AA990" s="85" t="s">
        <v>148</v>
      </c>
    </row>
    <row r="991" spans="1:27" ht="56.25">
      <c r="A991" s="299">
        <v>976</v>
      </c>
      <c r="B991" s="286" t="s">
        <v>265</v>
      </c>
      <c r="C991" s="93" t="s">
        <v>97</v>
      </c>
      <c r="D991" s="94" t="s">
        <v>2847</v>
      </c>
      <c r="E991" s="93" t="s">
        <v>153</v>
      </c>
      <c r="F991" s="95">
        <v>44696.881944444445</v>
      </c>
      <c r="G991" s="95">
        <v>44696.989583333336</v>
      </c>
      <c r="H991" s="96" t="s">
        <v>94</v>
      </c>
      <c r="I991" s="90">
        <v>2.5833333333721384</v>
      </c>
      <c r="J991" s="91" t="s">
        <v>2847</v>
      </c>
      <c r="K991" s="91"/>
      <c r="L991" s="91"/>
      <c r="M991" s="93">
        <v>60</v>
      </c>
      <c r="N991" s="93">
        <v>0</v>
      </c>
      <c r="O991" s="93">
        <v>0</v>
      </c>
      <c r="P991" s="93">
        <v>60</v>
      </c>
      <c r="Q991" s="93">
        <v>0</v>
      </c>
      <c r="R991" s="93">
        <v>0</v>
      </c>
      <c r="S991" s="93">
        <v>0</v>
      </c>
      <c r="T991" s="93">
        <v>60</v>
      </c>
      <c r="U991" s="93">
        <v>0</v>
      </c>
      <c r="V991" s="93">
        <v>100</v>
      </c>
      <c r="W991" s="93"/>
      <c r="X991" s="97" t="s">
        <v>2848</v>
      </c>
      <c r="Y991" s="98" t="s">
        <v>98</v>
      </c>
      <c r="Z991" s="98" t="s">
        <v>2583</v>
      </c>
      <c r="AA991" s="85" t="s">
        <v>148</v>
      </c>
    </row>
    <row r="992" spans="1:27" ht="37.5">
      <c r="A992" s="299">
        <v>977</v>
      </c>
      <c r="B992" s="287" t="s">
        <v>277</v>
      </c>
      <c r="C992" s="100" t="s">
        <v>97</v>
      </c>
      <c r="D992" s="101" t="s">
        <v>2810</v>
      </c>
      <c r="E992" s="100" t="s">
        <v>153</v>
      </c>
      <c r="F992" s="95">
        <v>44698.395833333336</v>
      </c>
      <c r="G992" s="95">
        <v>44698.541666666664</v>
      </c>
      <c r="H992" s="78" t="s">
        <v>106</v>
      </c>
      <c r="I992" s="90">
        <v>3.4999999998835847</v>
      </c>
      <c r="J992" s="91" t="s">
        <v>2853</v>
      </c>
      <c r="K992" s="91"/>
      <c r="L992" s="91"/>
      <c r="M992" s="100">
        <v>3</v>
      </c>
      <c r="N992" s="100">
        <v>0</v>
      </c>
      <c r="O992" s="100">
        <v>0</v>
      </c>
      <c r="P992" s="100">
        <v>3</v>
      </c>
      <c r="Q992" s="100">
        <v>0</v>
      </c>
      <c r="R992" s="100">
        <v>0</v>
      </c>
      <c r="S992" s="100">
        <v>0</v>
      </c>
      <c r="T992" s="100">
        <v>3</v>
      </c>
      <c r="U992" s="100">
        <v>0</v>
      </c>
      <c r="V992" s="100">
        <v>20</v>
      </c>
      <c r="W992" s="100"/>
      <c r="X992" s="103" t="s">
        <v>2854</v>
      </c>
      <c r="Y992" s="104"/>
      <c r="Z992" s="104"/>
      <c r="AA992" s="85" t="s">
        <v>148</v>
      </c>
    </row>
    <row r="993" spans="1:27" ht="37.5">
      <c r="A993" s="299">
        <v>978</v>
      </c>
      <c r="B993" s="286" t="s">
        <v>245</v>
      </c>
      <c r="C993" s="93" t="s">
        <v>97</v>
      </c>
      <c r="D993" s="94" t="s">
        <v>1890</v>
      </c>
      <c r="E993" s="93" t="s">
        <v>153</v>
      </c>
      <c r="F993" s="95">
        <v>44698.395833333336</v>
      </c>
      <c r="G993" s="95">
        <v>44698.625</v>
      </c>
      <c r="H993" s="96" t="s">
        <v>106</v>
      </c>
      <c r="I993" s="90">
        <v>5.4999999999417923</v>
      </c>
      <c r="J993" s="91" t="s">
        <v>1890</v>
      </c>
      <c r="K993" s="91"/>
      <c r="L993" s="91"/>
      <c r="M993" s="93">
        <v>35</v>
      </c>
      <c r="N993" s="93">
        <v>0</v>
      </c>
      <c r="O993" s="93">
        <v>0</v>
      </c>
      <c r="P993" s="93">
        <v>35</v>
      </c>
      <c r="Q993" s="93">
        <v>0</v>
      </c>
      <c r="R993" s="93">
        <v>0</v>
      </c>
      <c r="S993" s="93">
        <v>0</v>
      </c>
      <c r="T993" s="93">
        <v>35</v>
      </c>
      <c r="U993" s="93">
        <v>0</v>
      </c>
      <c r="V993" s="93">
        <v>7.04</v>
      </c>
      <c r="W993" s="93"/>
      <c r="X993" s="97"/>
      <c r="Y993" s="98"/>
      <c r="Z993" s="98"/>
      <c r="AA993" s="85" t="s">
        <v>148</v>
      </c>
    </row>
    <row r="994" spans="1:27" ht="56.25">
      <c r="A994" s="299">
        <v>979</v>
      </c>
      <c r="B994" s="284" t="s">
        <v>268</v>
      </c>
      <c r="C994" s="78" t="s">
        <v>97</v>
      </c>
      <c r="D994" s="79" t="s">
        <v>2855</v>
      </c>
      <c r="E994" s="78" t="s">
        <v>108</v>
      </c>
      <c r="F994" s="80">
        <v>44697.541666666664</v>
      </c>
      <c r="G994" s="80">
        <v>44697.583333333336</v>
      </c>
      <c r="H994" s="78" t="s">
        <v>94</v>
      </c>
      <c r="I994" s="90">
        <v>1.0000000001164153</v>
      </c>
      <c r="J994" s="91" t="s">
        <v>2856</v>
      </c>
      <c r="K994" s="91"/>
      <c r="L994" s="91"/>
      <c r="M994" s="78">
        <v>1</v>
      </c>
      <c r="N994" s="78">
        <v>0</v>
      </c>
      <c r="O994" s="78">
        <v>0</v>
      </c>
      <c r="P994" s="78">
        <v>1</v>
      </c>
      <c r="Q994" s="78">
        <v>0</v>
      </c>
      <c r="R994" s="78">
        <v>0</v>
      </c>
      <c r="S994" s="78">
        <v>0</v>
      </c>
      <c r="T994" s="78">
        <v>1</v>
      </c>
      <c r="U994" s="78">
        <v>0</v>
      </c>
      <c r="V994" s="78">
        <v>0.3</v>
      </c>
      <c r="W994" s="78"/>
      <c r="X994" s="84" t="s">
        <v>2857</v>
      </c>
      <c r="Y994" s="85" t="s">
        <v>118</v>
      </c>
      <c r="Z994" s="85" t="s">
        <v>114</v>
      </c>
      <c r="AA994" s="85" t="s">
        <v>148</v>
      </c>
    </row>
    <row r="995" spans="1:27" ht="75">
      <c r="A995" s="299">
        <v>980</v>
      </c>
      <c r="B995" s="284" t="s">
        <v>433</v>
      </c>
      <c r="C995" s="78" t="s">
        <v>97</v>
      </c>
      <c r="D995" s="79" t="s">
        <v>2858</v>
      </c>
      <c r="E995" s="78" t="s">
        <v>153</v>
      </c>
      <c r="F995" s="80">
        <v>44697.881944444445</v>
      </c>
      <c r="G995" s="80">
        <v>44698.315972222219</v>
      </c>
      <c r="H995" s="78" t="s">
        <v>94</v>
      </c>
      <c r="I995" s="90">
        <v>10.416666666569654</v>
      </c>
      <c r="J995" s="91" t="s">
        <v>2859</v>
      </c>
      <c r="K995" s="91"/>
      <c r="L995" s="91"/>
      <c r="M995" s="78">
        <v>62</v>
      </c>
      <c r="N995" s="78">
        <v>0</v>
      </c>
      <c r="O995" s="78">
        <v>0</v>
      </c>
      <c r="P995" s="78">
        <v>62</v>
      </c>
      <c r="Q995" s="78">
        <v>0</v>
      </c>
      <c r="R995" s="78">
        <v>0</v>
      </c>
      <c r="S995" s="78">
        <v>0</v>
      </c>
      <c r="T995" s="78">
        <v>62</v>
      </c>
      <c r="U995" s="78">
        <v>0</v>
      </c>
      <c r="V995" s="78">
        <v>130</v>
      </c>
      <c r="W995" s="78"/>
      <c r="X995" s="84" t="s">
        <v>2860</v>
      </c>
      <c r="Y995" s="85" t="s">
        <v>110</v>
      </c>
      <c r="Z995" s="85" t="s">
        <v>99</v>
      </c>
      <c r="AA995" s="85" t="s">
        <v>193</v>
      </c>
    </row>
    <row r="996" spans="1:27" ht="225">
      <c r="A996" s="299">
        <v>981</v>
      </c>
      <c r="B996" s="284" t="s">
        <v>251</v>
      </c>
      <c r="C996" s="78" t="s">
        <v>97</v>
      </c>
      <c r="D996" s="79" t="s">
        <v>2705</v>
      </c>
      <c r="E996" s="78" t="s">
        <v>152</v>
      </c>
      <c r="F996" s="80">
        <v>44699.375</v>
      </c>
      <c r="G996" s="80">
        <v>44699.458333333336</v>
      </c>
      <c r="H996" s="78" t="s">
        <v>106</v>
      </c>
      <c r="I996" s="90">
        <v>2.0000000000582077</v>
      </c>
      <c r="J996" s="91" t="s">
        <v>2706</v>
      </c>
      <c r="K996" s="91"/>
      <c r="L996" s="91"/>
      <c r="M996" s="78">
        <v>137</v>
      </c>
      <c r="N996" s="78">
        <v>0</v>
      </c>
      <c r="O996" s="78">
        <v>0</v>
      </c>
      <c r="P996" s="78">
        <v>136</v>
      </c>
      <c r="Q996" s="78">
        <v>0</v>
      </c>
      <c r="R996" s="78">
        <v>0</v>
      </c>
      <c r="S996" s="78">
        <v>0</v>
      </c>
      <c r="T996" s="78">
        <v>136</v>
      </c>
      <c r="U996" s="78">
        <v>1</v>
      </c>
      <c r="V996" s="78">
        <v>112</v>
      </c>
      <c r="W996" s="78" t="s">
        <v>1052</v>
      </c>
      <c r="X996" s="84"/>
      <c r="Y996" s="85"/>
      <c r="Z996" s="85"/>
      <c r="AA996" s="85" t="s">
        <v>148</v>
      </c>
    </row>
    <row r="997" spans="1:27" ht="75">
      <c r="A997" s="299">
        <v>982</v>
      </c>
      <c r="B997" s="284" t="s">
        <v>115</v>
      </c>
      <c r="C997" s="78" t="s">
        <v>97</v>
      </c>
      <c r="D997" s="79" t="s">
        <v>2861</v>
      </c>
      <c r="E997" s="78" t="s">
        <v>153</v>
      </c>
      <c r="F997" s="80">
        <v>44698.375</v>
      </c>
      <c r="G997" s="80">
        <v>44698.388888888891</v>
      </c>
      <c r="H997" s="78" t="s">
        <v>106</v>
      </c>
      <c r="I997" s="90">
        <v>0.33333333337213844</v>
      </c>
      <c r="J997" s="91" t="s">
        <v>483</v>
      </c>
      <c r="K997" s="91"/>
      <c r="L997" s="91"/>
      <c r="M997" s="78">
        <v>36</v>
      </c>
      <c r="N997" s="78">
        <v>0</v>
      </c>
      <c r="O997" s="78">
        <v>0</v>
      </c>
      <c r="P997" s="78">
        <v>36</v>
      </c>
      <c r="Q997" s="78">
        <v>0</v>
      </c>
      <c r="R997" s="78">
        <v>0</v>
      </c>
      <c r="S997" s="78">
        <v>0</v>
      </c>
      <c r="T997" s="78">
        <v>36</v>
      </c>
      <c r="U997" s="78">
        <v>0</v>
      </c>
      <c r="V997" s="78">
        <v>48</v>
      </c>
      <c r="W997" s="78"/>
      <c r="X997" s="84" t="s">
        <v>2862</v>
      </c>
      <c r="Y997" s="85"/>
      <c r="Z997" s="85"/>
      <c r="AA997" s="85" t="s">
        <v>148</v>
      </c>
    </row>
    <row r="998" spans="1:27" ht="75">
      <c r="A998" s="299">
        <v>983</v>
      </c>
      <c r="B998" s="284" t="s">
        <v>115</v>
      </c>
      <c r="C998" s="78" t="s">
        <v>97</v>
      </c>
      <c r="D998" s="79" t="s">
        <v>2863</v>
      </c>
      <c r="E998" s="78" t="s">
        <v>153</v>
      </c>
      <c r="F998" s="80">
        <v>44698.5625</v>
      </c>
      <c r="G998" s="80">
        <v>44698.586805555555</v>
      </c>
      <c r="H998" s="78" t="s">
        <v>106</v>
      </c>
      <c r="I998" s="90">
        <v>0.58333333331393078</v>
      </c>
      <c r="J998" s="91" t="s">
        <v>489</v>
      </c>
      <c r="K998" s="91"/>
      <c r="L998" s="91"/>
      <c r="M998" s="78">
        <v>82</v>
      </c>
      <c r="N998" s="78">
        <v>0</v>
      </c>
      <c r="O998" s="78">
        <v>0</v>
      </c>
      <c r="P998" s="78">
        <v>82</v>
      </c>
      <c r="Q998" s="78">
        <v>0</v>
      </c>
      <c r="R998" s="78">
        <v>0</v>
      </c>
      <c r="S998" s="78">
        <v>0</v>
      </c>
      <c r="T998" s="78">
        <v>82</v>
      </c>
      <c r="U998" s="78">
        <v>0</v>
      </c>
      <c r="V998" s="78">
        <v>41</v>
      </c>
      <c r="W998" s="78"/>
      <c r="X998" s="84" t="s">
        <v>2862</v>
      </c>
      <c r="Y998" s="85"/>
      <c r="Z998" s="85"/>
      <c r="AA998" s="85" t="s">
        <v>148</v>
      </c>
    </row>
    <row r="999" spans="1:27" ht="75">
      <c r="A999" s="299">
        <v>984</v>
      </c>
      <c r="B999" s="284" t="s">
        <v>245</v>
      </c>
      <c r="C999" s="78" t="s">
        <v>97</v>
      </c>
      <c r="D999" s="79" t="s">
        <v>2864</v>
      </c>
      <c r="E999" s="78" t="s">
        <v>152</v>
      </c>
      <c r="F999" s="80">
        <v>44699.375</v>
      </c>
      <c r="G999" s="80">
        <v>44699.625</v>
      </c>
      <c r="H999" s="78" t="s">
        <v>106</v>
      </c>
      <c r="I999" s="90">
        <v>6</v>
      </c>
      <c r="J999" s="91" t="s">
        <v>2865</v>
      </c>
      <c r="K999" s="91"/>
      <c r="L999" s="91"/>
      <c r="M999" s="78">
        <v>2</v>
      </c>
      <c r="N999" s="78">
        <v>0</v>
      </c>
      <c r="O999" s="78">
        <v>0</v>
      </c>
      <c r="P999" s="78">
        <v>2</v>
      </c>
      <c r="Q999" s="78">
        <v>0</v>
      </c>
      <c r="R999" s="78">
        <v>0</v>
      </c>
      <c r="S999" s="78">
        <v>0</v>
      </c>
      <c r="T999" s="78">
        <v>2</v>
      </c>
      <c r="U999" s="78">
        <v>0</v>
      </c>
      <c r="V999" s="78">
        <v>22.44</v>
      </c>
      <c r="W999" s="78"/>
      <c r="X999" s="84"/>
      <c r="Y999" s="85"/>
      <c r="Z999" s="85"/>
      <c r="AA999" s="85" t="s">
        <v>148</v>
      </c>
    </row>
    <row r="1000" spans="1:27" ht="37.5">
      <c r="A1000" s="299">
        <v>985</v>
      </c>
      <c r="B1000" s="284" t="s">
        <v>245</v>
      </c>
      <c r="C1000" s="78" t="s">
        <v>97</v>
      </c>
      <c r="D1000" s="79" t="s">
        <v>1890</v>
      </c>
      <c r="E1000" s="78" t="s">
        <v>153</v>
      </c>
      <c r="F1000" s="80">
        <v>44699.395833333336</v>
      </c>
      <c r="G1000" s="80">
        <v>44699.625</v>
      </c>
      <c r="H1000" s="78" t="s">
        <v>106</v>
      </c>
      <c r="I1000" s="90">
        <v>5.4999999999417923</v>
      </c>
      <c r="J1000" s="91" t="s">
        <v>1890</v>
      </c>
      <c r="K1000" s="91"/>
      <c r="L1000" s="91"/>
      <c r="M1000" s="78">
        <v>35</v>
      </c>
      <c r="N1000" s="78">
        <v>0</v>
      </c>
      <c r="O1000" s="78">
        <v>0</v>
      </c>
      <c r="P1000" s="78">
        <v>35</v>
      </c>
      <c r="Q1000" s="78">
        <v>0</v>
      </c>
      <c r="R1000" s="78">
        <v>0</v>
      </c>
      <c r="S1000" s="78">
        <v>0</v>
      </c>
      <c r="T1000" s="78">
        <v>35</v>
      </c>
      <c r="U1000" s="78">
        <v>0</v>
      </c>
      <c r="V1000" s="78">
        <v>7.04</v>
      </c>
      <c r="W1000" s="78"/>
      <c r="X1000" s="84"/>
      <c r="Y1000" s="85"/>
      <c r="Z1000" s="85"/>
      <c r="AA1000" s="85" t="s">
        <v>148</v>
      </c>
    </row>
    <row r="1001" spans="1:27" ht="37.5">
      <c r="A1001" s="299">
        <v>986</v>
      </c>
      <c r="B1001" s="284" t="s">
        <v>248</v>
      </c>
      <c r="C1001" s="78" t="s">
        <v>97</v>
      </c>
      <c r="D1001" s="79" t="s">
        <v>2866</v>
      </c>
      <c r="E1001" s="78" t="s">
        <v>152</v>
      </c>
      <c r="F1001" s="80">
        <v>44699.375</v>
      </c>
      <c r="G1001" s="80">
        <v>44699.625</v>
      </c>
      <c r="H1001" s="78" t="s">
        <v>106</v>
      </c>
      <c r="I1001" s="90">
        <v>6</v>
      </c>
      <c r="J1001" s="91" t="s">
        <v>2867</v>
      </c>
      <c r="K1001" s="91"/>
      <c r="L1001" s="91"/>
      <c r="M1001" s="78">
        <v>4</v>
      </c>
      <c r="N1001" s="78">
        <v>0</v>
      </c>
      <c r="O1001" s="78">
        <v>0</v>
      </c>
      <c r="P1001" s="78">
        <v>4</v>
      </c>
      <c r="Q1001" s="78">
        <v>0</v>
      </c>
      <c r="R1001" s="78">
        <v>0</v>
      </c>
      <c r="S1001" s="78">
        <v>0</v>
      </c>
      <c r="T1001" s="78">
        <v>4</v>
      </c>
      <c r="U1001" s="78">
        <v>0</v>
      </c>
      <c r="V1001" s="78">
        <v>160</v>
      </c>
      <c r="W1001" s="78"/>
      <c r="X1001" s="84"/>
      <c r="Y1001" s="85"/>
      <c r="Z1001" s="85"/>
      <c r="AA1001" s="85" t="s">
        <v>148</v>
      </c>
    </row>
    <row r="1002" spans="1:27" ht="37.5">
      <c r="A1002" s="299">
        <v>987</v>
      </c>
      <c r="B1002" s="284" t="s">
        <v>248</v>
      </c>
      <c r="C1002" s="78" t="s">
        <v>97</v>
      </c>
      <c r="D1002" s="79" t="s">
        <v>2868</v>
      </c>
      <c r="E1002" s="78" t="s">
        <v>153</v>
      </c>
      <c r="F1002" s="80">
        <v>44699.375</v>
      </c>
      <c r="G1002" s="80">
        <v>44699.625</v>
      </c>
      <c r="H1002" s="78" t="s">
        <v>106</v>
      </c>
      <c r="I1002" s="90">
        <v>6</v>
      </c>
      <c r="J1002" s="91" t="s">
        <v>2869</v>
      </c>
      <c r="K1002" s="91"/>
      <c r="L1002" s="91" t="s">
        <v>258</v>
      </c>
      <c r="M1002" s="78">
        <v>31</v>
      </c>
      <c r="N1002" s="78">
        <v>0</v>
      </c>
      <c r="O1002" s="78">
        <v>0</v>
      </c>
      <c r="P1002" s="78">
        <v>31</v>
      </c>
      <c r="Q1002" s="78">
        <v>0</v>
      </c>
      <c r="R1002" s="78">
        <v>0</v>
      </c>
      <c r="S1002" s="78">
        <v>0</v>
      </c>
      <c r="T1002" s="78">
        <v>31</v>
      </c>
      <c r="U1002" s="78">
        <v>0</v>
      </c>
      <c r="V1002" s="78">
        <v>40</v>
      </c>
      <c r="W1002" s="78"/>
      <c r="X1002" s="84"/>
      <c r="Y1002" s="85"/>
      <c r="Z1002" s="85"/>
      <c r="AA1002" s="85" t="s">
        <v>148</v>
      </c>
    </row>
    <row r="1003" spans="1:27" ht="75">
      <c r="A1003" s="299">
        <v>988</v>
      </c>
      <c r="B1003" s="284" t="s">
        <v>248</v>
      </c>
      <c r="C1003" s="78" t="s">
        <v>93</v>
      </c>
      <c r="D1003" s="79" t="s">
        <v>2870</v>
      </c>
      <c r="E1003" s="78" t="s">
        <v>153</v>
      </c>
      <c r="F1003" s="80">
        <v>44698.434027777781</v>
      </c>
      <c r="G1003" s="80">
        <v>44698.458333333336</v>
      </c>
      <c r="H1003" s="78" t="s">
        <v>94</v>
      </c>
      <c r="I1003" s="90">
        <v>0.58333333331393078</v>
      </c>
      <c r="J1003" s="91" t="s">
        <v>2871</v>
      </c>
      <c r="K1003" s="91"/>
      <c r="L1003" s="91"/>
      <c r="M1003" s="78">
        <v>1</v>
      </c>
      <c r="N1003" s="78">
        <v>0</v>
      </c>
      <c r="O1003" s="78">
        <v>0</v>
      </c>
      <c r="P1003" s="78">
        <v>1</v>
      </c>
      <c r="Q1003" s="78">
        <v>0</v>
      </c>
      <c r="R1003" s="78">
        <v>0</v>
      </c>
      <c r="S1003" s="78">
        <v>0</v>
      </c>
      <c r="T1003" s="78">
        <v>1</v>
      </c>
      <c r="U1003" s="78">
        <v>0</v>
      </c>
      <c r="V1003" s="78">
        <v>20</v>
      </c>
      <c r="W1003" s="78"/>
      <c r="X1003" s="84" t="s">
        <v>2872</v>
      </c>
      <c r="Y1003" s="85" t="s">
        <v>110</v>
      </c>
      <c r="Z1003" s="85" t="s">
        <v>99</v>
      </c>
      <c r="AA1003" s="85" t="s">
        <v>193</v>
      </c>
    </row>
    <row r="1004" spans="1:27" ht="75">
      <c r="A1004" s="299">
        <v>989</v>
      </c>
      <c r="B1004" s="284" t="s">
        <v>248</v>
      </c>
      <c r="C1004" s="78" t="s">
        <v>93</v>
      </c>
      <c r="D1004" s="79" t="s">
        <v>2873</v>
      </c>
      <c r="E1004" s="78" t="s">
        <v>153</v>
      </c>
      <c r="F1004" s="80">
        <v>44698.583333333336</v>
      </c>
      <c r="G1004" s="80">
        <v>44698.645833333336</v>
      </c>
      <c r="H1004" s="78" t="s">
        <v>94</v>
      </c>
      <c r="I1004" s="86">
        <v>1.5</v>
      </c>
      <c r="J1004" s="77" t="s">
        <v>2874</v>
      </c>
      <c r="K1004" s="78"/>
      <c r="L1004" s="78"/>
      <c r="M1004" s="78">
        <v>1</v>
      </c>
      <c r="N1004" s="78">
        <v>0</v>
      </c>
      <c r="O1004" s="78">
        <v>0</v>
      </c>
      <c r="P1004" s="78">
        <v>1</v>
      </c>
      <c r="Q1004" s="78">
        <v>0</v>
      </c>
      <c r="R1004" s="78">
        <v>0</v>
      </c>
      <c r="S1004" s="78">
        <v>0</v>
      </c>
      <c r="T1004" s="78">
        <v>1</v>
      </c>
      <c r="U1004" s="78">
        <v>0</v>
      </c>
      <c r="V1004" s="78">
        <v>15</v>
      </c>
      <c r="W1004" s="78"/>
      <c r="X1004" s="84" t="s">
        <v>2875</v>
      </c>
      <c r="Y1004" s="85" t="s">
        <v>109</v>
      </c>
      <c r="Z1004" s="85" t="s">
        <v>103</v>
      </c>
      <c r="AA1004" s="85" t="s">
        <v>148</v>
      </c>
    </row>
    <row r="1005" spans="1:27" ht="75">
      <c r="A1005" s="299">
        <v>990</v>
      </c>
      <c r="B1005" s="284" t="s">
        <v>248</v>
      </c>
      <c r="C1005" s="78" t="s">
        <v>93</v>
      </c>
      <c r="D1005" s="79" t="s">
        <v>2876</v>
      </c>
      <c r="E1005" s="78" t="s">
        <v>153</v>
      </c>
      <c r="F1005" s="80">
        <v>44698.763888888891</v>
      </c>
      <c r="G1005" s="80">
        <v>44698.777777777781</v>
      </c>
      <c r="H1005" s="78" t="s">
        <v>94</v>
      </c>
      <c r="I1005" s="86">
        <v>0.33333333337213844</v>
      </c>
      <c r="J1005" s="77" t="s">
        <v>2877</v>
      </c>
      <c r="K1005" s="78"/>
      <c r="L1005" s="78"/>
      <c r="M1005" s="78">
        <v>1</v>
      </c>
      <c r="N1005" s="78">
        <v>0</v>
      </c>
      <c r="O1005" s="78">
        <v>0</v>
      </c>
      <c r="P1005" s="78">
        <v>1</v>
      </c>
      <c r="Q1005" s="78">
        <v>0</v>
      </c>
      <c r="R1005" s="78">
        <v>0</v>
      </c>
      <c r="S1005" s="78">
        <v>0</v>
      </c>
      <c r="T1005" s="78">
        <v>1</v>
      </c>
      <c r="U1005" s="78">
        <v>0</v>
      </c>
      <c r="V1005" s="78">
        <v>10</v>
      </c>
      <c r="W1005" s="78"/>
      <c r="X1005" s="84" t="s">
        <v>2878</v>
      </c>
      <c r="Y1005" s="85" t="s">
        <v>110</v>
      </c>
      <c r="Z1005" s="85" t="s">
        <v>103</v>
      </c>
      <c r="AA1005" s="85" t="s">
        <v>193</v>
      </c>
    </row>
    <row r="1006" spans="1:27" ht="75">
      <c r="A1006" s="299">
        <v>991</v>
      </c>
      <c r="B1006" s="284" t="s">
        <v>267</v>
      </c>
      <c r="C1006" s="78" t="s">
        <v>93</v>
      </c>
      <c r="D1006" s="79" t="s">
        <v>2879</v>
      </c>
      <c r="E1006" s="78" t="s">
        <v>153</v>
      </c>
      <c r="F1006" s="80">
        <v>44698.583333333336</v>
      </c>
      <c r="G1006" s="80">
        <v>44698.708333333336</v>
      </c>
      <c r="H1006" s="78" t="s">
        <v>94</v>
      </c>
      <c r="I1006" s="86">
        <v>3</v>
      </c>
      <c r="J1006" s="77" t="s">
        <v>2880</v>
      </c>
      <c r="K1006" s="78"/>
      <c r="L1006" s="78"/>
      <c r="M1006" s="78">
        <v>1</v>
      </c>
      <c r="N1006" s="78">
        <v>0</v>
      </c>
      <c r="O1006" s="78">
        <v>0</v>
      </c>
      <c r="P1006" s="78">
        <v>1</v>
      </c>
      <c r="Q1006" s="78">
        <v>0</v>
      </c>
      <c r="R1006" s="78">
        <v>0</v>
      </c>
      <c r="S1006" s="78">
        <v>0</v>
      </c>
      <c r="T1006" s="78">
        <v>1</v>
      </c>
      <c r="U1006" s="78">
        <v>0</v>
      </c>
      <c r="V1006" s="78">
        <v>11</v>
      </c>
      <c r="W1006" s="78"/>
      <c r="X1006" s="84" t="s">
        <v>2881</v>
      </c>
      <c r="Y1006" s="85" t="s">
        <v>109</v>
      </c>
      <c r="Z1006" s="85" t="s">
        <v>103</v>
      </c>
      <c r="AA1006" s="85" t="s">
        <v>148</v>
      </c>
    </row>
    <row r="1007" spans="1:27" ht="75">
      <c r="A1007" s="299">
        <v>992</v>
      </c>
      <c r="B1007" s="284" t="s">
        <v>267</v>
      </c>
      <c r="C1007" s="78" t="s">
        <v>93</v>
      </c>
      <c r="D1007" s="79" t="s">
        <v>2882</v>
      </c>
      <c r="E1007" s="78" t="s">
        <v>154</v>
      </c>
      <c r="F1007" s="80">
        <v>44698.4375</v>
      </c>
      <c r="G1007" s="80">
        <v>44698.46875</v>
      </c>
      <c r="H1007" s="78" t="s">
        <v>94</v>
      </c>
      <c r="I1007" s="86">
        <v>0.75</v>
      </c>
      <c r="J1007" s="77" t="s">
        <v>2883</v>
      </c>
      <c r="K1007" s="78" t="s">
        <v>644</v>
      </c>
      <c r="L1007" s="78"/>
      <c r="M1007" s="78">
        <v>59</v>
      </c>
      <c r="N1007" s="78">
        <v>0</v>
      </c>
      <c r="O1007" s="78">
        <v>4</v>
      </c>
      <c r="P1007" s="78">
        <v>55</v>
      </c>
      <c r="Q1007" s="78">
        <v>0</v>
      </c>
      <c r="R1007" s="78">
        <v>0</v>
      </c>
      <c r="S1007" s="78">
        <v>0</v>
      </c>
      <c r="T1007" s="78">
        <v>59</v>
      </c>
      <c r="U1007" s="78">
        <v>0</v>
      </c>
      <c r="V1007" s="78">
        <v>386</v>
      </c>
      <c r="W1007" s="78"/>
      <c r="X1007" s="84" t="s">
        <v>2884</v>
      </c>
      <c r="Y1007" s="85" t="s">
        <v>109</v>
      </c>
      <c r="Z1007" s="85" t="s">
        <v>103</v>
      </c>
      <c r="AA1007" s="85" t="s">
        <v>148</v>
      </c>
    </row>
    <row r="1008" spans="1:27" ht="37.5">
      <c r="A1008" s="299">
        <v>993</v>
      </c>
      <c r="B1008" s="291" t="s">
        <v>250</v>
      </c>
      <c r="C1008" s="96" t="s">
        <v>113</v>
      </c>
      <c r="D1008" s="192" t="s">
        <v>2885</v>
      </c>
      <c r="E1008" s="96" t="s">
        <v>154</v>
      </c>
      <c r="F1008" s="95">
        <v>44699.375</v>
      </c>
      <c r="G1008" s="95">
        <v>44699.5</v>
      </c>
      <c r="H1008" s="96" t="s">
        <v>106</v>
      </c>
      <c r="I1008" s="207">
        <v>3</v>
      </c>
      <c r="J1008" s="191" t="s">
        <v>269</v>
      </c>
      <c r="K1008" s="96" t="s">
        <v>258</v>
      </c>
      <c r="L1008" s="96"/>
      <c r="M1008" s="96">
        <v>174</v>
      </c>
      <c r="N1008" s="96">
        <v>0</v>
      </c>
      <c r="O1008" s="96">
        <v>2</v>
      </c>
      <c r="P1008" s="96">
        <v>172</v>
      </c>
      <c r="Q1008" s="96">
        <v>0</v>
      </c>
      <c r="R1008" s="96">
        <v>0</v>
      </c>
      <c r="S1008" s="96">
        <v>0</v>
      </c>
      <c r="T1008" s="96">
        <v>174</v>
      </c>
      <c r="U1008" s="96">
        <v>0</v>
      </c>
      <c r="V1008" s="96">
        <v>295</v>
      </c>
      <c r="W1008" s="96"/>
      <c r="X1008" s="212"/>
      <c r="Y1008" s="213"/>
      <c r="Z1008" s="213"/>
      <c r="AA1008" s="85" t="s">
        <v>148</v>
      </c>
    </row>
    <row r="1009" spans="1:27" ht="37.5">
      <c r="A1009" s="299">
        <v>994</v>
      </c>
      <c r="B1009" s="286" t="s">
        <v>277</v>
      </c>
      <c r="C1009" s="93" t="s">
        <v>97</v>
      </c>
      <c r="D1009" s="94" t="s">
        <v>2886</v>
      </c>
      <c r="E1009" s="93" t="s">
        <v>153</v>
      </c>
      <c r="F1009" s="95">
        <v>44700.395833333336</v>
      </c>
      <c r="G1009" s="95">
        <v>44700.479166666664</v>
      </c>
      <c r="H1009" s="96" t="s">
        <v>106</v>
      </c>
      <c r="I1009" s="225">
        <v>1.9999999998835847</v>
      </c>
      <c r="J1009" s="92" t="s">
        <v>2853</v>
      </c>
      <c r="K1009" s="93"/>
      <c r="L1009" s="93"/>
      <c r="M1009" s="93">
        <v>9</v>
      </c>
      <c r="N1009" s="93">
        <v>0</v>
      </c>
      <c r="O1009" s="93">
        <v>0</v>
      </c>
      <c r="P1009" s="93">
        <v>9</v>
      </c>
      <c r="Q1009" s="93">
        <v>0</v>
      </c>
      <c r="R1009" s="93">
        <v>0</v>
      </c>
      <c r="S1009" s="93">
        <v>0</v>
      </c>
      <c r="T1009" s="93">
        <v>9</v>
      </c>
      <c r="U1009" s="93">
        <v>0</v>
      </c>
      <c r="V1009" s="93">
        <v>30</v>
      </c>
      <c r="W1009" s="93"/>
      <c r="X1009" s="97" t="s">
        <v>2887</v>
      </c>
      <c r="Y1009" s="98"/>
      <c r="Z1009" s="98"/>
      <c r="AA1009" s="85" t="s">
        <v>148</v>
      </c>
    </row>
    <row r="1010" spans="1:27" ht="75">
      <c r="A1010" s="299">
        <v>995</v>
      </c>
      <c r="B1010" s="286" t="s">
        <v>115</v>
      </c>
      <c r="C1010" s="93" t="s">
        <v>97</v>
      </c>
      <c r="D1010" s="94" t="s">
        <v>2888</v>
      </c>
      <c r="E1010" s="93" t="s">
        <v>153</v>
      </c>
      <c r="F1010" s="95">
        <v>44699.5</v>
      </c>
      <c r="G1010" s="95">
        <v>44699.506944444445</v>
      </c>
      <c r="H1010" s="96" t="s">
        <v>106</v>
      </c>
      <c r="I1010" s="225">
        <v>0.16666666668606922</v>
      </c>
      <c r="J1010" s="92" t="s">
        <v>474</v>
      </c>
      <c r="K1010" s="93"/>
      <c r="L1010" s="93"/>
      <c r="M1010" s="93">
        <v>12</v>
      </c>
      <c r="N1010" s="93">
        <v>0</v>
      </c>
      <c r="O1010" s="93">
        <v>0</v>
      </c>
      <c r="P1010" s="93">
        <v>12</v>
      </c>
      <c r="Q1010" s="93">
        <v>0</v>
      </c>
      <c r="R1010" s="93">
        <v>0</v>
      </c>
      <c r="S1010" s="93">
        <v>0</v>
      </c>
      <c r="T1010" s="93">
        <v>12</v>
      </c>
      <c r="U1010" s="93">
        <v>0</v>
      </c>
      <c r="V1010" s="93">
        <v>33</v>
      </c>
      <c r="W1010" s="93"/>
      <c r="X1010" s="97" t="s">
        <v>2889</v>
      </c>
      <c r="Y1010" s="98"/>
      <c r="Z1010" s="98"/>
      <c r="AA1010" s="85" t="s">
        <v>148</v>
      </c>
    </row>
    <row r="1011" spans="1:27" ht="75">
      <c r="A1011" s="299">
        <v>996</v>
      </c>
      <c r="B1011" s="286" t="s">
        <v>115</v>
      </c>
      <c r="C1011" s="93" t="s">
        <v>97</v>
      </c>
      <c r="D1011" s="94" t="s">
        <v>2890</v>
      </c>
      <c r="E1011" s="93" t="s">
        <v>153</v>
      </c>
      <c r="F1011" s="95">
        <v>44699.611111111109</v>
      </c>
      <c r="G1011" s="95">
        <v>44699.652777777781</v>
      </c>
      <c r="H1011" s="96" t="s">
        <v>106</v>
      </c>
      <c r="I1011" s="225">
        <v>1.0000000001164153</v>
      </c>
      <c r="J1011" s="92" t="s">
        <v>611</v>
      </c>
      <c r="K1011" s="93"/>
      <c r="L1011" s="93"/>
      <c r="M1011" s="93">
        <v>23</v>
      </c>
      <c r="N1011" s="93">
        <v>0</v>
      </c>
      <c r="O1011" s="93">
        <v>0</v>
      </c>
      <c r="P1011" s="93">
        <v>23</v>
      </c>
      <c r="Q1011" s="93">
        <v>0</v>
      </c>
      <c r="R1011" s="93">
        <v>0</v>
      </c>
      <c r="S1011" s="93">
        <v>0</v>
      </c>
      <c r="T1011" s="93">
        <v>23</v>
      </c>
      <c r="U1011" s="93">
        <v>0</v>
      </c>
      <c r="V1011" s="93">
        <v>14</v>
      </c>
      <c r="W1011" s="93"/>
      <c r="X1011" s="97" t="s">
        <v>2889</v>
      </c>
      <c r="Y1011" s="98"/>
      <c r="Z1011" s="98"/>
      <c r="AA1011" s="85" t="s">
        <v>148</v>
      </c>
    </row>
    <row r="1012" spans="1:27" ht="56.25">
      <c r="A1012" s="299">
        <v>997</v>
      </c>
      <c r="B1012" s="283" t="s">
        <v>253</v>
      </c>
      <c r="C1012" s="83" t="s">
        <v>93</v>
      </c>
      <c r="D1012" s="187" t="s">
        <v>2891</v>
      </c>
      <c r="E1012" s="83" t="s">
        <v>153</v>
      </c>
      <c r="F1012" s="188">
        <v>44699.447916666664</v>
      </c>
      <c r="G1012" s="188">
        <v>44699.46875</v>
      </c>
      <c r="H1012" s="83" t="s">
        <v>94</v>
      </c>
      <c r="I1012" s="86">
        <v>0.50000000005820766</v>
      </c>
      <c r="J1012" s="186" t="s">
        <v>2892</v>
      </c>
      <c r="K1012" s="78"/>
      <c r="L1012" s="83"/>
      <c r="M1012" s="83">
        <v>1</v>
      </c>
      <c r="N1012" s="83">
        <v>0</v>
      </c>
      <c r="O1012" s="83">
        <v>0</v>
      </c>
      <c r="P1012" s="83">
        <v>1</v>
      </c>
      <c r="Q1012" s="83">
        <v>0</v>
      </c>
      <c r="R1012" s="83">
        <v>0</v>
      </c>
      <c r="S1012" s="83">
        <v>0</v>
      </c>
      <c r="T1012" s="83">
        <v>1</v>
      </c>
      <c r="U1012" s="83">
        <v>0</v>
      </c>
      <c r="V1012" s="83">
        <v>15</v>
      </c>
      <c r="W1012" s="83"/>
      <c r="X1012" s="184" t="s">
        <v>2893</v>
      </c>
      <c r="Y1012" s="185" t="s">
        <v>118</v>
      </c>
      <c r="Z1012" s="185" t="s">
        <v>1183</v>
      </c>
      <c r="AA1012" s="85" t="s">
        <v>148</v>
      </c>
    </row>
    <row r="1013" spans="1:27" ht="37.5">
      <c r="A1013" s="299">
        <v>998</v>
      </c>
      <c r="B1013" s="283" t="s">
        <v>250</v>
      </c>
      <c r="C1013" s="83" t="s">
        <v>113</v>
      </c>
      <c r="D1013" s="187" t="s">
        <v>2894</v>
      </c>
      <c r="E1013" s="83" t="s">
        <v>154</v>
      </c>
      <c r="F1013" s="188">
        <v>44700.541666666664</v>
      </c>
      <c r="G1013" s="188">
        <v>44700.708333333336</v>
      </c>
      <c r="H1013" s="83" t="s">
        <v>106</v>
      </c>
      <c r="I1013" s="86">
        <v>4.0000000001164153</v>
      </c>
      <c r="J1013" s="186" t="s">
        <v>284</v>
      </c>
      <c r="K1013" s="78" t="s">
        <v>258</v>
      </c>
      <c r="L1013" s="83"/>
      <c r="M1013" s="83">
        <v>13</v>
      </c>
      <c r="N1013" s="83">
        <v>0</v>
      </c>
      <c r="O1013" s="83">
        <v>2</v>
      </c>
      <c r="P1013" s="83">
        <v>11</v>
      </c>
      <c r="Q1013" s="83">
        <v>0</v>
      </c>
      <c r="R1013" s="83">
        <v>0</v>
      </c>
      <c r="S1013" s="83">
        <v>0</v>
      </c>
      <c r="T1013" s="83">
        <v>13</v>
      </c>
      <c r="U1013" s="83">
        <v>0</v>
      </c>
      <c r="V1013" s="83">
        <v>185</v>
      </c>
      <c r="W1013" s="83"/>
      <c r="X1013" s="184"/>
      <c r="Y1013" s="185"/>
      <c r="Z1013" s="185"/>
      <c r="AA1013" s="85" t="s">
        <v>148</v>
      </c>
    </row>
    <row r="1014" spans="1:27" ht="131.25">
      <c r="A1014" s="299">
        <v>999</v>
      </c>
      <c r="B1014" s="283" t="s">
        <v>268</v>
      </c>
      <c r="C1014" s="83" t="s">
        <v>113</v>
      </c>
      <c r="D1014" s="187" t="s">
        <v>2895</v>
      </c>
      <c r="E1014" s="83" t="s">
        <v>152</v>
      </c>
      <c r="F1014" s="188">
        <v>44699.416666666664</v>
      </c>
      <c r="G1014" s="188">
        <v>44699.694444444445</v>
      </c>
      <c r="H1014" s="83" t="s">
        <v>106</v>
      </c>
      <c r="I1014" s="86">
        <v>6.6666666667442769</v>
      </c>
      <c r="J1014" s="186" t="s">
        <v>2896</v>
      </c>
      <c r="K1014" s="78" t="s">
        <v>2897</v>
      </c>
      <c r="L1014" s="83"/>
      <c r="M1014" s="83">
        <v>10</v>
      </c>
      <c r="N1014" s="83">
        <v>0</v>
      </c>
      <c r="O1014" s="83">
        <v>0</v>
      </c>
      <c r="P1014" s="83">
        <v>10</v>
      </c>
      <c r="Q1014" s="83">
        <v>0</v>
      </c>
      <c r="R1014" s="83">
        <v>0</v>
      </c>
      <c r="S1014" s="83">
        <v>0</v>
      </c>
      <c r="T1014" s="83">
        <v>10</v>
      </c>
      <c r="U1014" s="83">
        <v>0</v>
      </c>
      <c r="V1014" s="83">
        <v>41</v>
      </c>
      <c r="W1014" s="83"/>
      <c r="X1014" s="184"/>
      <c r="Y1014" s="185"/>
      <c r="Z1014" s="185"/>
      <c r="AA1014" s="85" t="s">
        <v>148</v>
      </c>
    </row>
    <row r="1015" spans="1:27" ht="56.25">
      <c r="A1015" s="299">
        <v>1000</v>
      </c>
      <c r="B1015" s="284" t="s">
        <v>268</v>
      </c>
      <c r="C1015" s="78" t="s">
        <v>97</v>
      </c>
      <c r="D1015" s="79" t="s">
        <v>2898</v>
      </c>
      <c r="E1015" s="78" t="s">
        <v>153</v>
      </c>
      <c r="F1015" s="80">
        <v>44699.416666666664</v>
      </c>
      <c r="G1015" s="80">
        <v>44699.680555555555</v>
      </c>
      <c r="H1015" s="78" t="s">
        <v>94</v>
      </c>
      <c r="I1015" s="86">
        <v>6.3333333333721384</v>
      </c>
      <c r="J1015" s="77" t="s">
        <v>2899</v>
      </c>
      <c r="K1015" s="78" t="s">
        <v>2900</v>
      </c>
      <c r="L1015" s="78"/>
      <c r="M1015" s="78">
        <v>50</v>
      </c>
      <c r="N1015" s="78">
        <v>0</v>
      </c>
      <c r="O1015" s="78">
        <v>0</v>
      </c>
      <c r="P1015" s="78">
        <v>50</v>
      </c>
      <c r="Q1015" s="78">
        <v>0</v>
      </c>
      <c r="R1015" s="78">
        <v>0</v>
      </c>
      <c r="S1015" s="78">
        <v>0</v>
      </c>
      <c r="T1015" s="78">
        <v>50</v>
      </c>
      <c r="U1015" s="78">
        <v>0</v>
      </c>
      <c r="V1015" s="78">
        <v>33</v>
      </c>
      <c r="W1015" s="78"/>
      <c r="X1015" s="84" t="s">
        <v>2901</v>
      </c>
      <c r="Y1015" s="85" t="s">
        <v>109</v>
      </c>
      <c r="Z1015" s="85" t="s">
        <v>129</v>
      </c>
      <c r="AA1015" s="85" t="s">
        <v>148</v>
      </c>
    </row>
    <row r="1016" spans="1:27" ht="150">
      <c r="A1016" s="299">
        <v>1001</v>
      </c>
      <c r="B1016" s="284" t="s">
        <v>248</v>
      </c>
      <c r="C1016" s="78" t="s">
        <v>93</v>
      </c>
      <c r="D1016" s="79" t="s">
        <v>2299</v>
      </c>
      <c r="E1016" s="78" t="s">
        <v>154</v>
      </c>
      <c r="F1016" s="80">
        <v>44699.399305555555</v>
      </c>
      <c r="G1016" s="80">
        <v>44699.451388888891</v>
      </c>
      <c r="H1016" s="78" t="s">
        <v>94</v>
      </c>
      <c r="I1016" s="86">
        <v>1.2500000000582077</v>
      </c>
      <c r="J1016" s="77" t="s">
        <v>2902</v>
      </c>
      <c r="K1016" s="78"/>
      <c r="L1016" s="78" t="s">
        <v>237</v>
      </c>
      <c r="M1016" s="78">
        <v>74</v>
      </c>
      <c r="N1016" s="78">
        <v>0</v>
      </c>
      <c r="O1016" s="78">
        <v>2</v>
      </c>
      <c r="P1016" s="78">
        <v>72</v>
      </c>
      <c r="Q1016" s="78">
        <v>0</v>
      </c>
      <c r="R1016" s="78">
        <v>0</v>
      </c>
      <c r="S1016" s="78">
        <v>0</v>
      </c>
      <c r="T1016" s="78">
        <v>74</v>
      </c>
      <c r="U1016" s="78">
        <v>0</v>
      </c>
      <c r="V1016" s="78">
        <v>1400</v>
      </c>
      <c r="W1016" s="78"/>
      <c r="X1016" s="84" t="s">
        <v>2903</v>
      </c>
      <c r="Y1016" s="85" t="s">
        <v>122</v>
      </c>
      <c r="Z1016" s="85" t="s">
        <v>120</v>
      </c>
      <c r="AA1016" s="85" t="s">
        <v>193</v>
      </c>
    </row>
    <row r="1017" spans="1:27" ht="75">
      <c r="A1017" s="299">
        <v>1002</v>
      </c>
      <c r="B1017" s="284" t="s">
        <v>248</v>
      </c>
      <c r="C1017" s="78" t="s">
        <v>93</v>
      </c>
      <c r="D1017" s="79" t="s">
        <v>2299</v>
      </c>
      <c r="E1017" s="78" t="s">
        <v>154</v>
      </c>
      <c r="F1017" s="80">
        <v>44699.399305555555</v>
      </c>
      <c r="G1017" s="80">
        <v>44699.722222222219</v>
      </c>
      <c r="H1017" s="78" t="s">
        <v>94</v>
      </c>
      <c r="I1017" s="86">
        <v>7.7499999999417923</v>
      </c>
      <c r="J1017" s="77" t="s">
        <v>2904</v>
      </c>
      <c r="K1017" s="78"/>
      <c r="L1017" s="78"/>
      <c r="M1017" s="78">
        <v>3</v>
      </c>
      <c r="N1017" s="78">
        <v>0</v>
      </c>
      <c r="O1017" s="78">
        <v>0</v>
      </c>
      <c r="P1017" s="78">
        <v>3</v>
      </c>
      <c r="Q1017" s="78">
        <v>0</v>
      </c>
      <c r="R1017" s="78">
        <v>0</v>
      </c>
      <c r="S1017" s="78">
        <v>0</v>
      </c>
      <c r="T1017" s="78">
        <v>3</v>
      </c>
      <c r="U1017" s="78">
        <v>0</v>
      </c>
      <c r="V1017" s="78">
        <v>120</v>
      </c>
      <c r="W1017" s="78"/>
      <c r="X1017" s="84" t="s">
        <v>2903</v>
      </c>
      <c r="Y1017" s="85" t="s">
        <v>122</v>
      </c>
      <c r="Z1017" s="85" t="s">
        <v>120</v>
      </c>
      <c r="AA1017" s="85" t="s">
        <v>193</v>
      </c>
    </row>
    <row r="1018" spans="1:27" ht="112.5">
      <c r="A1018" s="299">
        <v>1003</v>
      </c>
      <c r="B1018" s="284" t="s">
        <v>248</v>
      </c>
      <c r="C1018" s="78" t="s">
        <v>93</v>
      </c>
      <c r="D1018" s="79" t="s">
        <v>2905</v>
      </c>
      <c r="E1018" s="78" t="s">
        <v>154</v>
      </c>
      <c r="F1018" s="80">
        <v>44699.555555555555</v>
      </c>
      <c r="G1018" s="80">
        <v>44699.604166666664</v>
      </c>
      <c r="H1018" s="78" t="s">
        <v>94</v>
      </c>
      <c r="I1018" s="86">
        <v>1.1666666666278616</v>
      </c>
      <c r="J1018" s="77" t="s">
        <v>2906</v>
      </c>
      <c r="K1018" s="78"/>
      <c r="L1018" s="78" t="s">
        <v>492</v>
      </c>
      <c r="M1018" s="78">
        <v>57</v>
      </c>
      <c r="N1018" s="78">
        <v>0</v>
      </c>
      <c r="O1018" s="78">
        <v>2</v>
      </c>
      <c r="P1018" s="78">
        <v>55</v>
      </c>
      <c r="Q1018" s="78">
        <v>0</v>
      </c>
      <c r="R1018" s="78">
        <v>0</v>
      </c>
      <c r="S1018" s="78">
        <v>0</v>
      </c>
      <c r="T1018" s="78">
        <v>57</v>
      </c>
      <c r="U1018" s="78">
        <v>0</v>
      </c>
      <c r="V1018" s="78">
        <v>900</v>
      </c>
      <c r="W1018" s="78"/>
      <c r="X1018" s="84" t="s">
        <v>2907</v>
      </c>
      <c r="Y1018" s="85" t="s">
        <v>109</v>
      </c>
      <c r="Z1018" s="85" t="s">
        <v>103</v>
      </c>
      <c r="AA1018" s="85" t="s">
        <v>148</v>
      </c>
    </row>
    <row r="1019" spans="1:27" ht="37.5">
      <c r="A1019" s="299">
        <v>1004</v>
      </c>
      <c r="B1019" s="284" t="s">
        <v>245</v>
      </c>
      <c r="C1019" s="78" t="s">
        <v>97</v>
      </c>
      <c r="D1019" s="79" t="s">
        <v>1890</v>
      </c>
      <c r="E1019" s="78" t="s">
        <v>153</v>
      </c>
      <c r="F1019" s="80">
        <v>44700.395833333336</v>
      </c>
      <c r="G1019" s="80">
        <v>44700.625</v>
      </c>
      <c r="H1019" s="78" t="s">
        <v>106</v>
      </c>
      <c r="I1019" s="86">
        <v>5.4999999999417923</v>
      </c>
      <c r="J1019" s="77" t="s">
        <v>1890</v>
      </c>
      <c r="K1019" s="78"/>
      <c r="L1019" s="78"/>
      <c r="M1019" s="78">
        <v>35</v>
      </c>
      <c r="N1019" s="78">
        <v>0</v>
      </c>
      <c r="O1019" s="78">
        <v>0</v>
      </c>
      <c r="P1019" s="78">
        <v>35</v>
      </c>
      <c r="Q1019" s="78">
        <v>0</v>
      </c>
      <c r="R1019" s="78">
        <v>0</v>
      </c>
      <c r="S1019" s="78">
        <v>0</v>
      </c>
      <c r="T1019" s="78">
        <v>35</v>
      </c>
      <c r="U1019" s="78">
        <v>0</v>
      </c>
      <c r="V1019" s="78">
        <v>7.04</v>
      </c>
      <c r="W1019" s="78"/>
      <c r="X1019" s="84"/>
      <c r="Y1019" s="85"/>
      <c r="Z1019" s="85"/>
      <c r="AA1019" s="85" t="s">
        <v>148</v>
      </c>
    </row>
    <row r="1020" spans="1:27" ht="56.25">
      <c r="A1020" s="299">
        <v>1005</v>
      </c>
      <c r="B1020" s="284" t="s">
        <v>262</v>
      </c>
      <c r="C1020" s="78" t="s">
        <v>113</v>
      </c>
      <c r="D1020" s="79" t="s">
        <v>2504</v>
      </c>
      <c r="E1020" s="78" t="s">
        <v>153</v>
      </c>
      <c r="F1020" s="80">
        <v>44700.375</v>
      </c>
      <c r="G1020" s="80">
        <v>44700.541666666664</v>
      </c>
      <c r="H1020" s="78" t="s">
        <v>106</v>
      </c>
      <c r="I1020" s="86">
        <v>3.9999999999417923</v>
      </c>
      <c r="J1020" s="77" t="s">
        <v>2908</v>
      </c>
      <c r="K1020" s="78"/>
      <c r="L1020" s="78"/>
      <c r="M1020" s="78">
        <v>34</v>
      </c>
      <c r="N1020" s="78">
        <v>0</v>
      </c>
      <c r="O1020" s="78">
        <v>0</v>
      </c>
      <c r="P1020" s="78">
        <v>34</v>
      </c>
      <c r="Q1020" s="78">
        <v>0</v>
      </c>
      <c r="R1020" s="78">
        <v>0</v>
      </c>
      <c r="S1020" s="78">
        <v>0</v>
      </c>
      <c r="T1020" s="78">
        <v>34</v>
      </c>
      <c r="U1020" s="78">
        <v>0</v>
      </c>
      <c r="V1020" s="78">
        <v>137</v>
      </c>
      <c r="W1020" s="78"/>
      <c r="X1020" s="84"/>
      <c r="Y1020" s="85"/>
      <c r="Z1020" s="85"/>
      <c r="AA1020" s="85" t="s">
        <v>148</v>
      </c>
    </row>
    <row r="1021" spans="1:27" ht="56.25">
      <c r="A1021" s="299">
        <v>1006</v>
      </c>
      <c r="B1021" s="284" t="s">
        <v>250</v>
      </c>
      <c r="C1021" s="78" t="s">
        <v>113</v>
      </c>
      <c r="D1021" s="79" t="s">
        <v>2909</v>
      </c>
      <c r="E1021" s="78" t="s">
        <v>152</v>
      </c>
      <c r="F1021" s="80">
        <v>44701.416666666664</v>
      </c>
      <c r="G1021" s="80">
        <v>44701.625</v>
      </c>
      <c r="H1021" s="78" t="s">
        <v>106</v>
      </c>
      <c r="I1021" s="86">
        <v>5.0000000000582077</v>
      </c>
      <c r="J1021" s="77" t="s">
        <v>381</v>
      </c>
      <c r="K1021" s="78"/>
      <c r="L1021" s="78"/>
      <c r="M1021" s="78">
        <v>1</v>
      </c>
      <c r="N1021" s="78">
        <v>0</v>
      </c>
      <c r="O1021" s="78">
        <v>0</v>
      </c>
      <c r="P1021" s="78">
        <v>1</v>
      </c>
      <c r="Q1021" s="78">
        <v>0</v>
      </c>
      <c r="R1021" s="78">
        <v>0</v>
      </c>
      <c r="S1021" s="78">
        <v>0</v>
      </c>
      <c r="T1021" s="78">
        <v>1</v>
      </c>
      <c r="U1021" s="78">
        <v>0</v>
      </c>
      <c r="V1021" s="78">
        <v>3</v>
      </c>
      <c r="W1021" s="78"/>
      <c r="X1021" s="84"/>
      <c r="Y1021" s="85"/>
      <c r="Z1021" s="85"/>
      <c r="AA1021" s="85" t="s">
        <v>148</v>
      </c>
    </row>
    <row r="1022" spans="1:27" ht="56.25">
      <c r="A1022" s="299">
        <v>1007</v>
      </c>
      <c r="B1022" s="284" t="s">
        <v>248</v>
      </c>
      <c r="C1022" s="78" t="s">
        <v>97</v>
      </c>
      <c r="D1022" s="79" t="s">
        <v>2910</v>
      </c>
      <c r="E1022" s="78" t="s">
        <v>153</v>
      </c>
      <c r="F1022" s="80">
        <v>44701.375</v>
      </c>
      <c r="G1022" s="80">
        <v>44701.583333333336</v>
      </c>
      <c r="H1022" s="78" t="s">
        <v>106</v>
      </c>
      <c r="I1022" s="86">
        <v>5.0000000000582077</v>
      </c>
      <c r="J1022" s="77" t="s">
        <v>2911</v>
      </c>
      <c r="K1022" s="78"/>
      <c r="L1022" s="78"/>
      <c r="M1022" s="78">
        <v>23</v>
      </c>
      <c r="N1022" s="78">
        <v>0</v>
      </c>
      <c r="O1022" s="78">
        <v>0</v>
      </c>
      <c r="P1022" s="78">
        <v>23</v>
      </c>
      <c r="Q1022" s="78">
        <v>0</v>
      </c>
      <c r="R1022" s="78">
        <v>0</v>
      </c>
      <c r="S1022" s="78">
        <v>0</v>
      </c>
      <c r="T1022" s="78">
        <v>23</v>
      </c>
      <c r="U1022" s="78">
        <v>0</v>
      </c>
      <c r="V1022" s="78">
        <v>150</v>
      </c>
      <c r="W1022" s="78"/>
      <c r="X1022" s="84"/>
      <c r="Y1022" s="85"/>
      <c r="Z1022" s="85"/>
      <c r="AA1022" s="85" t="s">
        <v>148</v>
      </c>
    </row>
    <row r="1023" spans="1:27" ht="56.25">
      <c r="A1023" s="299">
        <v>1008</v>
      </c>
      <c r="B1023" s="284" t="s">
        <v>251</v>
      </c>
      <c r="C1023" s="78" t="s">
        <v>93</v>
      </c>
      <c r="D1023" s="79" t="s">
        <v>673</v>
      </c>
      <c r="E1023" s="78" t="s">
        <v>153</v>
      </c>
      <c r="F1023" s="80">
        <v>44700.388888888891</v>
      </c>
      <c r="G1023" s="80">
        <v>44700.46875</v>
      </c>
      <c r="H1023" s="78" t="s">
        <v>94</v>
      </c>
      <c r="I1023" s="86">
        <v>1.9166666666278616</v>
      </c>
      <c r="J1023" s="77" t="s">
        <v>674</v>
      </c>
      <c r="K1023" s="78"/>
      <c r="L1023" s="78"/>
      <c r="M1023" s="78">
        <v>1</v>
      </c>
      <c r="N1023" s="78">
        <v>0</v>
      </c>
      <c r="O1023" s="78">
        <v>0</v>
      </c>
      <c r="P1023" s="78">
        <v>1</v>
      </c>
      <c r="Q1023" s="78">
        <v>0</v>
      </c>
      <c r="R1023" s="78">
        <v>0</v>
      </c>
      <c r="S1023" s="78">
        <v>0</v>
      </c>
      <c r="T1023" s="78">
        <v>1</v>
      </c>
      <c r="U1023" s="78">
        <v>0</v>
      </c>
      <c r="V1023" s="78">
        <v>6</v>
      </c>
      <c r="W1023" s="78"/>
      <c r="X1023" s="84" t="s">
        <v>2912</v>
      </c>
      <c r="Y1023" s="85" t="s">
        <v>95</v>
      </c>
      <c r="Z1023" s="85" t="s">
        <v>103</v>
      </c>
      <c r="AA1023" s="85" t="s">
        <v>148</v>
      </c>
    </row>
    <row r="1024" spans="1:27" ht="56.25">
      <c r="A1024" s="299">
        <v>1009</v>
      </c>
      <c r="B1024" s="284" t="s">
        <v>251</v>
      </c>
      <c r="C1024" s="78" t="s">
        <v>97</v>
      </c>
      <c r="D1024" s="79" t="s">
        <v>2913</v>
      </c>
      <c r="E1024" s="78" t="s">
        <v>153</v>
      </c>
      <c r="F1024" s="80">
        <v>44700.618055555555</v>
      </c>
      <c r="G1024" s="80">
        <v>44700.649305555555</v>
      </c>
      <c r="H1024" s="78" t="s">
        <v>94</v>
      </c>
      <c r="I1024" s="86">
        <v>0.75</v>
      </c>
      <c r="J1024" s="77" t="s">
        <v>2914</v>
      </c>
      <c r="K1024" s="78"/>
      <c r="L1024" s="78"/>
      <c r="M1024" s="78">
        <v>63</v>
      </c>
      <c r="N1024" s="78">
        <v>0</v>
      </c>
      <c r="O1024" s="78">
        <v>0</v>
      </c>
      <c r="P1024" s="78">
        <v>63</v>
      </c>
      <c r="Q1024" s="78">
        <v>0</v>
      </c>
      <c r="R1024" s="78">
        <v>0</v>
      </c>
      <c r="S1024" s="78">
        <v>0</v>
      </c>
      <c r="T1024" s="78">
        <v>63</v>
      </c>
      <c r="U1024" s="78">
        <v>0</v>
      </c>
      <c r="V1024" s="78">
        <v>66</v>
      </c>
      <c r="W1024" s="78"/>
      <c r="X1024" s="84" t="s">
        <v>2915</v>
      </c>
      <c r="Y1024" s="85" t="s">
        <v>95</v>
      </c>
      <c r="Z1024" s="85" t="s">
        <v>123</v>
      </c>
      <c r="AA1024" s="85" t="s">
        <v>148</v>
      </c>
    </row>
    <row r="1025" spans="1:27" ht="75">
      <c r="A1025" s="299">
        <v>1010</v>
      </c>
      <c r="B1025" s="284" t="s">
        <v>115</v>
      </c>
      <c r="C1025" s="78" t="s">
        <v>97</v>
      </c>
      <c r="D1025" s="79" t="s">
        <v>2916</v>
      </c>
      <c r="E1025" s="78" t="s">
        <v>153</v>
      </c>
      <c r="F1025" s="80">
        <v>44700.427083333336</v>
      </c>
      <c r="G1025" s="80">
        <v>44700.440972222219</v>
      </c>
      <c r="H1025" s="78" t="s">
        <v>106</v>
      </c>
      <c r="I1025" s="86">
        <v>0.33333333319751546</v>
      </c>
      <c r="J1025" s="77" t="s">
        <v>487</v>
      </c>
      <c r="K1025" s="78"/>
      <c r="L1025" s="78"/>
      <c r="M1025" s="78">
        <v>31</v>
      </c>
      <c r="N1025" s="78">
        <v>0</v>
      </c>
      <c r="O1025" s="78">
        <v>0</v>
      </c>
      <c r="P1025" s="78">
        <v>31</v>
      </c>
      <c r="Q1025" s="78">
        <v>0</v>
      </c>
      <c r="R1025" s="78">
        <v>0</v>
      </c>
      <c r="S1025" s="78">
        <v>0</v>
      </c>
      <c r="T1025" s="78">
        <v>31</v>
      </c>
      <c r="U1025" s="78">
        <v>0</v>
      </c>
      <c r="V1025" s="78">
        <v>10</v>
      </c>
      <c r="W1025" s="78"/>
      <c r="X1025" s="84" t="s">
        <v>2917</v>
      </c>
      <c r="Y1025" s="85"/>
      <c r="Z1025" s="85"/>
      <c r="AA1025" s="85" t="s">
        <v>148</v>
      </c>
    </row>
    <row r="1026" spans="1:27" ht="75">
      <c r="A1026" s="299">
        <v>1011</v>
      </c>
      <c r="B1026" s="284" t="s">
        <v>261</v>
      </c>
      <c r="C1026" s="78" t="s">
        <v>113</v>
      </c>
      <c r="D1026" s="79" t="s">
        <v>2918</v>
      </c>
      <c r="E1026" s="78" t="s">
        <v>153</v>
      </c>
      <c r="F1026" s="80">
        <v>44700.729166666664</v>
      </c>
      <c r="G1026" s="80">
        <v>44700.8125</v>
      </c>
      <c r="H1026" s="78" t="s">
        <v>94</v>
      </c>
      <c r="I1026" s="86">
        <v>2.0000000000582077</v>
      </c>
      <c r="J1026" s="77" t="s">
        <v>2919</v>
      </c>
      <c r="K1026" s="78"/>
      <c r="L1026" s="78"/>
      <c r="M1026" s="78">
        <v>54</v>
      </c>
      <c r="N1026" s="78">
        <v>0</v>
      </c>
      <c r="O1026" s="78">
        <v>0</v>
      </c>
      <c r="P1026" s="78">
        <v>54</v>
      </c>
      <c r="Q1026" s="78">
        <v>0</v>
      </c>
      <c r="R1026" s="78">
        <v>0</v>
      </c>
      <c r="S1026" s="78">
        <v>0</v>
      </c>
      <c r="T1026" s="78">
        <v>54</v>
      </c>
      <c r="U1026" s="78">
        <v>0</v>
      </c>
      <c r="V1026" s="78" t="s">
        <v>2920</v>
      </c>
      <c r="W1026" s="78"/>
      <c r="X1026" s="84" t="s">
        <v>2921</v>
      </c>
      <c r="Y1026" s="85" t="s">
        <v>98</v>
      </c>
      <c r="Z1026" s="85" t="s">
        <v>99</v>
      </c>
      <c r="AA1026" s="85" t="s">
        <v>148</v>
      </c>
    </row>
    <row r="1027" spans="1:27" ht="37.5">
      <c r="A1027" s="299">
        <v>1012</v>
      </c>
      <c r="B1027" s="284" t="s">
        <v>245</v>
      </c>
      <c r="C1027" s="78" t="s">
        <v>97</v>
      </c>
      <c r="D1027" s="79" t="s">
        <v>1890</v>
      </c>
      <c r="E1027" s="78" t="s">
        <v>153</v>
      </c>
      <c r="F1027" s="80">
        <v>44701.395833333336</v>
      </c>
      <c r="G1027" s="80">
        <v>44701.583333333336</v>
      </c>
      <c r="H1027" s="78" t="s">
        <v>106</v>
      </c>
      <c r="I1027" s="90">
        <v>4.5</v>
      </c>
      <c r="J1027" s="91" t="s">
        <v>1890</v>
      </c>
      <c r="K1027" s="91"/>
      <c r="L1027" s="91"/>
      <c r="M1027" s="78">
        <v>35</v>
      </c>
      <c r="N1027" s="78">
        <v>0</v>
      </c>
      <c r="O1027" s="78">
        <v>0</v>
      </c>
      <c r="P1027" s="78">
        <v>35</v>
      </c>
      <c r="Q1027" s="78">
        <v>0</v>
      </c>
      <c r="R1027" s="78">
        <v>0</v>
      </c>
      <c r="S1027" s="78">
        <v>0</v>
      </c>
      <c r="T1027" s="78">
        <v>35</v>
      </c>
      <c r="U1027" s="78">
        <v>0</v>
      </c>
      <c r="V1027" s="78">
        <v>7.04</v>
      </c>
      <c r="W1027" s="78"/>
      <c r="X1027" s="84"/>
      <c r="Y1027" s="85"/>
      <c r="Z1027" s="85"/>
      <c r="AA1027" s="85" t="s">
        <v>148</v>
      </c>
    </row>
    <row r="1028" spans="1:27" ht="37.5">
      <c r="A1028" s="299">
        <v>1013</v>
      </c>
      <c r="B1028" s="284" t="s">
        <v>268</v>
      </c>
      <c r="C1028" s="78" t="s">
        <v>113</v>
      </c>
      <c r="D1028" s="79" t="s">
        <v>2922</v>
      </c>
      <c r="E1028" s="78" t="s">
        <v>152</v>
      </c>
      <c r="F1028" s="80">
        <v>44701.416666666664</v>
      </c>
      <c r="G1028" s="80">
        <v>44701.5</v>
      </c>
      <c r="H1028" s="78" t="s">
        <v>106</v>
      </c>
      <c r="I1028" s="90">
        <v>2.0000000000582077</v>
      </c>
      <c r="J1028" s="91" t="s">
        <v>2923</v>
      </c>
      <c r="K1028" s="91"/>
      <c r="L1028" s="91"/>
      <c r="M1028" s="78">
        <v>21</v>
      </c>
      <c r="N1028" s="78">
        <v>0</v>
      </c>
      <c r="O1028" s="78">
        <v>0</v>
      </c>
      <c r="P1028" s="78">
        <v>21</v>
      </c>
      <c r="Q1028" s="78">
        <v>0</v>
      </c>
      <c r="R1028" s="78">
        <v>0</v>
      </c>
      <c r="S1028" s="78">
        <v>0</v>
      </c>
      <c r="T1028" s="78">
        <v>21</v>
      </c>
      <c r="U1028" s="78">
        <v>0</v>
      </c>
      <c r="V1028" s="78">
        <v>90</v>
      </c>
      <c r="W1028" s="78"/>
      <c r="X1028" s="84"/>
      <c r="Y1028" s="85"/>
      <c r="Z1028" s="85"/>
      <c r="AA1028" s="85" t="s">
        <v>148</v>
      </c>
    </row>
    <row r="1029" spans="1:27" ht="225">
      <c r="A1029" s="299">
        <v>1014</v>
      </c>
      <c r="B1029" s="284" t="s">
        <v>251</v>
      </c>
      <c r="C1029" s="78" t="s">
        <v>156</v>
      </c>
      <c r="D1029" s="79" t="s">
        <v>1752</v>
      </c>
      <c r="E1029" s="78" t="s">
        <v>152</v>
      </c>
      <c r="F1029" s="80">
        <v>44702.590277777781</v>
      </c>
      <c r="G1029" s="80">
        <v>44702.627083333333</v>
      </c>
      <c r="H1029" s="78" t="s">
        <v>94</v>
      </c>
      <c r="I1029" s="90">
        <v>0.88333333324408159</v>
      </c>
      <c r="J1029" s="91" t="s">
        <v>2924</v>
      </c>
      <c r="K1029" s="91"/>
      <c r="L1029" s="91"/>
      <c r="M1029" s="78">
        <v>20</v>
      </c>
      <c r="N1029" s="78">
        <v>0</v>
      </c>
      <c r="O1029" s="78">
        <v>0</v>
      </c>
      <c r="P1029" s="78">
        <v>19</v>
      </c>
      <c r="Q1029" s="78">
        <v>0</v>
      </c>
      <c r="R1029" s="78">
        <v>0</v>
      </c>
      <c r="S1029" s="78">
        <v>7</v>
      </c>
      <c r="T1029" s="78">
        <v>12</v>
      </c>
      <c r="U1029" s="78">
        <v>1</v>
      </c>
      <c r="V1029" s="78">
        <v>185</v>
      </c>
      <c r="W1029" s="78" t="s">
        <v>1384</v>
      </c>
      <c r="X1029" s="84" t="s">
        <v>2925</v>
      </c>
      <c r="Y1029" s="85" t="s">
        <v>95</v>
      </c>
      <c r="Z1029" s="85" t="s">
        <v>103</v>
      </c>
      <c r="AA1029" s="85" t="s">
        <v>148</v>
      </c>
    </row>
    <row r="1030" spans="1:27" ht="225">
      <c r="A1030" s="299">
        <v>1015</v>
      </c>
      <c r="B1030" s="284" t="s">
        <v>251</v>
      </c>
      <c r="C1030" s="78" t="s">
        <v>156</v>
      </c>
      <c r="D1030" s="79" t="s">
        <v>1752</v>
      </c>
      <c r="E1030" s="78" t="s">
        <v>152</v>
      </c>
      <c r="F1030" s="80">
        <v>44702.590277777781</v>
      </c>
      <c r="G1030" s="80">
        <v>44702.77847222222</v>
      </c>
      <c r="H1030" s="78" t="s">
        <v>94</v>
      </c>
      <c r="I1030" s="90">
        <v>4.5166666665463708</v>
      </c>
      <c r="J1030" s="91" t="s">
        <v>2926</v>
      </c>
      <c r="K1030" s="91"/>
      <c r="L1030" s="91"/>
      <c r="M1030" s="78">
        <v>5</v>
      </c>
      <c r="N1030" s="78">
        <v>0</v>
      </c>
      <c r="O1030" s="78">
        <v>0</v>
      </c>
      <c r="P1030" s="78">
        <v>4</v>
      </c>
      <c r="Q1030" s="78">
        <v>0</v>
      </c>
      <c r="R1030" s="78">
        <v>0</v>
      </c>
      <c r="S1030" s="78">
        <v>4</v>
      </c>
      <c r="T1030" s="78">
        <v>0</v>
      </c>
      <c r="U1030" s="78">
        <v>1</v>
      </c>
      <c r="V1030" s="78">
        <v>85</v>
      </c>
      <c r="W1030" s="78" t="s">
        <v>1384</v>
      </c>
      <c r="X1030" s="84" t="s">
        <v>2925</v>
      </c>
      <c r="Y1030" s="85" t="s">
        <v>95</v>
      </c>
      <c r="Z1030" s="85" t="s">
        <v>103</v>
      </c>
      <c r="AA1030" s="85" t="s">
        <v>148</v>
      </c>
    </row>
    <row r="1031" spans="1:27" ht="75">
      <c r="A1031" s="299">
        <v>1016</v>
      </c>
      <c r="B1031" s="284" t="s">
        <v>253</v>
      </c>
      <c r="C1031" s="78" t="s">
        <v>93</v>
      </c>
      <c r="D1031" s="79" t="s">
        <v>2927</v>
      </c>
      <c r="E1031" s="78" t="s">
        <v>152</v>
      </c>
      <c r="F1031" s="80">
        <v>44701.465277777781</v>
      </c>
      <c r="G1031" s="80">
        <v>44701.488888888889</v>
      </c>
      <c r="H1031" s="78" t="s">
        <v>94</v>
      </c>
      <c r="I1031" s="90">
        <v>0.56666666659293696</v>
      </c>
      <c r="J1031" s="91" t="s">
        <v>2928</v>
      </c>
      <c r="K1031" s="91"/>
      <c r="L1031" s="91"/>
      <c r="M1031" s="78">
        <v>7</v>
      </c>
      <c r="N1031" s="78">
        <v>0</v>
      </c>
      <c r="O1031" s="78">
        <v>0</v>
      </c>
      <c r="P1031" s="78">
        <v>7</v>
      </c>
      <c r="Q1031" s="78">
        <v>0</v>
      </c>
      <c r="R1031" s="78">
        <v>0</v>
      </c>
      <c r="S1031" s="78">
        <v>0</v>
      </c>
      <c r="T1031" s="78">
        <v>7</v>
      </c>
      <c r="U1031" s="78">
        <v>0</v>
      </c>
      <c r="V1031" s="78">
        <v>130</v>
      </c>
      <c r="W1031" s="78"/>
      <c r="X1031" s="84" t="s">
        <v>2929</v>
      </c>
      <c r="Y1031" s="85" t="s">
        <v>118</v>
      </c>
      <c r="Z1031" s="85" t="s">
        <v>103</v>
      </c>
      <c r="AA1031" s="85" t="s">
        <v>148</v>
      </c>
    </row>
    <row r="1032" spans="1:27" ht="75">
      <c r="A1032" s="299">
        <v>1017</v>
      </c>
      <c r="B1032" s="284" t="s">
        <v>250</v>
      </c>
      <c r="C1032" s="78" t="s">
        <v>97</v>
      </c>
      <c r="D1032" s="79" t="s">
        <v>2930</v>
      </c>
      <c r="E1032" s="78" t="s">
        <v>108</v>
      </c>
      <c r="F1032" s="80">
        <v>44701.333333333336</v>
      </c>
      <c r="G1032" s="80">
        <v>44701.361111111109</v>
      </c>
      <c r="H1032" s="78" t="s">
        <v>94</v>
      </c>
      <c r="I1032" s="90">
        <v>0.6666666665696539</v>
      </c>
      <c r="J1032" s="91" t="s">
        <v>2931</v>
      </c>
      <c r="K1032" s="91"/>
      <c r="L1032" s="91"/>
      <c r="M1032" s="78">
        <v>1</v>
      </c>
      <c r="N1032" s="78">
        <v>0</v>
      </c>
      <c r="O1032" s="78">
        <v>0</v>
      </c>
      <c r="P1032" s="78">
        <v>1</v>
      </c>
      <c r="Q1032" s="78">
        <v>0</v>
      </c>
      <c r="R1032" s="78">
        <v>0</v>
      </c>
      <c r="S1032" s="78">
        <v>0</v>
      </c>
      <c r="T1032" s="78">
        <v>1</v>
      </c>
      <c r="U1032" s="78">
        <v>0</v>
      </c>
      <c r="V1032" s="78">
        <v>2.5</v>
      </c>
      <c r="W1032" s="78"/>
      <c r="X1032" s="84" t="s">
        <v>2932</v>
      </c>
      <c r="Y1032" s="85" t="s">
        <v>118</v>
      </c>
      <c r="Z1032" s="85" t="s">
        <v>99</v>
      </c>
      <c r="AA1032" s="85" t="s">
        <v>148</v>
      </c>
    </row>
    <row r="1033" spans="1:27" ht="75">
      <c r="A1033" s="299">
        <v>1018</v>
      </c>
      <c r="B1033" s="284" t="s">
        <v>250</v>
      </c>
      <c r="C1033" s="78" t="s">
        <v>97</v>
      </c>
      <c r="D1033" s="79" t="s">
        <v>2933</v>
      </c>
      <c r="E1033" s="78" t="s">
        <v>108</v>
      </c>
      <c r="F1033" s="80">
        <v>44701.395833333336</v>
      </c>
      <c r="G1033" s="80">
        <v>44701.451388888891</v>
      </c>
      <c r="H1033" s="78" t="s">
        <v>94</v>
      </c>
      <c r="I1033" s="90">
        <v>1.3333333333139308</v>
      </c>
      <c r="J1033" s="91" t="s">
        <v>2934</v>
      </c>
      <c r="K1033" s="91"/>
      <c r="L1033" s="91"/>
      <c r="M1033" s="78">
        <v>1</v>
      </c>
      <c r="N1033" s="78">
        <v>0</v>
      </c>
      <c r="O1033" s="78">
        <v>0</v>
      </c>
      <c r="P1033" s="78">
        <v>1</v>
      </c>
      <c r="Q1033" s="78">
        <v>0</v>
      </c>
      <c r="R1033" s="78">
        <v>0</v>
      </c>
      <c r="S1033" s="78">
        <v>0</v>
      </c>
      <c r="T1033" s="78">
        <v>1</v>
      </c>
      <c r="U1033" s="78">
        <v>0</v>
      </c>
      <c r="V1033" s="78">
        <v>2.5</v>
      </c>
      <c r="W1033" s="78"/>
      <c r="X1033" s="84" t="s">
        <v>2935</v>
      </c>
      <c r="Y1033" s="85" t="s">
        <v>118</v>
      </c>
      <c r="Z1033" s="85" t="s">
        <v>99</v>
      </c>
      <c r="AA1033" s="85" t="s">
        <v>148</v>
      </c>
    </row>
    <row r="1034" spans="1:27" ht="37.5">
      <c r="A1034" s="299">
        <v>1019</v>
      </c>
      <c r="B1034" s="284" t="s">
        <v>250</v>
      </c>
      <c r="C1034" s="78" t="s">
        <v>113</v>
      </c>
      <c r="D1034" s="79" t="s">
        <v>2936</v>
      </c>
      <c r="E1034" s="78" t="s">
        <v>153</v>
      </c>
      <c r="F1034" s="80">
        <v>44704.375</v>
      </c>
      <c r="G1034" s="80">
        <v>44704.666666666664</v>
      </c>
      <c r="H1034" s="78" t="s">
        <v>106</v>
      </c>
      <c r="I1034" s="90">
        <v>6.9999999999417923</v>
      </c>
      <c r="J1034" s="91" t="s">
        <v>2937</v>
      </c>
      <c r="K1034" s="91"/>
      <c r="L1034" s="91"/>
      <c r="M1034" s="78">
        <v>1</v>
      </c>
      <c r="N1034" s="78">
        <v>0</v>
      </c>
      <c r="O1034" s="78">
        <v>0</v>
      </c>
      <c r="P1034" s="78">
        <v>1</v>
      </c>
      <c r="Q1034" s="78">
        <v>0</v>
      </c>
      <c r="R1034" s="78">
        <v>0</v>
      </c>
      <c r="S1034" s="78">
        <v>0</v>
      </c>
      <c r="T1034" s="78">
        <v>1</v>
      </c>
      <c r="U1034" s="78">
        <v>0</v>
      </c>
      <c r="V1034" s="78">
        <v>10</v>
      </c>
      <c r="W1034" s="78"/>
      <c r="X1034" s="84"/>
      <c r="Y1034" s="85"/>
      <c r="Z1034" s="85"/>
      <c r="AA1034" s="85" t="s">
        <v>148</v>
      </c>
    </row>
    <row r="1035" spans="1:27" ht="37.5">
      <c r="A1035" s="299">
        <v>1020</v>
      </c>
      <c r="B1035" s="284" t="s">
        <v>250</v>
      </c>
      <c r="C1035" s="78" t="s">
        <v>113</v>
      </c>
      <c r="D1035" s="79" t="s">
        <v>2938</v>
      </c>
      <c r="E1035" s="78" t="s">
        <v>154</v>
      </c>
      <c r="F1035" s="80">
        <v>44704.5625</v>
      </c>
      <c r="G1035" s="80">
        <v>44704.666666666664</v>
      </c>
      <c r="H1035" s="78" t="s">
        <v>106</v>
      </c>
      <c r="I1035" s="90">
        <v>2.4999999999417923</v>
      </c>
      <c r="J1035" s="91" t="s">
        <v>2939</v>
      </c>
      <c r="K1035" s="91"/>
      <c r="L1035" s="91"/>
      <c r="M1035" s="78">
        <v>8</v>
      </c>
      <c r="N1035" s="78">
        <v>0</v>
      </c>
      <c r="O1035" s="78">
        <v>0</v>
      </c>
      <c r="P1035" s="78">
        <v>8</v>
      </c>
      <c r="Q1035" s="78">
        <v>0</v>
      </c>
      <c r="R1035" s="78">
        <v>0</v>
      </c>
      <c r="S1035" s="78">
        <v>0</v>
      </c>
      <c r="T1035" s="78">
        <v>8</v>
      </c>
      <c r="U1035" s="78">
        <v>0</v>
      </c>
      <c r="V1035" s="78">
        <v>96</v>
      </c>
      <c r="W1035" s="78"/>
      <c r="X1035" s="84"/>
      <c r="Y1035" s="85"/>
      <c r="Z1035" s="85"/>
      <c r="AA1035" s="85" t="s">
        <v>148</v>
      </c>
    </row>
    <row r="1036" spans="1:27" ht="75">
      <c r="A1036" s="299">
        <v>1021</v>
      </c>
      <c r="B1036" s="284" t="s">
        <v>115</v>
      </c>
      <c r="C1036" s="78" t="s">
        <v>97</v>
      </c>
      <c r="D1036" s="79" t="s">
        <v>2940</v>
      </c>
      <c r="E1036" s="78" t="s">
        <v>153</v>
      </c>
      <c r="F1036" s="80">
        <v>44701.423611111109</v>
      </c>
      <c r="G1036" s="80">
        <v>44701.451388888891</v>
      </c>
      <c r="H1036" s="78" t="s">
        <v>106</v>
      </c>
      <c r="I1036" s="90">
        <v>0.66666666674427688</v>
      </c>
      <c r="J1036" s="91" t="s">
        <v>607</v>
      </c>
      <c r="K1036" s="91"/>
      <c r="L1036" s="91"/>
      <c r="M1036" s="78">
        <v>16</v>
      </c>
      <c r="N1036" s="78">
        <v>0</v>
      </c>
      <c r="O1036" s="78">
        <v>0</v>
      </c>
      <c r="P1036" s="78">
        <v>16</v>
      </c>
      <c r="Q1036" s="78">
        <v>0</v>
      </c>
      <c r="R1036" s="78">
        <v>0</v>
      </c>
      <c r="S1036" s="78">
        <v>0</v>
      </c>
      <c r="T1036" s="78">
        <v>16</v>
      </c>
      <c r="U1036" s="78">
        <v>0</v>
      </c>
      <c r="V1036" s="78">
        <v>45</v>
      </c>
      <c r="W1036" s="78"/>
      <c r="X1036" s="84" t="s">
        <v>2941</v>
      </c>
      <c r="Y1036" s="85"/>
      <c r="Z1036" s="85"/>
      <c r="AA1036" s="85" t="s">
        <v>148</v>
      </c>
    </row>
    <row r="1037" spans="1:27" ht="93.75">
      <c r="A1037" s="299">
        <v>1022</v>
      </c>
      <c r="B1037" s="283" t="s">
        <v>115</v>
      </c>
      <c r="C1037" s="83" t="s">
        <v>97</v>
      </c>
      <c r="D1037" s="187" t="s">
        <v>2942</v>
      </c>
      <c r="E1037" s="83" t="s">
        <v>153</v>
      </c>
      <c r="F1037" s="188">
        <v>44701.638888888891</v>
      </c>
      <c r="G1037" s="188">
        <v>44701.663194444445</v>
      </c>
      <c r="H1037" s="83" t="s">
        <v>94</v>
      </c>
      <c r="I1037" s="90">
        <v>0.58333333331393078</v>
      </c>
      <c r="J1037" s="91" t="s">
        <v>508</v>
      </c>
      <c r="K1037" s="91"/>
      <c r="L1037" s="91"/>
      <c r="M1037" s="83">
        <v>68</v>
      </c>
      <c r="N1037" s="83">
        <v>0</v>
      </c>
      <c r="O1037" s="83">
        <v>0</v>
      </c>
      <c r="P1037" s="83">
        <v>68</v>
      </c>
      <c r="Q1037" s="83">
        <v>0</v>
      </c>
      <c r="R1037" s="83">
        <v>0</v>
      </c>
      <c r="S1037" s="83">
        <v>0</v>
      </c>
      <c r="T1037" s="83">
        <v>68</v>
      </c>
      <c r="U1037" s="83">
        <v>0</v>
      </c>
      <c r="V1037" s="83">
        <v>41</v>
      </c>
      <c r="W1037" s="83"/>
      <c r="X1037" s="184" t="s">
        <v>2943</v>
      </c>
      <c r="Y1037" s="185" t="s">
        <v>110</v>
      </c>
      <c r="Z1037" s="185" t="s">
        <v>99</v>
      </c>
      <c r="AA1037" s="85" t="s">
        <v>193</v>
      </c>
    </row>
    <row r="1038" spans="1:27" ht="93.75">
      <c r="A1038" s="299">
        <v>1023</v>
      </c>
      <c r="B1038" s="283" t="s">
        <v>115</v>
      </c>
      <c r="C1038" s="83" t="s">
        <v>97</v>
      </c>
      <c r="D1038" s="187" t="s">
        <v>2944</v>
      </c>
      <c r="E1038" s="83" t="s">
        <v>153</v>
      </c>
      <c r="F1038" s="188">
        <v>44702.388888888891</v>
      </c>
      <c r="G1038" s="188">
        <v>44702.40625</v>
      </c>
      <c r="H1038" s="83" t="s">
        <v>94</v>
      </c>
      <c r="I1038" s="90">
        <v>0.41666666662786156</v>
      </c>
      <c r="J1038" s="91" t="s">
        <v>523</v>
      </c>
      <c r="K1038" s="91"/>
      <c r="L1038" s="91"/>
      <c r="M1038" s="83">
        <v>29</v>
      </c>
      <c r="N1038" s="83">
        <v>0</v>
      </c>
      <c r="O1038" s="83">
        <v>0</v>
      </c>
      <c r="P1038" s="83">
        <v>29</v>
      </c>
      <c r="Q1038" s="83">
        <v>0</v>
      </c>
      <c r="R1038" s="83">
        <v>0</v>
      </c>
      <c r="S1038" s="83">
        <v>0</v>
      </c>
      <c r="T1038" s="83">
        <v>29</v>
      </c>
      <c r="U1038" s="83">
        <v>0</v>
      </c>
      <c r="V1038" s="83">
        <v>11</v>
      </c>
      <c r="W1038" s="83"/>
      <c r="X1038" s="184" t="s">
        <v>2945</v>
      </c>
      <c r="Y1038" s="185" t="s">
        <v>110</v>
      </c>
      <c r="Z1038" s="185" t="s">
        <v>99</v>
      </c>
      <c r="AA1038" s="85" t="s">
        <v>193</v>
      </c>
    </row>
    <row r="1039" spans="1:27" ht="56.25">
      <c r="A1039" s="299">
        <v>1024</v>
      </c>
      <c r="B1039" s="283" t="s">
        <v>268</v>
      </c>
      <c r="C1039" s="83" t="s">
        <v>113</v>
      </c>
      <c r="D1039" s="187" t="s">
        <v>698</v>
      </c>
      <c r="E1039" s="83" t="s">
        <v>154</v>
      </c>
      <c r="F1039" s="188">
        <v>44702.975694444445</v>
      </c>
      <c r="G1039" s="188">
        <v>44702.986111111109</v>
      </c>
      <c r="H1039" s="83" t="s">
        <v>94</v>
      </c>
      <c r="I1039" s="90">
        <v>0.24999999994179234</v>
      </c>
      <c r="J1039" s="91" t="s">
        <v>318</v>
      </c>
      <c r="K1039" s="91"/>
      <c r="L1039" s="91"/>
      <c r="M1039" s="83">
        <v>11</v>
      </c>
      <c r="N1039" s="83">
        <v>0</v>
      </c>
      <c r="O1039" s="83">
        <v>0</v>
      </c>
      <c r="P1039" s="83">
        <v>11</v>
      </c>
      <c r="Q1039" s="83">
        <v>0</v>
      </c>
      <c r="R1039" s="83">
        <v>0</v>
      </c>
      <c r="S1039" s="83">
        <v>0</v>
      </c>
      <c r="T1039" s="83">
        <v>11</v>
      </c>
      <c r="U1039" s="83">
        <v>0</v>
      </c>
      <c r="V1039" s="83">
        <v>75</v>
      </c>
      <c r="W1039" s="83"/>
      <c r="X1039" s="184" t="s">
        <v>2946</v>
      </c>
      <c r="Y1039" s="185" t="s">
        <v>138</v>
      </c>
      <c r="Z1039" s="185" t="s">
        <v>105</v>
      </c>
      <c r="AA1039" s="85" t="s">
        <v>193</v>
      </c>
    </row>
    <row r="1040" spans="1:27" ht="56.25">
      <c r="A1040" s="299">
        <v>1025</v>
      </c>
      <c r="B1040" s="284" t="s">
        <v>265</v>
      </c>
      <c r="C1040" s="78" t="s">
        <v>97</v>
      </c>
      <c r="D1040" s="79" t="s">
        <v>2947</v>
      </c>
      <c r="E1040" s="78" t="s">
        <v>153</v>
      </c>
      <c r="F1040" s="80">
        <v>44701.909722222219</v>
      </c>
      <c r="G1040" s="80">
        <v>44702.024305555555</v>
      </c>
      <c r="H1040" s="78" t="s">
        <v>94</v>
      </c>
      <c r="I1040" s="90">
        <v>2.7500000000582077</v>
      </c>
      <c r="J1040" s="91" t="s">
        <v>2947</v>
      </c>
      <c r="K1040" s="91"/>
      <c r="L1040" s="91"/>
      <c r="M1040" s="78">
        <v>9</v>
      </c>
      <c r="N1040" s="78">
        <v>0</v>
      </c>
      <c r="O1040" s="78">
        <v>0</v>
      </c>
      <c r="P1040" s="78">
        <v>9</v>
      </c>
      <c r="Q1040" s="78">
        <v>0</v>
      </c>
      <c r="R1040" s="78">
        <v>0</v>
      </c>
      <c r="S1040" s="78">
        <v>0</v>
      </c>
      <c r="T1040" s="78">
        <v>9</v>
      </c>
      <c r="U1040" s="78">
        <v>0</v>
      </c>
      <c r="V1040" s="78">
        <v>20</v>
      </c>
      <c r="W1040" s="78"/>
      <c r="X1040" s="84" t="s">
        <v>2948</v>
      </c>
      <c r="Y1040" s="85" t="s">
        <v>98</v>
      </c>
      <c r="Z1040" s="85" t="s">
        <v>2844</v>
      </c>
      <c r="AA1040" s="85" t="s">
        <v>148</v>
      </c>
    </row>
    <row r="1041" spans="1:27" ht="93.75">
      <c r="A1041" s="299">
        <v>1026</v>
      </c>
      <c r="B1041" s="284" t="s">
        <v>245</v>
      </c>
      <c r="C1041" s="78" t="s">
        <v>93</v>
      </c>
      <c r="D1041" s="79" t="s">
        <v>2949</v>
      </c>
      <c r="E1041" s="78" t="s">
        <v>152</v>
      </c>
      <c r="F1041" s="80">
        <v>44701.784722222219</v>
      </c>
      <c r="G1041" s="80">
        <v>44701.854166666664</v>
      </c>
      <c r="H1041" s="78" t="s">
        <v>94</v>
      </c>
      <c r="I1041" s="90">
        <v>1.6666666666860692</v>
      </c>
      <c r="J1041" s="91" t="s">
        <v>2950</v>
      </c>
      <c r="K1041" s="91"/>
      <c r="L1041" s="91" t="s">
        <v>2951</v>
      </c>
      <c r="M1041" s="78">
        <v>293</v>
      </c>
      <c r="N1041" s="78">
        <v>0</v>
      </c>
      <c r="O1041" s="78">
        <v>3</v>
      </c>
      <c r="P1041" s="78">
        <v>290</v>
      </c>
      <c r="Q1041" s="78">
        <v>0</v>
      </c>
      <c r="R1041" s="78">
        <v>0</v>
      </c>
      <c r="S1041" s="78">
        <v>0</v>
      </c>
      <c r="T1041" s="78">
        <v>293</v>
      </c>
      <c r="U1041" s="78">
        <v>0</v>
      </c>
      <c r="V1041" s="78">
        <v>898.48</v>
      </c>
      <c r="W1041" s="78"/>
      <c r="X1041" s="84" t="s">
        <v>2952</v>
      </c>
      <c r="Y1041" s="85" t="s">
        <v>98</v>
      </c>
      <c r="Z1041" s="85" t="s">
        <v>101</v>
      </c>
      <c r="AA1041" s="85" t="s">
        <v>148</v>
      </c>
    </row>
    <row r="1042" spans="1:27" ht="112.5">
      <c r="A1042" s="299">
        <v>1027</v>
      </c>
      <c r="B1042" s="284" t="s">
        <v>261</v>
      </c>
      <c r="C1042" s="78" t="s">
        <v>97</v>
      </c>
      <c r="D1042" s="79" t="s">
        <v>308</v>
      </c>
      <c r="E1042" s="78" t="s">
        <v>152</v>
      </c>
      <c r="F1042" s="80">
        <v>44702.4375</v>
      </c>
      <c r="G1042" s="80">
        <v>44702.458333333336</v>
      </c>
      <c r="H1042" s="78" t="s">
        <v>106</v>
      </c>
      <c r="I1042" s="90">
        <v>0.50000000005820766</v>
      </c>
      <c r="J1042" s="91" t="s">
        <v>325</v>
      </c>
      <c r="K1042" s="91"/>
      <c r="L1042" s="91"/>
      <c r="M1042" s="78">
        <v>874</v>
      </c>
      <c r="N1042" s="78">
        <v>0</v>
      </c>
      <c r="O1042" s="78">
        <v>0</v>
      </c>
      <c r="P1042" s="78">
        <v>873</v>
      </c>
      <c r="Q1042" s="78">
        <v>0</v>
      </c>
      <c r="R1042" s="78">
        <v>0</v>
      </c>
      <c r="S1042" s="78">
        <v>0</v>
      </c>
      <c r="T1042" s="78">
        <v>873</v>
      </c>
      <c r="U1042" s="78">
        <v>1</v>
      </c>
      <c r="V1042" s="78">
        <v>778.5</v>
      </c>
      <c r="W1042" s="78" t="s">
        <v>399</v>
      </c>
      <c r="X1042" s="84" t="s">
        <v>2953</v>
      </c>
      <c r="Y1042" s="85"/>
      <c r="Z1042" s="85"/>
      <c r="AA1042" s="85" t="s">
        <v>148</v>
      </c>
    </row>
    <row r="1043" spans="1:27" ht="93.75">
      <c r="A1043" s="299">
        <v>1028</v>
      </c>
      <c r="B1043" s="284" t="s">
        <v>261</v>
      </c>
      <c r="C1043" s="78" t="s">
        <v>97</v>
      </c>
      <c r="D1043" s="79" t="s">
        <v>310</v>
      </c>
      <c r="E1043" s="78" t="s">
        <v>152</v>
      </c>
      <c r="F1043" s="80">
        <v>44702.4375</v>
      </c>
      <c r="G1043" s="80">
        <v>44702.458333333336</v>
      </c>
      <c r="H1043" s="78" t="s">
        <v>106</v>
      </c>
      <c r="I1043" s="90">
        <v>0.50000000005820766</v>
      </c>
      <c r="J1043" s="91" t="s">
        <v>408</v>
      </c>
      <c r="K1043" s="91"/>
      <c r="L1043" s="91"/>
      <c r="M1043" s="78">
        <v>247</v>
      </c>
      <c r="N1043" s="78">
        <v>0</v>
      </c>
      <c r="O1043" s="78">
        <v>0</v>
      </c>
      <c r="P1043" s="78">
        <v>246</v>
      </c>
      <c r="Q1043" s="78">
        <v>0</v>
      </c>
      <c r="R1043" s="78">
        <v>0</v>
      </c>
      <c r="S1043" s="78">
        <v>0</v>
      </c>
      <c r="T1043" s="78">
        <v>246</v>
      </c>
      <c r="U1043" s="78">
        <v>1</v>
      </c>
      <c r="V1043" s="78">
        <v>207.6</v>
      </c>
      <c r="W1043" s="78" t="s">
        <v>399</v>
      </c>
      <c r="X1043" s="84" t="s">
        <v>2953</v>
      </c>
      <c r="Y1043" s="85"/>
      <c r="Z1043" s="85"/>
      <c r="AA1043" s="85" t="s">
        <v>148</v>
      </c>
    </row>
    <row r="1044" spans="1:27" ht="37.5">
      <c r="A1044" s="299">
        <v>1029</v>
      </c>
      <c r="B1044" s="284" t="s">
        <v>248</v>
      </c>
      <c r="C1044" s="78" t="s">
        <v>97</v>
      </c>
      <c r="D1044" s="79" t="s">
        <v>2868</v>
      </c>
      <c r="E1044" s="78" t="s">
        <v>153</v>
      </c>
      <c r="F1044" s="80">
        <v>44704.375</v>
      </c>
      <c r="G1044" s="80">
        <v>44704.625</v>
      </c>
      <c r="H1044" s="78" t="s">
        <v>106</v>
      </c>
      <c r="I1044" s="90">
        <v>6</v>
      </c>
      <c r="J1044" s="91" t="s">
        <v>2869</v>
      </c>
      <c r="K1044" s="91"/>
      <c r="L1044" s="91" t="s">
        <v>258</v>
      </c>
      <c r="M1044" s="78">
        <v>32</v>
      </c>
      <c r="N1044" s="78">
        <v>0</v>
      </c>
      <c r="O1044" s="78">
        <v>1</v>
      </c>
      <c r="P1044" s="78">
        <v>31</v>
      </c>
      <c r="Q1044" s="78">
        <v>0</v>
      </c>
      <c r="R1044" s="78">
        <v>0</v>
      </c>
      <c r="S1044" s="78">
        <v>0</v>
      </c>
      <c r="T1044" s="78">
        <v>32</v>
      </c>
      <c r="U1044" s="78">
        <v>0</v>
      </c>
      <c r="V1044" s="78">
        <v>40</v>
      </c>
      <c r="W1044" s="78"/>
      <c r="X1044" s="84"/>
      <c r="Y1044" s="85"/>
      <c r="Z1044" s="85"/>
      <c r="AA1044" s="85" t="s">
        <v>148</v>
      </c>
    </row>
    <row r="1045" spans="1:27" ht="131.25">
      <c r="A1045" s="299">
        <v>1030</v>
      </c>
      <c r="B1045" s="284" t="s">
        <v>248</v>
      </c>
      <c r="C1045" s="78" t="s">
        <v>113</v>
      </c>
      <c r="D1045" s="79" t="s">
        <v>2954</v>
      </c>
      <c r="E1045" s="78" t="s">
        <v>152</v>
      </c>
      <c r="F1045" s="80">
        <v>44702.534722222219</v>
      </c>
      <c r="G1045" s="80">
        <v>44702.552083333336</v>
      </c>
      <c r="H1045" s="78" t="s">
        <v>94</v>
      </c>
      <c r="I1045" s="90">
        <v>0.41666666680248454</v>
      </c>
      <c r="J1045" s="91" t="s">
        <v>2955</v>
      </c>
      <c r="K1045" s="91"/>
      <c r="L1045" s="91" t="s">
        <v>2956</v>
      </c>
      <c r="M1045" s="78">
        <v>132</v>
      </c>
      <c r="N1045" s="78">
        <v>0</v>
      </c>
      <c r="O1045" s="78">
        <v>3</v>
      </c>
      <c r="P1045" s="78">
        <v>129</v>
      </c>
      <c r="Q1045" s="78">
        <v>0</v>
      </c>
      <c r="R1045" s="78">
        <v>0</v>
      </c>
      <c r="S1045" s="78">
        <v>0</v>
      </c>
      <c r="T1045" s="78">
        <v>132</v>
      </c>
      <c r="U1045" s="78">
        <v>0</v>
      </c>
      <c r="V1045" s="78">
        <v>540</v>
      </c>
      <c r="W1045" s="78"/>
      <c r="X1045" s="84" t="s">
        <v>2957</v>
      </c>
      <c r="Y1045" s="85" t="s">
        <v>122</v>
      </c>
      <c r="Z1045" s="85" t="s">
        <v>120</v>
      </c>
      <c r="AA1045" s="85" t="s">
        <v>193</v>
      </c>
    </row>
    <row r="1046" spans="1:27" ht="75">
      <c r="A1046" s="299">
        <v>1031</v>
      </c>
      <c r="B1046" s="284" t="s">
        <v>277</v>
      </c>
      <c r="C1046" s="78" t="s">
        <v>156</v>
      </c>
      <c r="D1046" s="79" t="s">
        <v>2171</v>
      </c>
      <c r="E1046" s="78" t="s">
        <v>152</v>
      </c>
      <c r="F1046" s="80">
        <v>44704.444444444445</v>
      </c>
      <c r="G1046" s="80">
        <v>44704.45</v>
      </c>
      <c r="H1046" s="78" t="s">
        <v>94</v>
      </c>
      <c r="I1046" s="90">
        <v>0.13333333324408159</v>
      </c>
      <c r="J1046" s="91" t="s">
        <v>2172</v>
      </c>
      <c r="K1046" s="91"/>
      <c r="L1046" s="91" t="s">
        <v>231</v>
      </c>
      <c r="M1046" s="78">
        <v>161</v>
      </c>
      <c r="N1046" s="78">
        <v>1</v>
      </c>
      <c r="O1046" s="78">
        <v>0</v>
      </c>
      <c r="P1046" s="78">
        <v>160</v>
      </c>
      <c r="Q1046" s="78">
        <v>0</v>
      </c>
      <c r="R1046" s="78">
        <v>0</v>
      </c>
      <c r="S1046" s="78">
        <v>3</v>
      </c>
      <c r="T1046" s="78">
        <v>158</v>
      </c>
      <c r="U1046" s="78">
        <v>0</v>
      </c>
      <c r="V1046" s="78">
        <v>1000</v>
      </c>
      <c r="W1046" s="78"/>
      <c r="X1046" s="84" t="s">
        <v>2958</v>
      </c>
      <c r="Y1046" s="85" t="s">
        <v>463</v>
      </c>
      <c r="Z1046" s="85" t="s">
        <v>103</v>
      </c>
      <c r="AA1046" s="85" t="s">
        <v>148</v>
      </c>
    </row>
    <row r="1047" spans="1:27" ht="75">
      <c r="A1047" s="299">
        <v>1032</v>
      </c>
      <c r="B1047" s="284" t="s">
        <v>277</v>
      </c>
      <c r="C1047" s="78" t="s">
        <v>156</v>
      </c>
      <c r="D1047" s="79" t="s">
        <v>2959</v>
      </c>
      <c r="E1047" s="78" t="s">
        <v>152</v>
      </c>
      <c r="F1047" s="80">
        <v>44704.40625</v>
      </c>
      <c r="G1047" s="80">
        <v>44704.451388888891</v>
      </c>
      <c r="H1047" s="78" t="s">
        <v>94</v>
      </c>
      <c r="I1047" s="90">
        <v>1.0833333333721384</v>
      </c>
      <c r="J1047" s="91" t="s">
        <v>2960</v>
      </c>
      <c r="K1047" s="91"/>
      <c r="L1047" s="91" t="s">
        <v>2961</v>
      </c>
      <c r="M1047" s="78">
        <v>14</v>
      </c>
      <c r="N1047" s="78">
        <v>0</v>
      </c>
      <c r="O1047" s="78">
        <v>2</v>
      </c>
      <c r="P1047" s="78">
        <v>12</v>
      </c>
      <c r="Q1047" s="78">
        <v>0</v>
      </c>
      <c r="R1047" s="78">
        <v>0</v>
      </c>
      <c r="S1047" s="78">
        <v>2</v>
      </c>
      <c r="T1047" s="78">
        <v>12</v>
      </c>
      <c r="U1047" s="78">
        <v>0</v>
      </c>
      <c r="V1047" s="78">
        <v>150</v>
      </c>
      <c r="W1047" s="78"/>
      <c r="X1047" s="84" t="s">
        <v>2962</v>
      </c>
      <c r="Y1047" s="85" t="s">
        <v>109</v>
      </c>
      <c r="Z1047" s="85" t="s">
        <v>103</v>
      </c>
      <c r="AA1047" s="85" t="s">
        <v>148</v>
      </c>
    </row>
    <row r="1048" spans="1:27" ht="37.5">
      <c r="A1048" s="299">
        <v>1033</v>
      </c>
      <c r="B1048" s="284" t="s">
        <v>251</v>
      </c>
      <c r="C1048" s="78" t="s">
        <v>113</v>
      </c>
      <c r="D1048" s="79" t="s">
        <v>2963</v>
      </c>
      <c r="E1048" s="78" t="s">
        <v>152</v>
      </c>
      <c r="F1048" s="80">
        <v>44705.375</v>
      </c>
      <c r="G1048" s="80">
        <v>44705.625</v>
      </c>
      <c r="H1048" s="78" t="s">
        <v>106</v>
      </c>
      <c r="I1048" s="90">
        <v>6</v>
      </c>
      <c r="J1048" s="91" t="s">
        <v>2964</v>
      </c>
      <c r="K1048" s="91"/>
      <c r="L1048" s="91"/>
      <c r="M1048" s="78">
        <v>48</v>
      </c>
      <c r="N1048" s="78">
        <v>0</v>
      </c>
      <c r="O1048" s="78">
        <v>0</v>
      </c>
      <c r="P1048" s="78">
        <v>48</v>
      </c>
      <c r="Q1048" s="78">
        <v>0</v>
      </c>
      <c r="R1048" s="78">
        <v>0</v>
      </c>
      <c r="S1048" s="78">
        <v>0</v>
      </c>
      <c r="T1048" s="78">
        <v>48</v>
      </c>
      <c r="U1048" s="78">
        <v>0</v>
      </c>
      <c r="V1048" s="78">
        <v>57</v>
      </c>
      <c r="W1048" s="78"/>
      <c r="X1048" s="84"/>
      <c r="Y1048" s="85"/>
      <c r="Z1048" s="85"/>
      <c r="AA1048" s="85" t="s">
        <v>148</v>
      </c>
    </row>
    <row r="1049" spans="1:27" ht="131.25">
      <c r="A1049" s="299">
        <v>1034</v>
      </c>
      <c r="B1049" s="284" t="s">
        <v>250</v>
      </c>
      <c r="C1049" s="78" t="s">
        <v>93</v>
      </c>
      <c r="D1049" s="79" t="s">
        <v>2965</v>
      </c>
      <c r="E1049" s="78" t="s">
        <v>154</v>
      </c>
      <c r="F1049" s="80">
        <v>44704.875</v>
      </c>
      <c r="G1049" s="80">
        <v>44705.013888888891</v>
      </c>
      <c r="H1049" s="78" t="s">
        <v>94</v>
      </c>
      <c r="I1049" s="90">
        <v>3.3333333333721384</v>
      </c>
      <c r="J1049" s="91" t="s">
        <v>2966</v>
      </c>
      <c r="K1049" s="91" t="s">
        <v>2967</v>
      </c>
      <c r="L1049" s="91"/>
      <c r="M1049" s="78">
        <v>580</v>
      </c>
      <c r="N1049" s="78">
        <v>0</v>
      </c>
      <c r="O1049" s="78">
        <v>20</v>
      </c>
      <c r="P1049" s="78">
        <v>559</v>
      </c>
      <c r="Q1049" s="78">
        <v>0</v>
      </c>
      <c r="R1049" s="78">
        <v>0</v>
      </c>
      <c r="S1049" s="78">
        <v>0</v>
      </c>
      <c r="T1049" s="78">
        <v>579</v>
      </c>
      <c r="U1049" s="78">
        <v>1</v>
      </c>
      <c r="V1049" s="78">
        <v>2279</v>
      </c>
      <c r="W1049" s="78" t="s">
        <v>125</v>
      </c>
      <c r="X1049" s="84" t="s">
        <v>2968</v>
      </c>
      <c r="Y1049" s="85" t="s">
        <v>109</v>
      </c>
      <c r="Z1049" s="85" t="s">
        <v>103</v>
      </c>
      <c r="AA1049" s="85" t="s">
        <v>148</v>
      </c>
    </row>
    <row r="1050" spans="1:27" ht="37.5">
      <c r="A1050" s="299">
        <v>1035</v>
      </c>
      <c r="B1050" s="284" t="s">
        <v>250</v>
      </c>
      <c r="C1050" s="78" t="s">
        <v>113</v>
      </c>
      <c r="D1050" s="79" t="s">
        <v>2969</v>
      </c>
      <c r="E1050" s="78" t="s">
        <v>154</v>
      </c>
      <c r="F1050" s="80">
        <v>44705.395833333336</v>
      </c>
      <c r="G1050" s="80">
        <v>44705.5</v>
      </c>
      <c r="H1050" s="78" t="s">
        <v>106</v>
      </c>
      <c r="I1050" s="90">
        <v>2.4999999999417923</v>
      </c>
      <c r="J1050" s="91" t="s">
        <v>361</v>
      </c>
      <c r="K1050" s="91"/>
      <c r="L1050" s="91"/>
      <c r="M1050" s="78">
        <v>32</v>
      </c>
      <c r="N1050" s="78">
        <v>0</v>
      </c>
      <c r="O1050" s="78">
        <v>0</v>
      </c>
      <c r="P1050" s="78">
        <v>32</v>
      </c>
      <c r="Q1050" s="78">
        <v>0</v>
      </c>
      <c r="R1050" s="78">
        <v>0</v>
      </c>
      <c r="S1050" s="78">
        <v>0</v>
      </c>
      <c r="T1050" s="78">
        <v>32</v>
      </c>
      <c r="U1050" s="78">
        <v>0</v>
      </c>
      <c r="V1050" s="78">
        <v>137</v>
      </c>
      <c r="W1050" s="78"/>
      <c r="X1050" s="84"/>
      <c r="Y1050" s="85"/>
      <c r="Z1050" s="85"/>
      <c r="AA1050" s="85" t="s">
        <v>148</v>
      </c>
    </row>
    <row r="1051" spans="1:27" ht="75">
      <c r="A1051" s="299">
        <v>1036</v>
      </c>
      <c r="B1051" s="286" t="s">
        <v>245</v>
      </c>
      <c r="C1051" s="93" t="s">
        <v>97</v>
      </c>
      <c r="D1051" s="94" t="s">
        <v>2864</v>
      </c>
      <c r="E1051" s="93" t="s">
        <v>152</v>
      </c>
      <c r="F1051" s="95">
        <v>44705.375</v>
      </c>
      <c r="G1051" s="95">
        <v>44705.5</v>
      </c>
      <c r="H1051" s="96" t="s">
        <v>106</v>
      </c>
      <c r="I1051" s="90">
        <v>3</v>
      </c>
      <c r="J1051" s="91" t="s">
        <v>2865</v>
      </c>
      <c r="K1051" s="91"/>
      <c r="L1051" s="91"/>
      <c r="M1051" s="93">
        <v>2</v>
      </c>
      <c r="N1051" s="93">
        <v>0</v>
      </c>
      <c r="O1051" s="93">
        <v>0</v>
      </c>
      <c r="P1051" s="93">
        <v>2</v>
      </c>
      <c r="Q1051" s="93">
        <v>0</v>
      </c>
      <c r="R1051" s="93">
        <v>0</v>
      </c>
      <c r="S1051" s="93">
        <v>0</v>
      </c>
      <c r="T1051" s="93">
        <v>2</v>
      </c>
      <c r="U1051" s="93">
        <v>0</v>
      </c>
      <c r="V1051" s="93">
        <v>22.44</v>
      </c>
      <c r="W1051" s="93"/>
      <c r="X1051" s="97"/>
      <c r="Y1051" s="98"/>
      <c r="Z1051" s="98"/>
      <c r="AA1051" s="85" t="s">
        <v>148</v>
      </c>
    </row>
    <row r="1052" spans="1:27" ht="93.75">
      <c r="A1052" s="299">
        <v>1037</v>
      </c>
      <c r="B1052" s="286" t="s">
        <v>248</v>
      </c>
      <c r="C1052" s="93" t="s">
        <v>93</v>
      </c>
      <c r="D1052" s="94" t="s">
        <v>2970</v>
      </c>
      <c r="E1052" s="93" t="s">
        <v>154</v>
      </c>
      <c r="F1052" s="95">
        <v>44704.798611111109</v>
      </c>
      <c r="G1052" s="95">
        <v>44704.819444444445</v>
      </c>
      <c r="H1052" s="96" t="s">
        <v>94</v>
      </c>
      <c r="I1052" s="90">
        <v>0.50000000005820766</v>
      </c>
      <c r="J1052" s="91" t="s">
        <v>2971</v>
      </c>
      <c r="K1052" s="91"/>
      <c r="L1052" s="91"/>
      <c r="M1052" s="93">
        <v>3</v>
      </c>
      <c r="N1052" s="93">
        <v>0</v>
      </c>
      <c r="O1052" s="93">
        <v>0</v>
      </c>
      <c r="P1052" s="93">
        <v>3</v>
      </c>
      <c r="Q1052" s="93">
        <v>0</v>
      </c>
      <c r="R1052" s="93">
        <v>0</v>
      </c>
      <c r="S1052" s="93">
        <v>0</v>
      </c>
      <c r="T1052" s="93">
        <v>3</v>
      </c>
      <c r="U1052" s="93">
        <v>0</v>
      </c>
      <c r="V1052" s="93">
        <v>30</v>
      </c>
      <c r="W1052" s="93"/>
      <c r="X1052" s="97" t="s">
        <v>2972</v>
      </c>
      <c r="Y1052" s="98" t="s">
        <v>133</v>
      </c>
      <c r="Z1052" s="98" t="s">
        <v>103</v>
      </c>
      <c r="AA1052" s="85" t="s">
        <v>193</v>
      </c>
    </row>
    <row r="1053" spans="1:27" ht="37.5">
      <c r="A1053" s="299">
        <v>1038</v>
      </c>
      <c r="B1053" s="286" t="s">
        <v>262</v>
      </c>
      <c r="C1053" s="93" t="s">
        <v>113</v>
      </c>
      <c r="D1053" s="94" t="s">
        <v>2593</v>
      </c>
      <c r="E1053" s="93" t="s">
        <v>154</v>
      </c>
      <c r="F1053" s="95">
        <v>44705.375</v>
      </c>
      <c r="G1053" s="95">
        <v>44705.5</v>
      </c>
      <c r="H1053" s="96" t="s">
        <v>106</v>
      </c>
      <c r="I1053" s="90">
        <v>3</v>
      </c>
      <c r="J1053" s="91" t="s">
        <v>450</v>
      </c>
      <c r="K1053" s="91"/>
      <c r="L1053" s="91"/>
      <c r="M1053" s="93">
        <v>20</v>
      </c>
      <c r="N1053" s="93">
        <v>0</v>
      </c>
      <c r="O1053" s="93">
        <v>0</v>
      </c>
      <c r="P1053" s="93">
        <v>20</v>
      </c>
      <c r="Q1053" s="93">
        <v>0</v>
      </c>
      <c r="R1053" s="93">
        <v>0</v>
      </c>
      <c r="S1053" s="93">
        <v>0</v>
      </c>
      <c r="T1053" s="93">
        <v>20</v>
      </c>
      <c r="U1053" s="93">
        <v>0</v>
      </c>
      <c r="V1053" s="93">
        <v>71</v>
      </c>
      <c r="W1053" s="93"/>
      <c r="X1053" s="97"/>
      <c r="Y1053" s="98"/>
      <c r="Z1053" s="98"/>
      <c r="AA1053" s="85" t="s">
        <v>148</v>
      </c>
    </row>
    <row r="1054" spans="1:27" ht="56.25">
      <c r="A1054" s="299">
        <v>1039</v>
      </c>
      <c r="B1054" s="286" t="s">
        <v>268</v>
      </c>
      <c r="C1054" s="93" t="s">
        <v>97</v>
      </c>
      <c r="D1054" s="94" t="s">
        <v>2973</v>
      </c>
      <c r="E1054" s="93" t="s">
        <v>108</v>
      </c>
      <c r="F1054" s="95">
        <v>44704.416666666664</v>
      </c>
      <c r="G1054" s="95">
        <v>44704.451388888891</v>
      </c>
      <c r="H1054" s="96" t="s">
        <v>94</v>
      </c>
      <c r="I1054" s="90">
        <v>0.8333333334303461</v>
      </c>
      <c r="J1054" s="91" t="s">
        <v>2974</v>
      </c>
      <c r="K1054" s="91"/>
      <c r="L1054" s="91"/>
      <c r="M1054" s="93">
        <v>1</v>
      </c>
      <c r="N1054" s="93">
        <v>0</v>
      </c>
      <c r="O1054" s="93">
        <v>0</v>
      </c>
      <c r="P1054" s="93">
        <v>1</v>
      </c>
      <c r="Q1054" s="93">
        <v>0</v>
      </c>
      <c r="R1054" s="93">
        <v>0</v>
      </c>
      <c r="S1054" s="93">
        <v>0</v>
      </c>
      <c r="T1054" s="93">
        <v>1</v>
      </c>
      <c r="U1054" s="93">
        <v>0</v>
      </c>
      <c r="V1054" s="93" t="s">
        <v>2653</v>
      </c>
      <c r="W1054" s="93"/>
      <c r="X1054" s="97" t="s">
        <v>2975</v>
      </c>
      <c r="Y1054" s="98" t="s">
        <v>107</v>
      </c>
      <c r="Z1054" s="98" t="s">
        <v>99</v>
      </c>
      <c r="AA1054" s="85" t="s">
        <v>148</v>
      </c>
    </row>
    <row r="1055" spans="1:27" ht="93.75">
      <c r="A1055" s="299">
        <v>1040</v>
      </c>
      <c r="B1055" s="286" t="s">
        <v>268</v>
      </c>
      <c r="C1055" s="93" t="s">
        <v>113</v>
      </c>
      <c r="D1055" s="94" t="s">
        <v>547</v>
      </c>
      <c r="E1055" s="93" t="s">
        <v>152</v>
      </c>
      <c r="F1055" s="95">
        <v>44704.638888888891</v>
      </c>
      <c r="G1055" s="95">
        <v>44704.84375</v>
      </c>
      <c r="H1055" s="96" t="s">
        <v>94</v>
      </c>
      <c r="I1055" s="90">
        <v>4.9166666666278616</v>
      </c>
      <c r="J1055" s="91" t="s">
        <v>548</v>
      </c>
      <c r="K1055" s="91"/>
      <c r="L1055" s="91"/>
      <c r="M1055" s="93">
        <v>1118</v>
      </c>
      <c r="N1055" s="93">
        <v>0</v>
      </c>
      <c r="O1055" s="93">
        <v>0</v>
      </c>
      <c r="P1055" s="93">
        <v>1118</v>
      </c>
      <c r="Q1055" s="93">
        <v>0</v>
      </c>
      <c r="R1055" s="93">
        <v>0</v>
      </c>
      <c r="S1055" s="93">
        <v>0</v>
      </c>
      <c r="T1055" s="93">
        <v>1118</v>
      </c>
      <c r="U1055" s="93">
        <v>0</v>
      </c>
      <c r="V1055" s="93">
        <v>998</v>
      </c>
      <c r="W1055" s="93"/>
      <c r="X1055" s="97" t="s">
        <v>2976</v>
      </c>
      <c r="Y1055" s="98" t="s">
        <v>107</v>
      </c>
      <c r="Z1055" s="98" t="s">
        <v>105</v>
      </c>
      <c r="AA1055" s="85" t="s">
        <v>148</v>
      </c>
    </row>
    <row r="1056" spans="1:27" ht="93.75">
      <c r="A1056" s="299">
        <v>1041</v>
      </c>
      <c r="B1056" s="286" t="s">
        <v>268</v>
      </c>
      <c r="C1056" s="93" t="s">
        <v>113</v>
      </c>
      <c r="D1056" s="92" t="s">
        <v>547</v>
      </c>
      <c r="E1056" s="93" t="s">
        <v>152</v>
      </c>
      <c r="F1056" s="95">
        <v>44704.861111111109</v>
      </c>
      <c r="G1056" s="95">
        <v>44705.010416666664</v>
      </c>
      <c r="H1056" s="96" t="s">
        <v>94</v>
      </c>
      <c r="I1056" s="90">
        <v>3.5833333333139308</v>
      </c>
      <c r="J1056" s="91" t="s">
        <v>548</v>
      </c>
      <c r="K1056" s="91"/>
      <c r="L1056" s="91"/>
      <c r="M1056" s="93">
        <v>1118</v>
      </c>
      <c r="N1056" s="93">
        <v>0</v>
      </c>
      <c r="O1056" s="93">
        <v>0</v>
      </c>
      <c r="P1056" s="93">
        <v>1118</v>
      </c>
      <c r="Q1056" s="93">
        <v>0</v>
      </c>
      <c r="R1056" s="93">
        <v>0</v>
      </c>
      <c r="S1056" s="93">
        <v>0</v>
      </c>
      <c r="T1056" s="93">
        <v>1118</v>
      </c>
      <c r="U1056" s="93">
        <v>0</v>
      </c>
      <c r="V1056" s="93">
        <v>998</v>
      </c>
      <c r="W1056" s="93"/>
      <c r="X1056" s="97" t="s">
        <v>2977</v>
      </c>
      <c r="Y1056" s="98" t="s">
        <v>107</v>
      </c>
      <c r="Z1056" s="98" t="s">
        <v>105</v>
      </c>
      <c r="AA1056" s="85" t="s">
        <v>148</v>
      </c>
    </row>
    <row r="1057" spans="1:27" ht="56.25">
      <c r="A1057" s="299">
        <v>1042</v>
      </c>
      <c r="B1057" s="286" t="s">
        <v>268</v>
      </c>
      <c r="C1057" s="93" t="s">
        <v>113</v>
      </c>
      <c r="D1057" s="92" t="s">
        <v>2978</v>
      </c>
      <c r="E1057" s="93" t="s">
        <v>152</v>
      </c>
      <c r="F1057" s="95">
        <v>44704.861111111109</v>
      </c>
      <c r="G1057" s="95">
        <v>44705.642361111109</v>
      </c>
      <c r="H1057" s="96" t="s">
        <v>94</v>
      </c>
      <c r="I1057" s="90">
        <v>18.75</v>
      </c>
      <c r="J1057" s="91" t="s">
        <v>2979</v>
      </c>
      <c r="K1057" s="91"/>
      <c r="L1057" s="91"/>
      <c r="M1057" s="93">
        <v>41</v>
      </c>
      <c r="N1057" s="93">
        <v>0</v>
      </c>
      <c r="O1057" s="93">
        <v>0</v>
      </c>
      <c r="P1057" s="93">
        <v>41</v>
      </c>
      <c r="Q1057" s="93">
        <v>0</v>
      </c>
      <c r="R1057" s="93">
        <v>0</v>
      </c>
      <c r="S1057" s="93">
        <v>0</v>
      </c>
      <c r="T1057" s="93">
        <v>41</v>
      </c>
      <c r="U1057" s="93">
        <v>0</v>
      </c>
      <c r="V1057" s="93">
        <v>74</v>
      </c>
      <c r="W1057" s="93"/>
      <c r="X1057" s="97" t="s">
        <v>2980</v>
      </c>
      <c r="Y1057" s="98" t="s">
        <v>107</v>
      </c>
      <c r="Z1057" s="98" t="s">
        <v>105</v>
      </c>
      <c r="AA1057" s="85" t="s">
        <v>148</v>
      </c>
    </row>
    <row r="1058" spans="1:27" ht="56.25">
      <c r="A1058" s="299">
        <v>1043</v>
      </c>
      <c r="B1058" s="284" t="s">
        <v>268</v>
      </c>
      <c r="C1058" s="78" t="s">
        <v>113</v>
      </c>
      <c r="D1058" s="79" t="s">
        <v>2981</v>
      </c>
      <c r="E1058" s="78" t="s">
        <v>152</v>
      </c>
      <c r="F1058" s="80">
        <v>44704.638888888891</v>
      </c>
      <c r="G1058" s="80">
        <v>44704.850694444445</v>
      </c>
      <c r="H1058" s="78" t="s">
        <v>94</v>
      </c>
      <c r="I1058" s="90">
        <v>5.0833333333139308</v>
      </c>
      <c r="J1058" s="91" t="s">
        <v>2982</v>
      </c>
      <c r="K1058" s="91"/>
      <c r="L1058" s="91"/>
      <c r="M1058" s="226">
        <v>54</v>
      </c>
      <c r="N1058" s="78">
        <v>0</v>
      </c>
      <c r="O1058" s="78">
        <v>0</v>
      </c>
      <c r="P1058" s="78">
        <v>54</v>
      </c>
      <c r="Q1058" s="78">
        <v>0</v>
      </c>
      <c r="R1058" s="78">
        <v>0</v>
      </c>
      <c r="S1058" s="78">
        <v>0</v>
      </c>
      <c r="T1058" s="78">
        <v>54</v>
      </c>
      <c r="U1058" s="78">
        <v>0</v>
      </c>
      <c r="V1058" s="78">
        <v>156</v>
      </c>
      <c r="W1058" s="78"/>
      <c r="X1058" s="84" t="s">
        <v>2983</v>
      </c>
      <c r="Y1058" s="85" t="s">
        <v>107</v>
      </c>
      <c r="Z1058" s="85" t="s">
        <v>105</v>
      </c>
      <c r="AA1058" s="85" t="s">
        <v>148</v>
      </c>
    </row>
    <row r="1059" spans="1:27" ht="37.5">
      <c r="A1059" s="299">
        <v>1044</v>
      </c>
      <c r="B1059" s="284" t="s">
        <v>251</v>
      </c>
      <c r="C1059" s="78" t="s">
        <v>97</v>
      </c>
      <c r="D1059" s="79" t="s">
        <v>2984</v>
      </c>
      <c r="E1059" s="78" t="s">
        <v>152</v>
      </c>
      <c r="F1059" s="80">
        <v>44706.375</v>
      </c>
      <c r="G1059" s="80">
        <v>44706.625</v>
      </c>
      <c r="H1059" s="78" t="s">
        <v>106</v>
      </c>
      <c r="I1059" s="90">
        <v>6</v>
      </c>
      <c r="J1059" s="91" t="s">
        <v>2985</v>
      </c>
      <c r="K1059" s="91"/>
      <c r="L1059" s="91"/>
      <c r="M1059" s="226">
        <v>317</v>
      </c>
      <c r="N1059" s="78">
        <v>0</v>
      </c>
      <c r="O1059" s="78">
        <v>0</v>
      </c>
      <c r="P1059" s="78">
        <v>317</v>
      </c>
      <c r="Q1059" s="78">
        <v>0</v>
      </c>
      <c r="R1059" s="78">
        <v>0</v>
      </c>
      <c r="S1059" s="78">
        <v>0</v>
      </c>
      <c r="T1059" s="78">
        <v>317</v>
      </c>
      <c r="U1059" s="78">
        <v>0</v>
      </c>
      <c r="V1059" s="78">
        <v>153</v>
      </c>
      <c r="W1059" s="78"/>
      <c r="X1059" s="84"/>
      <c r="Y1059" s="85"/>
      <c r="Z1059" s="85"/>
      <c r="AA1059" s="85" t="s">
        <v>148</v>
      </c>
    </row>
    <row r="1060" spans="1:27" ht="75">
      <c r="A1060" s="299">
        <v>1045</v>
      </c>
      <c r="B1060" s="284" t="s">
        <v>115</v>
      </c>
      <c r="C1060" s="78" t="s">
        <v>97</v>
      </c>
      <c r="D1060" s="79" t="s">
        <v>2986</v>
      </c>
      <c r="E1060" s="78" t="s">
        <v>153</v>
      </c>
      <c r="F1060" s="80">
        <v>44705.465277777781</v>
      </c>
      <c r="G1060" s="80">
        <v>44705.482638888891</v>
      </c>
      <c r="H1060" s="78" t="s">
        <v>106</v>
      </c>
      <c r="I1060" s="90">
        <v>0.41666666662786156</v>
      </c>
      <c r="J1060" s="91" t="s">
        <v>509</v>
      </c>
      <c r="K1060" s="91"/>
      <c r="L1060" s="91"/>
      <c r="M1060" s="78">
        <v>21</v>
      </c>
      <c r="N1060" s="78">
        <v>0</v>
      </c>
      <c r="O1060" s="78">
        <v>0</v>
      </c>
      <c r="P1060" s="78">
        <v>21</v>
      </c>
      <c r="Q1060" s="78">
        <v>0</v>
      </c>
      <c r="R1060" s="78">
        <v>0</v>
      </c>
      <c r="S1060" s="78">
        <v>0</v>
      </c>
      <c r="T1060" s="78">
        <v>21</v>
      </c>
      <c r="U1060" s="78">
        <v>0</v>
      </c>
      <c r="V1060" s="78">
        <v>20</v>
      </c>
      <c r="W1060" s="78"/>
      <c r="X1060" s="84" t="s">
        <v>2987</v>
      </c>
      <c r="Y1060" s="85"/>
      <c r="Z1060" s="85"/>
      <c r="AA1060" s="85" t="s">
        <v>148</v>
      </c>
    </row>
    <row r="1061" spans="1:27" ht="56.25">
      <c r="A1061" s="299">
        <v>1046</v>
      </c>
      <c r="B1061" s="284" t="s">
        <v>250</v>
      </c>
      <c r="C1061" s="78" t="s">
        <v>97</v>
      </c>
      <c r="D1061" s="79" t="s">
        <v>2988</v>
      </c>
      <c r="E1061" s="78" t="s">
        <v>153</v>
      </c>
      <c r="F1061" s="80">
        <v>44706.395833333336</v>
      </c>
      <c r="G1061" s="80">
        <v>44706.583333333336</v>
      </c>
      <c r="H1061" s="78" t="s">
        <v>106</v>
      </c>
      <c r="I1061" s="90">
        <v>4.5</v>
      </c>
      <c r="J1061" s="91" t="s">
        <v>2677</v>
      </c>
      <c r="K1061" s="91"/>
      <c r="L1061" s="91"/>
      <c r="M1061" s="78">
        <v>54</v>
      </c>
      <c r="N1061" s="78">
        <v>0</v>
      </c>
      <c r="O1061" s="78">
        <v>0</v>
      </c>
      <c r="P1061" s="78">
        <v>54</v>
      </c>
      <c r="Q1061" s="78">
        <v>0</v>
      </c>
      <c r="R1061" s="78">
        <v>0</v>
      </c>
      <c r="S1061" s="78">
        <v>0</v>
      </c>
      <c r="T1061" s="78">
        <v>54</v>
      </c>
      <c r="U1061" s="78">
        <v>0</v>
      </c>
      <c r="V1061" s="78">
        <v>110</v>
      </c>
      <c r="W1061" s="78"/>
      <c r="X1061" s="84"/>
      <c r="Y1061" s="85"/>
      <c r="Z1061" s="85"/>
      <c r="AA1061" s="85" t="s">
        <v>148</v>
      </c>
    </row>
    <row r="1062" spans="1:27" ht="75">
      <c r="A1062" s="299">
        <v>1047</v>
      </c>
      <c r="B1062" s="284" t="s">
        <v>261</v>
      </c>
      <c r="C1062" s="78" t="s">
        <v>113</v>
      </c>
      <c r="D1062" s="79" t="s">
        <v>2989</v>
      </c>
      <c r="E1062" s="78" t="s">
        <v>152</v>
      </c>
      <c r="F1062" s="80">
        <v>44706.375</v>
      </c>
      <c r="G1062" s="80">
        <v>44706.666666666664</v>
      </c>
      <c r="H1062" s="78" t="s">
        <v>106</v>
      </c>
      <c r="I1062" s="90">
        <v>6.9999999999417923</v>
      </c>
      <c r="J1062" s="91" t="s">
        <v>2990</v>
      </c>
      <c r="K1062" s="91"/>
      <c r="L1062" s="91"/>
      <c r="M1062" s="78">
        <v>2</v>
      </c>
      <c r="N1062" s="78">
        <v>0</v>
      </c>
      <c r="O1062" s="78">
        <v>2</v>
      </c>
      <c r="P1062" s="78">
        <v>0</v>
      </c>
      <c r="Q1062" s="78">
        <v>0</v>
      </c>
      <c r="R1062" s="78">
        <v>0</v>
      </c>
      <c r="S1062" s="78">
        <v>2</v>
      </c>
      <c r="T1062" s="78">
        <v>0</v>
      </c>
      <c r="U1062" s="78">
        <v>0</v>
      </c>
      <c r="V1062" s="78" t="s">
        <v>2991</v>
      </c>
      <c r="W1062" s="78"/>
      <c r="X1062" s="84" t="s">
        <v>2992</v>
      </c>
      <c r="Y1062" s="85"/>
      <c r="Z1062" s="85"/>
      <c r="AA1062" s="85" t="s">
        <v>148</v>
      </c>
    </row>
    <row r="1063" spans="1:27" ht="37.5">
      <c r="A1063" s="299">
        <v>1048</v>
      </c>
      <c r="B1063" s="284" t="s">
        <v>262</v>
      </c>
      <c r="C1063" s="78" t="s">
        <v>97</v>
      </c>
      <c r="D1063" s="79" t="s">
        <v>357</v>
      </c>
      <c r="E1063" s="78" t="s">
        <v>153</v>
      </c>
      <c r="F1063" s="80">
        <v>44706.375</v>
      </c>
      <c r="G1063" s="80">
        <v>44706.5</v>
      </c>
      <c r="H1063" s="78" t="s">
        <v>106</v>
      </c>
      <c r="I1063" s="90">
        <v>3</v>
      </c>
      <c r="J1063" s="91" t="s">
        <v>2993</v>
      </c>
      <c r="K1063" s="91"/>
      <c r="L1063" s="91"/>
      <c r="M1063" s="78">
        <v>34</v>
      </c>
      <c r="N1063" s="78">
        <v>0</v>
      </c>
      <c r="O1063" s="78">
        <v>0</v>
      </c>
      <c r="P1063" s="78">
        <v>34</v>
      </c>
      <c r="Q1063" s="78">
        <v>0</v>
      </c>
      <c r="R1063" s="78">
        <v>0</v>
      </c>
      <c r="S1063" s="78">
        <v>0</v>
      </c>
      <c r="T1063" s="78">
        <v>34</v>
      </c>
      <c r="U1063" s="78">
        <v>0</v>
      </c>
      <c r="V1063" s="78">
        <v>40</v>
      </c>
      <c r="W1063" s="78"/>
      <c r="X1063" s="84"/>
      <c r="Y1063" s="85"/>
      <c r="Z1063" s="85"/>
      <c r="AA1063" s="85" t="s">
        <v>148</v>
      </c>
    </row>
    <row r="1064" spans="1:27" ht="37.5">
      <c r="A1064" s="299">
        <v>1049</v>
      </c>
      <c r="B1064" s="283" t="s">
        <v>262</v>
      </c>
      <c r="C1064" s="83" t="s">
        <v>113</v>
      </c>
      <c r="D1064" s="187" t="s">
        <v>2994</v>
      </c>
      <c r="E1064" s="83" t="s">
        <v>152</v>
      </c>
      <c r="F1064" s="188">
        <v>44706.375</v>
      </c>
      <c r="G1064" s="188">
        <v>44706.458333333336</v>
      </c>
      <c r="H1064" s="83" t="s">
        <v>106</v>
      </c>
      <c r="I1064" s="90">
        <v>2.0000000000582077</v>
      </c>
      <c r="J1064" s="91" t="s">
        <v>322</v>
      </c>
      <c r="K1064" s="91"/>
      <c r="L1064" s="91"/>
      <c r="M1064" s="83">
        <v>10</v>
      </c>
      <c r="N1064" s="83">
        <v>0</v>
      </c>
      <c r="O1064" s="83">
        <v>0</v>
      </c>
      <c r="P1064" s="83">
        <v>10</v>
      </c>
      <c r="Q1064" s="83">
        <v>0</v>
      </c>
      <c r="R1064" s="83">
        <v>0</v>
      </c>
      <c r="S1064" s="83">
        <v>0</v>
      </c>
      <c r="T1064" s="83">
        <v>10</v>
      </c>
      <c r="U1064" s="83">
        <v>0</v>
      </c>
      <c r="V1064" s="83">
        <v>170</v>
      </c>
      <c r="W1064" s="83"/>
      <c r="X1064" s="184"/>
      <c r="Y1064" s="185"/>
      <c r="Z1064" s="185"/>
      <c r="AA1064" s="85" t="s">
        <v>148</v>
      </c>
    </row>
    <row r="1065" spans="1:27" ht="37.5">
      <c r="A1065" s="299">
        <v>1050</v>
      </c>
      <c r="B1065" s="284" t="s">
        <v>262</v>
      </c>
      <c r="C1065" s="78" t="s">
        <v>97</v>
      </c>
      <c r="D1065" s="79" t="s">
        <v>2995</v>
      </c>
      <c r="E1065" s="78" t="s">
        <v>152</v>
      </c>
      <c r="F1065" s="80">
        <v>44706.5625</v>
      </c>
      <c r="G1065" s="80">
        <v>44706.666666666664</v>
      </c>
      <c r="H1065" s="78" t="s">
        <v>106</v>
      </c>
      <c r="I1065" s="90">
        <v>2.4999999999417923</v>
      </c>
      <c r="J1065" s="91" t="s">
        <v>252</v>
      </c>
      <c r="K1065" s="91"/>
      <c r="L1065" s="91"/>
      <c r="M1065" s="78">
        <v>29</v>
      </c>
      <c r="N1065" s="78">
        <v>0</v>
      </c>
      <c r="O1065" s="78">
        <v>0</v>
      </c>
      <c r="P1065" s="78">
        <v>29</v>
      </c>
      <c r="Q1065" s="78">
        <v>0</v>
      </c>
      <c r="R1065" s="78">
        <v>0</v>
      </c>
      <c r="S1065" s="78">
        <v>0</v>
      </c>
      <c r="T1065" s="78">
        <v>29</v>
      </c>
      <c r="U1065" s="78">
        <v>0</v>
      </c>
      <c r="V1065" s="78">
        <v>84</v>
      </c>
      <c r="W1065" s="78"/>
      <c r="X1065" s="84"/>
      <c r="Y1065" s="85"/>
      <c r="Z1065" s="85"/>
      <c r="AA1065" s="85" t="s">
        <v>148</v>
      </c>
    </row>
    <row r="1066" spans="1:27" ht="37.5">
      <c r="A1066" s="299">
        <v>1051</v>
      </c>
      <c r="B1066" s="284" t="s">
        <v>248</v>
      </c>
      <c r="C1066" s="78" t="s">
        <v>97</v>
      </c>
      <c r="D1066" s="79" t="s">
        <v>2868</v>
      </c>
      <c r="E1066" s="78">
        <v>0.38</v>
      </c>
      <c r="F1066" s="80">
        <v>44706.375</v>
      </c>
      <c r="G1066" s="80">
        <v>44706.583333333336</v>
      </c>
      <c r="H1066" s="78" t="s">
        <v>106</v>
      </c>
      <c r="I1066" s="90">
        <v>5.0000000000582077</v>
      </c>
      <c r="J1066" s="91" t="s">
        <v>2869</v>
      </c>
      <c r="K1066" s="91"/>
      <c r="L1066" s="91" t="s">
        <v>258</v>
      </c>
      <c r="M1066" s="78">
        <v>31</v>
      </c>
      <c r="N1066" s="78">
        <v>0</v>
      </c>
      <c r="O1066" s="78">
        <v>0</v>
      </c>
      <c r="P1066" s="78">
        <v>31</v>
      </c>
      <c r="Q1066" s="78">
        <v>0</v>
      </c>
      <c r="R1066" s="78">
        <v>0</v>
      </c>
      <c r="S1066" s="78">
        <v>0</v>
      </c>
      <c r="T1066" s="78">
        <v>31</v>
      </c>
      <c r="U1066" s="78">
        <v>0</v>
      </c>
      <c r="V1066" s="78">
        <v>40</v>
      </c>
      <c r="W1066" s="78"/>
      <c r="X1066" s="84"/>
      <c r="Y1066" s="85"/>
      <c r="Z1066" s="85"/>
      <c r="AA1066" s="85" t="s">
        <v>148</v>
      </c>
    </row>
    <row r="1067" spans="1:27" ht="37.5">
      <c r="A1067" s="299">
        <v>1052</v>
      </c>
      <c r="B1067" s="284" t="s">
        <v>248</v>
      </c>
      <c r="C1067" s="78" t="s">
        <v>97</v>
      </c>
      <c r="D1067" s="79" t="s">
        <v>2996</v>
      </c>
      <c r="E1067" s="78">
        <v>0.38</v>
      </c>
      <c r="F1067" s="80">
        <v>44706.375</v>
      </c>
      <c r="G1067" s="80">
        <v>44706.5</v>
      </c>
      <c r="H1067" s="78" t="s">
        <v>106</v>
      </c>
      <c r="I1067" s="90">
        <v>3</v>
      </c>
      <c r="J1067" s="91" t="s">
        <v>2997</v>
      </c>
      <c r="K1067" s="91"/>
      <c r="L1067" s="91"/>
      <c r="M1067" s="78">
        <v>42</v>
      </c>
      <c r="N1067" s="78">
        <v>0</v>
      </c>
      <c r="O1067" s="78">
        <v>0</v>
      </c>
      <c r="P1067" s="78">
        <v>42</v>
      </c>
      <c r="Q1067" s="78">
        <v>0</v>
      </c>
      <c r="R1067" s="78">
        <v>0</v>
      </c>
      <c r="S1067" s="78">
        <v>0</v>
      </c>
      <c r="T1067" s="78">
        <v>42</v>
      </c>
      <c r="U1067" s="78">
        <v>0</v>
      </c>
      <c r="V1067" s="78">
        <v>57</v>
      </c>
      <c r="W1067" s="78"/>
      <c r="X1067" s="84"/>
      <c r="Y1067" s="85"/>
      <c r="Z1067" s="85"/>
      <c r="AA1067" s="85" t="s">
        <v>148</v>
      </c>
    </row>
    <row r="1068" spans="1:27" ht="37.5">
      <c r="A1068" s="299">
        <v>1053</v>
      </c>
      <c r="B1068" s="284" t="s">
        <v>245</v>
      </c>
      <c r="C1068" s="78" t="s">
        <v>113</v>
      </c>
      <c r="D1068" s="79" t="s">
        <v>2998</v>
      </c>
      <c r="E1068" s="78" t="s">
        <v>153</v>
      </c>
      <c r="F1068" s="80">
        <v>44707.375</v>
      </c>
      <c r="G1068" s="80">
        <v>44707.5</v>
      </c>
      <c r="H1068" s="78" t="s">
        <v>106</v>
      </c>
      <c r="I1068" s="90">
        <v>3</v>
      </c>
      <c r="J1068" s="91" t="s">
        <v>2998</v>
      </c>
      <c r="K1068" s="91"/>
      <c r="L1068" s="91" t="s">
        <v>237</v>
      </c>
      <c r="M1068" s="78">
        <v>11</v>
      </c>
      <c r="N1068" s="78">
        <v>0</v>
      </c>
      <c r="O1068" s="78">
        <v>2</v>
      </c>
      <c r="P1068" s="78">
        <v>9</v>
      </c>
      <c r="Q1068" s="78">
        <v>0</v>
      </c>
      <c r="R1068" s="78">
        <v>0</v>
      </c>
      <c r="S1068" s="78">
        <v>0</v>
      </c>
      <c r="T1068" s="78">
        <v>11</v>
      </c>
      <c r="U1068" s="78">
        <v>0</v>
      </c>
      <c r="V1068" s="78">
        <v>115.28</v>
      </c>
      <c r="W1068" s="78"/>
      <c r="X1068" s="84"/>
      <c r="Y1068" s="85"/>
      <c r="Z1068" s="85"/>
      <c r="AA1068" s="85" t="s">
        <v>148</v>
      </c>
    </row>
    <row r="1069" spans="1:27" ht="75">
      <c r="A1069" s="299">
        <v>1054</v>
      </c>
      <c r="B1069" s="284" t="s">
        <v>115</v>
      </c>
      <c r="C1069" s="78" t="s">
        <v>97</v>
      </c>
      <c r="D1069" s="79" t="s">
        <v>2999</v>
      </c>
      <c r="E1069" s="78" t="s">
        <v>153</v>
      </c>
      <c r="F1069" s="80">
        <v>44706.583333333336</v>
      </c>
      <c r="G1069" s="80">
        <v>44706.600694444445</v>
      </c>
      <c r="H1069" s="78" t="s">
        <v>106</v>
      </c>
      <c r="I1069" s="90">
        <v>0.41666666662786156</v>
      </c>
      <c r="J1069" s="91" t="s">
        <v>540</v>
      </c>
      <c r="K1069" s="91"/>
      <c r="L1069" s="91"/>
      <c r="M1069" s="78">
        <v>39</v>
      </c>
      <c r="N1069" s="78">
        <v>0</v>
      </c>
      <c r="O1069" s="78">
        <v>0</v>
      </c>
      <c r="P1069" s="78">
        <v>39</v>
      </c>
      <c r="Q1069" s="78">
        <v>0</v>
      </c>
      <c r="R1069" s="78">
        <v>0</v>
      </c>
      <c r="S1069" s="78">
        <v>0</v>
      </c>
      <c r="T1069" s="78">
        <v>39</v>
      </c>
      <c r="U1069" s="78">
        <v>0</v>
      </c>
      <c r="V1069" s="78">
        <v>21</v>
      </c>
      <c r="W1069" s="78"/>
      <c r="X1069" s="84" t="s">
        <v>3000</v>
      </c>
      <c r="Y1069" s="85"/>
      <c r="Z1069" s="85"/>
      <c r="AA1069" s="85" t="s">
        <v>148</v>
      </c>
    </row>
    <row r="1070" spans="1:27" ht="93.75">
      <c r="A1070" s="299">
        <v>1055</v>
      </c>
      <c r="B1070" s="284" t="s">
        <v>248</v>
      </c>
      <c r="C1070" s="78" t="s">
        <v>93</v>
      </c>
      <c r="D1070" s="79" t="s">
        <v>3001</v>
      </c>
      <c r="E1070" s="78" t="s">
        <v>153</v>
      </c>
      <c r="F1070" s="80">
        <v>44706.447916666664</v>
      </c>
      <c r="G1070" s="80">
        <v>44706.597222222219</v>
      </c>
      <c r="H1070" s="78" t="s">
        <v>94</v>
      </c>
      <c r="I1070" s="90">
        <v>3.5833333333139308</v>
      </c>
      <c r="J1070" s="91" t="s">
        <v>3002</v>
      </c>
      <c r="K1070" s="91"/>
      <c r="L1070" s="91"/>
      <c r="M1070" s="78">
        <v>1</v>
      </c>
      <c r="N1070" s="78">
        <v>0</v>
      </c>
      <c r="O1070" s="78">
        <v>0</v>
      </c>
      <c r="P1070" s="78">
        <v>1</v>
      </c>
      <c r="Q1070" s="78">
        <v>0</v>
      </c>
      <c r="R1070" s="78">
        <v>0</v>
      </c>
      <c r="S1070" s="78">
        <v>0</v>
      </c>
      <c r="T1070" s="78">
        <v>1</v>
      </c>
      <c r="U1070" s="78">
        <v>0</v>
      </c>
      <c r="V1070" s="78">
        <v>15</v>
      </c>
      <c r="W1070" s="78"/>
      <c r="X1070" s="84" t="s">
        <v>3003</v>
      </c>
      <c r="Y1070" s="85" t="s">
        <v>122</v>
      </c>
      <c r="Z1070" s="85" t="s">
        <v>120</v>
      </c>
      <c r="AA1070" s="85" t="s">
        <v>193</v>
      </c>
    </row>
    <row r="1071" spans="1:27" ht="225">
      <c r="A1071" s="299">
        <v>1056</v>
      </c>
      <c r="B1071" s="284" t="s">
        <v>248</v>
      </c>
      <c r="C1071" s="78" t="s">
        <v>93</v>
      </c>
      <c r="D1071" s="79" t="s">
        <v>504</v>
      </c>
      <c r="E1071" s="78" t="s">
        <v>152</v>
      </c>
      <c r="F1071" s="80">
        <v>44706.668749999997</v>
      </c>
      <c r="G1071" s="80">
        <v>44706.672222222223</v>
      </c>
      <c r="H1071" s="78" t="s">
        <v>94</v>
      </c>
      <c r="I1071" s="90">
        <v>8.3333333430346102E-2</v>
      </c>
      <c r="J1071" s="91" t="s">
        <v>3004</v>
      </c>
      <c r="K1071" s="91"/>
      <c r="L1071" s="91" t="s">
        <v>505</v>
      </c>
      <c r="M1071" s="78">
        <v>53</v>
      </c>
      <c r="N1071" s="78">
        <v>3</v>
      </c>
      <c r="O1071" s="78">
        <v>1</v>
      </c>
      <c r="P1071" s="78">
        <v>48</v>
      </c>
      <c r="Q1071" s="78">
        <v>0</v>
      </c>
      <c r="R1071" s="78">
        <v>0</v>
      </c>
      <c r="S1071" s="78">
        <v>0</v>
      </c>
      <c r="T1071" s="78">
        <v>52</v>
      </c>
      <c r="U1071" s="78">
        <v>1</v>
      </c>
      <c r="V1071" s="78">
        <v>1700</v>
      </c>
      <c r="W1071" s="78" t="s">
        <v>1052</v>
      </c>
      <c r="X1071" s="84" t="s">
        <v>3005</v>
      </c>
      <c r="Y1071" s="85" t="s">
        <v>100</v>
      </c>
      <c r="Z1071" s="85" t="s">
        <v>103</v>
      </c>
      <c r="AA1071" s="85" t="s">
        <v>193</v>
      </c>
    </row>
    <row r="1072" spans="1:27" ht="56.25">
      <c r="A1072" s="299">
        <v>1057</v>
      </c>
      <c r="B1072" s="284" t="s">
        <v>265</v>
      </c>
      <c r="C1072" s="78" t="s">
        <v>97</v>
      </c>
      <c r="D1072" s="79" t="s">
        <v>3006</v>
      </c>
      <c r="E1072" s="78" t="s">
        <v>153</v>
      </c>
      <c r="F1072" s="80">
        <v>44706.495833333334</v>
      </c>
      <c r="G1072" s="80">
        <v>44706.590277777781</v>
      </c>
      <c r="H1072" s="78" t="s">
        <v>94</v>
      </c>
      <c r="I1072" s="90">
        <v>2.2666666667209938</v>
      </c>
      <c r="J1072" s="91" t="s">
        <v>3006</v>
      </c>
      <c r="K1072" s="91"/>
      <c r="L1072" s="91"/>
      <c r="M1072" s="78">
        <v>17</v>
      </c>
      <c r="N1072" s="78">
        <v>0</v>
      </c>
      <c r="O1072" s="78">
        <v>0</v>
      </c>
      <c r="P1072" s="78">
        <v>17</v>
      </c>
      <c r="Q1072" s="78">
        <v>0</v>
      </c>
      <c r="R1072" s="78">
        <v>0</v>
      </c>
      <c r="S1072" s="78">
        <v>0</v>
      </c>
      <c r="T1072" s="78">
        <v>17</v>
      </c>
      <c r="U1072" s="78">
        <v>0</v>
      </c>
      <c r="V1072" s="78">
        <v>30</v>
      </c>
      <c r="W1072" s="78"/>
      <c r="X1072" s="84" t="s">
        <v>3007</v>
      </c>
      <c r="Y1072" s="85" t="s">
        <v>138</v>
      </c>
      <c r="Z1072" s="85" t="s">
        <v>121</v>
      </c>
      <c r="AA1072" s="85" t="s">
        <v>193</v>
      </c>
    </row>
    <row r="1073" spans="1:27" ht="37.5">
      <c r="A1073" s="299">
        <v>1058</v>
      </c>
      <c r="B1073" s="284" t="s">
        <v>277</v>
      </c>
      <c r="C1073" s="78" t="s">
        <v>97</v>
      </c>
      <c r="D1073" s="79" t="s">
        <v>3008</v>
      </c>
      <c r="E1073" s="78" t="s">
        <v>153</v>
      </c>
      <c r="F1073" s="80">
        <v>44707.395833333336</v>
      </c>
      <c r="G1073" s="80">
        <v>44707.583333333336</v>
      </c>
      <c r="H1073" s="78" t="s">
        <v>106</v>
      </c>
      <c r="I1073" s="90">
        <v>4.5</v>
      </c>
      <c r="J1073" s="91" t="s">
        <v>3009</v>
      </c>
      <c r="K1073" s="91"/>
      <c r="L1073" s="91"/>
      <c r="M1073" s="78">
        <v>2</v>
      </c>
      <c r="N1073" s="78">
        <v>0</v>
      </c>
      <c r="O1073" s="78">
        <v>0</v>
      </c>
      <c r="P1073" s="78">
        <v>2</v>
      </c>
      <c r="Q1073" s="78">
        <v>0</v>
      </c>
      <c r="R1073" s="78">
        <v>0</v>
      </c>
      <c r="S1073" s="78">
        <v>0</v>
      </c>
      <c r="T1073" s="78">
        <v>2</v>
      </c>
      <c r="U1073" s="78">
        <v>0</v>
      </c>
      <c r="V1073" s="78">
        <v>15</v>
      </c>
      <c r="W1073" s="78"/>
      <c r="X1073" s="84" t="s">
        <v>3010</v>
      </c>
      <c r="Y1073" s="85"/>
      <c r="Z1073" s="85"/>
      <c r="AA1073" s="85" t="s">
        <v>148</v>
      </c>
    </row>
    <row r="1074" spans="1:27" ht="56.25">
      <c r="A1074" s="299">
        <v>1059</v>
      </c>
      <c r="B1074" s="284" t="s">
        <v>262</v>
      </c>
      <c r="C1074" s="78" t="s">
        <v>97</v>
      </c>
      <c r="D1074" s="79" t="s">
        <v>357</v>
      </c>
      <c r="E1074" s="78" t="s">
        <v>153</v>
      </c>
      <c r="F1074" s="80">
        <v>44707.5</v>
      </c>
      <c r="G1074" s="80">
        <v>44707.666666666664</v>
      </c>
      <c r="H1074" s="78" t="s">
        <v>106</v>
      </c>
      <c r="I1074" s="90">
        <v>3.9999999999417923</v>
      </c>
      <c r="J1074" s="91" t="s">
        <v>358</v>
      </c>
      <c r="K1074" s="91"/>
      <c r="L1074" s="91"/>
      <c r="M1074" s="78">
        <v>34</v>
      </c>
      <c r="N1074" s="78">
        <v>0</v>
      </c>
      <c r="O1074" s="78">
        <v>0</v>
      </c>
      <c r="P1074" s="78">
        <v>34</v>
      </c>
      <c r="Q1074" s="78">
        <v>0</v>
      </c>
      <c r="R1074" s="78">
        <v>0</v>
      </c>
      <c r="S1074" s="78">
        <v>0</v>
      </c>
      <c r="T1074" s="78">
        <v>34</v>
      </c>
      <c r="U1074" s="78">
        <v>0</v>
      </c>
      <c r="V1074" s="78">
        <v>40</v>
      </c>
      <c r="W1074" s="78"/>
      <c r="X1074" s="84"/>
      <c r="Y1074" s="85"/>
      <c r="Z1074" s="85"/>
      <c r="AA1074" s="85" t="s">
        <v>148</v>
      </c>
    </row>
    <row r="1075" spans="1:27" ht="56.25">
      <c r="A1075" s="299">
        <v>1060</v>
      </c>
      <c r="B1075" s="284" t="s">
        <v>262</v>
      </c>
      <c r="C1075" s="78" t="s">
        <v>97</v>
      </c>
      <c r="D1075" s="79" t="s">
        <v>3011</v>
      </c>
      <c r="E1075" s="78" t="s">
        <v>153</v>
      </c>
      <c r="F1075" s="80">
        <v>44707.375</v>
      </c>
      <c r="G1075" s="80">
        <v>44707.5</v>
      </c>
      <c r="H1075" s="78" t="s">
        <v>106</v>
      </c>
      <c r="I1075" s="90">
        <v>3</v>
      </c>
      <c r="J1075" s="91" t="s">
        <v>3012</v>
      </c>
      <c r="K1075" s="91"/>
      <c r="L1075" s="91"/>
      <c r="M1075" s="78">
        <v>39</v>
      </c>
      <c r="N1075" s="78">
        <v>0</v>
      </c>
      <c r="O1075" s="78">
        <v>0</v>
      </c>
      <c r="P1075" s="78">
        <v>39</v>
      </c>
      <c r="Q1075" s="78">
        <v>0</v>
      </c>
      <c r="R1075" s="78">
        <v>0</v>
      </c>
      <c r="S1075" s="78">
        <v>0</v>
      </c>
      <c r="T1075" s="78">
        <v>39</v>
      </c>
      <c r="U1075" s="78">
        <v>0</v>
      </c>
      <c r="V1075" s="78">
        <v>18</v>
      </c>
      <c r="W1075" s="78"/>
      <c r="X1075" s="84"/>
      <c r="Y1075" s="85"/>
      <c r="Z1075" s="85"/>
      <c r="AA1075" s="85" t="s">
        <v>148</v>
      </c>
    </row>
    <row r="1076" spans="1:27" ht="37.5">
      <c r="A1076" s="299">
        <v>1061</v>
      </c>
      <c r="B1076" s="284" t="s">
        <v>262</v>
      </c>
      <c r="C1076" s="78" t="s">
        <v>113</v>
      </c>
      <c r="D1076" s="79" t="s">
        <v>2593</v>
      </c>
      <c r="E1076" s="78" t="s">
        <v>154</v>
      </c>
      <c r="F1076" s="80">
        <v>44707.375</v>
      </c>
      <c r="G1076" s="80">
        <v>44707.5</v>
      </c>
      <c r="H1076" s="78" t="s">
        <v>106</v>
      </c>
      <c r="I1076" s="90">
        <v>3</v>
      </c>
      <c r="J1076" s="91" t="s">
        <v>450</v>
      </c>
      <c r="K1076" s="91"/>
      <c r="L1076" s="91"/>
      <c r="M1076" s="78">
        <v>20</v>
      </c>
      <c r="N1076" s="78">
        <v>0</v>
      </c>
      <c r="O1076" s="78">
        <v>0</v>
      </c>
      <c r="P1076" s="78">
        <v>20</v>
      </c>
      <c r="Q1076" s="78">
        <v>0</v>
      </c>
      <c r="R1076" s="78">
        <v>0</v>
      </c>
      <c r="S1076" s="78">
        <v>0</v>
      </c>
      <c r="T1076" s="78">
        <v>20</v>
      </c>
      <c r="U1076" s="78">
        <v>0</v>
      </c>
      <c r="V1076" s="78">
        <v>71</v>
      </c>
      <c r="W1076" s="78"/>
      <c r="X1076" s="84"/>
      <c r="Y1076" s="85"/>
      <c r="Z1076" s="85"/>
      <c r="AA1076" s="85" t="s">
        <v>148</v>
      </c>
    </row>
    <row r="1077" spans="1:27" ht="56.25">
      <c r="A1077" s="299">
        <v>1062</v>
      </c>
      <c r="B1077" s="284" t="s">
        <v>249</v>
      </c>
      <c r="C1077" s="78" t="s">
        <v>156</v>
      </c>
      <c r="D1077" s="79" t="s">
        <v>3013</v>
      </c>
      <c r="E1077" s="78" t="s">
        <v>152</v>
      </c>
      <c r="F1077" s="80">
        <v>44707.958333333336</v>
      </c>
      <c r="G1077" s="80">
        <v>44707.986111111109</v>
      </c>
      <c r="H1077" s="78" t="s">
        <v>94</v>
      </c>
      <c r="I1077" s="90">
        <v>0.6666666665696539</v>
      </c>
      <c r="J1077" s="91" t="s">
        <v>3014</v>
      </c>
      <c r="K1077" s="91"/>
      <c r="L1077" s="91" t="s">
        <v>231</v>
      </c>
      <c r="M1077" s="78">
        <v>161</v>
      </c>
      <c r="N1077" s="78">
        <v>1</v>
      </c>
      <c r="O1077" s="78">
        <v>0</v>
      </c>
      <c r="P1077" s="78">
        <v>160</v>
      </c>
      <c r="Q1077" s="78">
        <v>0</v>
      </c>
      <c r="R1077" s="78">
        <v>0</v>
      </c>
      <c r="S1077" s="78">
        <v>3</v>
      </c>
      <c r="T1077" s="78">
        <v>158</v>
      </c>
      <c r="U1077" s="78">
        <v>0</v>
      </c>
      <c r="V1077" s="78">
        <v>900</v>
      </c>
      <c r="W1077" s="78"/>
      <c r="X1077" s="84" t="s">
        <v>3015</v>
      </c>
      <c r="Y1077" s="85" t="s">
        <v>118</v>
      </c>
      <c r="Z1077" s="85" t="s">
        <v>99</v>
      </c>
      <c r="AA1077" s="85" t="s">
        <v>148</v>
      </c>
    </row>
    <row r="1078" spans="1:27" ht="75">
      <c r="A1078" s="299">
        <v>1063</v>
      </c>
      <c r="B1078" s="284" t="s">
        <v>261</v>
      </c>
      <c r="C1078" s="78" t="s">
        <v>113</v>
      </c>
      <c r="D1078" s="79" t="s">
        <v>3016</v>
      </c>
      <c r="E1078" s="78" t="s">
        <v>153</v>
      </c>
      <c r="F1078" s="80">
        <v>44707.635416666664</v>
      </c>
      <c r="G1078" s="80">
        <v>44707.701388888891</v>
      </c>
      <c r="H1078" s="78" t="s">
        <v>94</v>
      </c>
      <c r="I1078" s="90">
        <v>1.5833333334303461</v>
      </c>
      <c r="J1078" s="91" t="s">
        <v>3017</v>
      </c>
      <c r="K1078" s="91"/>
      <c r="L1078" s="91"/>
      <c r="M1078" s="78">
        <v>2</v>
      </c>
      <c r="N1078" s="78">
        <v>0</v>
      </c>
      <c r="O1078" s="78">
        <v>0</v>
      </c>
      <c r="P1078" s="78">
        <v>2</v>
      </c>
      <c r="Q1078" s="78">
        <v>0</v>
      </c>
      <c r="R1078" s="78">
        <v>0</v>
      </c>
      <c r="S1078" s="78">
        <v>0</v>
      </c>
      <c r="T1078" s="78">
        <v>2</v>
      </c>
      <c r="U1078" s="78">
        <v>0</v>
      </c>
      <c r="V1078" s="78" t="s">
        <v>3018</v>
      </c>
      <c r="W1078" s="78"/>
      <c r="X1078" s="84" t="s">
        <v>3019</v>
      </c>
      <c r="Y1078" s="85" t="s">
        <v>98</v>
      </c>
      <c r="Z1078" s="85" t="s">
        <v>124</v>
      </c>
      <c r="AA1078" s="85" t="s">
        <v>148</v>
      </c>
    </row>
    <row r="1079" spans="1:27" ht="75">
      <c r="A1079" s="299">
        <v>1064</v>
      </c>
      <c r="B1079" s="284" t="s">
        <v>115</v>
      </c>
      <c r="C1079" s="78" t="s">
        <v>97</v>
      </c>
      <c r="D1079" s="79" t="s">
        <v>3020</v>
      </c>
      <c r="E1079" s="78" t="s">
        <v>154</v>
      </c>
      <c r="F1079" s="80">
        <v>44707.416666666664</v>
      </c>
      <c r="G1079" s="80">
        <v>44707.517361111109</v>
      </c>
      <c r="H1079" s="78" t="s">
        <v>106</v>
      </c>
      <c r="I1079" s="90">
        <v>2.4166666666860692</v>
      </c>
      <c r="J1079" s="91" t="s">
        <v>3021</v>
      </c>
      <c r="K1079" s="91"/>
      <c r="L1079" s="91"/>
      <c r="M1079" s="78">
        <v>1</v>
      </c>
      <c r="N1079" s="78">
        <v>0</v>
      </c>
      <c r="O1079" s="78">
        <v>0</v>
      </c>
      <c r="P1079" s="78">
        <v>1</v>
      </c>
      <c r="Q1079" s="78">
        <v>0</v>
      </c>
      <c r="R1079" s="78">
        <v>0</v>
      </c>
      <c r="S1079" s="78">
        <v>0</v>
      </c>
      <c r="T1079" s="78">
        <v>1</v>
      </c>
      <c r="U1079" s="78">
        <v>0</v>
      </c>
      <c r="V1079" s="78">
        <v>10</v>
      </c>
      <c r="W1079" s="78"/>
      <c r="X1079" s="84" t="s">
        <v>3022</v>
      </c>
      <c r="Y1079" s="85"/>
      <c r="Z1079" s="85"/>
      <c r="AA1079" s="85" t="s">
        <v>148</v>
      </c>
    </row>
    <row r="1080" spans="1:27" ht="75">
      <c r="A1080" s="299">
        <v>1065</v>
      </c>
      <c r="B1080" s="284" t="s">
        <v>115</v>
      </c>
      <c r="C1080" s="78" t="s">
        <v>97</v>
      </c>
      <c r="D1080" s="79" t="s">
        <v>3023</v>
      </c>
      <c r="E1080" s="78" t="s">
        <v>153</v>
      </c>
      <c r="F1080" s="80">
        <v>44707.571527777778</v>
      </c>
      <c r="G1080" s="80">
        <v>44707.59375</v>
      </c>
      <c r="H1080" s="78" t="s">
        <v>106</v>
      </c>
      <c r="I1080" s="90">
        <v>0.53333333332557231</v>
      </c>
      <c r="J1080" s="91" t="s">
        <v>483</v>
      </c>
      <c r="K1080" s="91"/>
      <c r="L1080" s="91"/>
      <c r="M1080" s="78">
        <v>36</v>
      </c>
      <c r="N1080" s="78">
        <v>0</v>
      </c>
      <c r="O1080" s="78">
        <v>0</v>
      </c>
      <c r="P1080" s="78">
        <v>36</v>
      </c>
      <c r="Q1080" s="78">
        <v>0</v>
      </c>
      <c r="R1080" s="78">
        <v>0</v>
      </c>
      <c r="S1080" s="78">
        <v>0</v>
      </c>
      <c r="T1080" s="78">
        <v>36</v>
      </c>
      <c r="U1080" s="78">
        <v>0</v>
      </c>
      <c r="V1080" s="78">
        <v>48</v>
      </c>
      <c r="W1080" s="78"/>
      <c r="X1080" s="84" t="s">
        <v>3022</v>
      </c>
      <c r="Y1080" s="85"/>
      <c r="Z1080" s="85"/>
      <c r="AA1080" s="85" t="s">
        <v>148</v>
      </c>
    </row>
    <row r="1081" spans="1:27" ht="75">
      <c r="A1081" s="299">
        <v>1066</v>
      </c>
      <c r="B1081" s="286" t="s">
        <v>115</v>
      </c>
      <c r="C1081" s="93" t="s">
        <v>97</v>
      </c>
      <c r="D1081" s="94" t="s">
        <v>3024</v>
      </c>
      <c r="E1081" s="93" t="s">
        <v>153</v>
      </c>
      <c r="F1081" s="95">
        <v>44707.611111111109</v>
      </c>
      <c r="G1081" s="95">
        <v>44707.65625</v>
      </c>
      <c r="H1081" s="96" t="s">
        <v>106</v>
      </c>
      <c r="I1081" s="90">
        <v>1.0833333333721384</v>
      </c>
      <c r="J1081" s="91" t="s">
        <v>536</v>
      </c>
      <c r="K1081" s="91"/>
      <c r="L1081" s="91"/>
      <c r="M1081" s="93">
        <v>32</v>
      </c>
      <c r="N1081" s="93">
        <v>0</v>
      </c>
      <c r="O1081" s="93">
        <v>0</v>
      </c>
      <c r="P1081" s="93">
        <v>32</v>
      </c>
      <c r="Q1081" s="93">
        <v>0</v>
      </c>
      <c r="R1081" s="93">
        <v>0</v>
      </c>
      <c r="S1081" s="93">
        <v>0</v>
      </c>
      <c r="T1081" s="93">
        <v>32</v>
      </c>
      <c r="U1081" s="93">
        <v>0</v>
      </c>
      <c r="V1081" s="93">
        <v>17</v>
      </c>
      <c r="W1081" s="93"/>
      <c r="X1081" s="97" t="s">
        <v>3022</v>
      </c>
      <c r="Y1081" s="98"/>
      <c r="Z1081" s="98"/>
      <c r="AA1081" s="85" t="s">
        <v>148</v>
      </c>
    </row>
    <row r="1082" spans="1:27" ht="93.75">
      <c r="A1082" s="299">
        <v>1067</v>
      </c>
      <c r="B1082" s="286" t="s">
        <v>250</v>
      </c>
      <c r="C1082" s="93" t="s">
        <v>93</v>
      </c>
      <c r="D1082" s="94" t="s">
        <v>3025</v>
      </c>
      <c r="E1082" s="93" t="s">
        <v>154</v>
      </c>
      <c r="F1082" s="95">
        <v>44707.413194444445</v>
      </c>
      <c r="G1082" s="95">
        <v>44707.53125</v>
      </c>
      <c r="H1082" s="96" t="s">
        <v>94</v>
      </c>
      <c r="I1082" s="90">
        <v>2.8333333333139308</v>
      </c>
      <c r="J1082" s="91" t="s">
        <v>3026</v>
      </c>
      <c r="K1082" s="91" t="s">
        <v>3027</v>
      </c>
      <c r="L1082" s="91"/>
      <c r="M1082" s="93">
        <v>127</v>
      </c>
      <c r="N1082" s="93">
        <v>0</v>
      </c>
      <c r="O1082" s="93">
        <v>14</v>
      </c>
      <c r="P1082" s="93">
        <v>113</v>
      </c>
      <c r="Q1082" s="93">
        <v>0</v>
      </c>
      <c r="R1082" s="93">
        <v>0</v>
      </c>
      <c r="S1082" s="93">
        <v>0</v>
      </c>
      <c r="T1082" s="93">
        <v>127</v>
      </c>
      <c r="U1082" s="93">
        <v>0</v>
      </c>
      <c r="V1082" s="93">
        <v>850</v>
      </c>
      <c r="W1082" s="93"/>
      <c r="X1082" s="97" t="s">
        <v>3028</v>
      </c>
      <c r="Y1082" s="98" t="s">
        <v>109</v>
      </c>
      <c r="Z1082" s="98" t="s">
        <v>103</v>
      </c>
      <c r="AA1082" s="85" t="s">
        <v>148</v>
      </c>
    </row>
    <row r="1083" spans="1:27" ht="56.25">
      <c r="A1083" s="299">
        <v>1068</v>
      </c>
      <c r="B1083" s="286" t="s">
        <v>265</v>
      </c>
      <c r="C1083" s="93" t="s">
        <v>97</v>
      </c>
      <c r="D1083" s="94" t="s">
        <v>3029</v>
      </c>
      <c r="E1083" s="93" t="s">
        <v>153</v>
      </c>
      <c r="F1083" s="95">
        <v>44707.725694444445</v>
      </c>
      <c r="G1083" s="95">
        <v>44707.774305555555</v>
      </c>
      <c r="H1083" s="96" t="s">
        <v>94</v>
      </c>
      <c r="I1083" s="90">
        <v>1.1666666666278616</v>
      </c>
      <c r="J1083" s="91" t="s">
        <v>3029</v>
      </c>
      <c r="K1083" s="91"/>
      <c r="L1083" s="91"/>
      <c r="M1083" s="93">
        <v>1</v>
      </c>
      <c r="N1083" s="93">
        <v>0</v>
      </c>
      <c r="O1083" s="93">
        <v>0</v>
      </c>
      <c r="P1083" s="93">
        <v>1</v>
      </c>
      <c r="Q1083" s="93">
        <v>0</v>
      </c>
      <c r="R1083" s="93">
        <v>0</v>
      </c>
      <c r="S1083" s="93">
        <v>0</v>
      </c>
      <c r="T1083" s="93">
        <v>1</v>
      </c>
      <c r="U1083" s="93">
        <v>0</v>
      </c>
      <c r="V1083" s="93">
        <v>2</v>
      </c>
      <c r="W1083" s="93"/>
      <c r="X1083" s="97" t="s">
        <v>3030</v>
      </c>
      <c r="Y1083" s="98" t="s">
        <v>98</v>
      </c>
      <c r="Z1083" s="98" t="s">
        <v>114</v>
      </c>
      <c r="AA1083" s="85" t="s">
        <v>148</v>
      </c>
    </row>
    <row r="1084" spans="1:27" ht="56.25">
      <c r="A1084" s="299">
        <v>1069</v>
      </c>
      <c r="B1084" s="284" t="s">
        <v>265</v>
      </c>
      <c r="C1084" s="78" t="s">
        <v>113</v>
      </c>
      <c r="D1084" s="79" t="s">
        <v>3031</v>
      </c>
      <c r="E1084" s="78" t="s">
        <v>153</v>
      </c>
      <c r="F1084" s="80">
        <v>44707.722222222219</v>
      </c>
      <c r="G1084" s="80">
        <v>44707.75</v>
      </c>
      <c r="H1084" s="78" t="s">
        <v>94</v>
      </c>
      <c r="I1084" s="90">
        <v>0.66666666674427688</v>
      </c>
      <c r="J1084" s="91" t="s">
        <v>3031</v>
      </c>
      <c r="K1084" s="91"/>
      <c r="L1084" s="91"/>
      <c r="M1084" s="78">
        <v>32</v>
      </c>
      <c r="N1084" s="78">
        <v>0</v>
      </c>
      <c r="O1084" s="78">
        <v>0</v>
      </c>
      <c r="P1084" s="78">
        <v>32</v>
      </c>
      <c r="Q1084" s="78">
        <v>0</v>
      </c>
      <c r="R1084" s="78">
        <v>0</v>
      </c>
      <c r="S1084" s="78">
        <v>0</v>
      </c>
      <c r="T1084" s="78">
        <v>32</v>
      </c>
      <c r="U1084" s="78">
        <v>0</v>
      </c>
      <c r="V1084" s="78">
        <v>300</v>
      </c>
      <c r="W1084" s="78"/>
      <c r="X1084" s="84" t="s">
        <v>3032</v>
      </c>
      <c r="Y1084" s="85" t="s">
        <v>149</v>
      </c>
      <c r="Z1084" s="85" t="s">
        <v>103</v>
      </c>
      <c r="AA1084" s="85" t="s">
        <v>148</v>
      </c>
    </row>
    <row r="1085" spans="1:27" ht="37.5">
      <c r="A1085" s="299">
        <v>1070</v>
      </c>
      <c r="B1085" s="284" t="s">
        <v>262</v>
      </c>
      <c r="C1085" s="78" t="s">
        <v>127</v>
      </c>
      <c r="D1085" s="79" t="s">
        <v>464</v>
      </c>
      <c r="E1085" s="78" t="s">
        <v>154</v>
      </c>
      <c r="F1085" s="80">
        <v>44707.4375</v>
      </c>
      <c r="G1085" s="80">
        <v>44707.628472222219</v>
      </c>
      <c r="H1085" s="78" t="s">
        <v>106</v>
      </c>
      <c r="I1085" s="90">
        <v>4.5833333332557231</v>
      </c>
      <c r="J1085" s="91" t="s">
        <v>255</v>
      </c>
      <c r="K1085" s="91"/>
      <c r="L1085" s="91"/>
      <c r="M1085" s="78">
        <v>33</v>
      </c>
      <c r="N1085" s="78">
        <v>0</v>
      </c>
      <c r="O1085" s="78">
        <v>0</v>
      </c>
      <c r="P1085" s="78">
        <v>33</v>
      </c>
      <c r="Q1085" s="78">
        <v>0</v>
      </c>
      <c r="R1085" s="78">
        <v>0</v>
      </c>
      <c r="S1085" s="78">
        <v>0</v>
      </c>
      <c r="T1085" s="78">
        <v>33</v>
      </c>
      <c r="U1085" s="78">
        <v>0</v>
      </c>
      <c r="V1085" s="78">
        <v>60</v>
      </c>
      <c r="W1085" s="78"/>
      <c r="X1085" s="84"/>
      <c r="Y1085" s="85"/>
      <c r="Z1085" s="85"/>
      <c r="AA1085" s="85" t="s">
        <v>148</v>
      </c>
    </row>
    <row r="1086" spans="1:27" ht="75">
      <c r="A1086" s="299">
        <v>1071</v>
      </c>
      <c r="B1086" s="283" t="s">
        <v>262</v>
      </c>
      <c r="C1086" s="83" t="s">
        <v>97</v>
      </c>
      <c r="D1086" s="187" t="s">
        <v>260</v>
      </c>
      <c r="E1086" s="83" t="s">
        <v>153</v>
      </c>
      <c r="F1086" s="188">
        <v>44708.375</v>
      </c>
      <c r="G1086" s="188">
        <v>44708.5</v>
      </c>
      <c r="H1086" s="83" t="s">
        <v>106</v>
      </c>
      <c r="I1086" s="90">
        <v>3</v>
      </c>
      <c r="J1086" s="91" t="s">
        <v>478</v>
      </c>
      <c r="K1086" s="91"/>
      <c r="L1086" s="91"/>
      <c r="M1086" s="83">
        <v>37</v>
      </c>
      <c r="N1086" s="83">
        <v>0</v>
      </c>
      <c r="O1086" s="83">
        <v>0</v>
      </c>
      <c r="P1086" s="83">
        <v>37</v>
      </c>
      <c r="Q1086" s="83">
        <v>0</v>
      </c>
      <c r="R1086" s="83">
        <v>0</v>
      </c>
      <c r="S1086" s="83">
        <v>0</v>
      </c>
      <c r="T1086" s="83">
        <v>37</v>
      </c>
      <c r="U1086" s="83">
        <v>0</v>
      </c>
      <c r="V1086" s="83">
        <v>17</v>
      </c>
      <c r="W1086" s="83"/>
      <c r="X1086" s="184"/>
      <c r="Y1086" s="185"/>
      <c r="Z1086" s="185"/>
      <c r="AA1086" s="85" t="s">
        <v>148</v>
      </c>
    </row>
    <row r="1087" spans="1:27" ht="37.5">
      <c r="A1087" s="299">
        <v>1072</v>
      </c>
      <c r="B1087" s="283" t="s">
        <v>262</v>
      </c>
      <c r="C1087" s="83" t="s">
        <v>113</v>
      </c>
      <c r="D1087" s="187" t="s">
        <v>3033</v>
      </c>
      <c r="E1087" s="83" t="s">
        <v>152</v>
      </c>
      <c r="F1087" s="188">
        <v>44708.375</v>
      </c>
      <c r="G1087" s="188">
        <v>44708.5</v>
      </c>
      <c r="H1087" s="83" t="s">
        <v>106</v>
      </c>
      <c r="I1087" s="90">
        <v>3</v>
      </c>
      <c r="J1087" s="91" t="s">
        <v>3034</v>
      </c>
      <c r="K1087" s="91"/>
      <c r="L1087" s="91"/>
      <c r="M1087" s="83">
        <v>12</v>
      </c>
      <c r="N1087" s="83">
        <v>0</v>
      </c>
      <c r="O1087" s="83">
        <v>0</v>
      </c>
      <c r="P1087" s="83">
        <v>12</v>
      </c>
      <c r="Q1087" s="83">
        <v>0</v>
      </c>
      <c r="R1087" s="83">
        <v>0</v>
      </c>
      <c r="S1087" s="83">
        <v>0</v>
      </c>
      <c r="T1087" s="83">
        <v>12</v>
      </c>
      <c r="U1087" s="83">
        <v>0</v>
      </c>
      <c r="V1087" s="83">
        <v>230</v>
      </c>
      <c r="W1087" s="83"/>
      <c r="X1087" s="184"/>
      <c r="Y1087" s="185"/>
      <c r="Z1087" s="185"/>
      <c r="AA1087" s="85" t="s">
        <v>148</v>
      </c>
    </row>
    <row r="1088" spans="1:27" ht="75">
      <c r="A1088" s="299">
        <v>1073</v>
      </c>
      <c r="B1088" s="283" t="s">
        <v>248</v>
      </c>
      <c r="C1088" s="83" t="s">
        <v>93</v>
      </c>
      <c r="D1088" s="187" t="s">
        <v>3035</v>
      </c>
      <c r="E1088" s="83" t="s">
        <v>154</v>
      </c>
      <c r="F1088" s="188">
        <v>44707.600694444445</v>
      </c>
      <c r="G1088" s="188">
        <v>44707.621527777781</v>
      </c>
      <c r="H1088" s="83" t="s">
        <v>94</v>
      </c>
      <c r="I1088" s="90">
        <v>0.50000000005820766</v>
      </c>
      <c r="J1088" s="91" t="s">
        <v>3036</v>
      </c>
      <c r="K1088" s="91"/>
      <c r="L1088" s="91"/>
      <c r="M1088" s="83">
        <v>73</v>
      </c>
      <c r="N1088" s="83">
        <v>0</v>
      </c>
      <c r="O1088" s="83">
        <v>0</v>
      </c>
      <c r="P1088" s="83">
        <v>73</v>
      </c>
      <c r="Q1088" s="83">
        <v>0</v>
      </c>
      <c r="R1088" s="83">
        <v>0</v>
      </c>
      <c r="S1088" s="83">
        <v>0</v>
      </c>
      <c r="T1088" s="83">
        <v>73</v>
      </c>
      <c r="U1088" s="83">
        <v>0</v>
      </c>
      <c r="V1088" s="83">
        <v>15</v>
      </c>
      <c r="W1088" s="83"/>
      <c r="X1088" s="184" t="s">
        <v>3037</v>
      </c>
      <c r="Y1088" s="185" t="s">
        <v>109</v>
      </c>
      <c r="Z1088" s="185" t="s">
        <v>103</v>
      </c>
      <c r="AA1088" s="85" t="s">
        <v>148</v>
      </c>
    </row>
    <row r="1089" spans="1:27" ht="75">
      <c r="A1089" s="299">
        <v>1074</v>
      </c>
      <c r="B1089" s="283" t="s">
        <v>248</v>
      </c>
      <c r="C1089" s="83" t="s">
        <v>93</v>
      </c>
      <c r="D1089" s="187" t="s">
        <v>3038</v>
      </c>
      <c r="E1089" s="83" t="s">
        <v>153</v>
      </c>
      <c r="F1089" s="188">
        <v>44707.645833333336</v>
      </c>
      <c r="G1089" s="188">
        <v>44707.743055555555</v>
      </c>
      <c r="H1089" s="83" t="s">
        <v>94</v>
      </c>
      <c r="I1089" s="90">
        <v>2.3333333332557231</v>
      </c>
      <c r="J1089" s="91" t="s">
        <v>3039</v>
      </c>
      <c r="K1089" s="91"/>
      <c r="L1089" s="91"/>
      <c r="M1089" s="83">
        <v>1</v>
      </c>
      <c r="N1089" s="83">
        <v>0</v>
      </c>
      <c r="O1089" s="83">
        <v>0</v>
      </c>
      <c r="P1089" s="83">
        <v>1</v>
      </c>
      <c r="Q1089" s="83">
        <v>0</v>
      </c>
      <c r="R1089" s="83">
        <v>0</v>
      </c>
      <c r="S1089" s="83">
        <v>0</v>
      </c>
      <c r="T1089" s="83">
        <v>1</v>
      </c>
      <c r="U1089" s="83">
        <v>0</v>
      </c>
      <c r="V1089" s="83">
        <v>15</v>
      </c>
      <c r="W1089" s="83"/>
      <c r="X1089" s="184" t="s">
        <v>3040</v>
      </c>
      <c r="Y1089" s="185" t="s">
        <v>122</v>
      </c>
      <c r="Z1089" s="185" t="s">
        <v>120</v>
      </c>
      <c r="AA1089" s="85" t="s">
        <v>193</v>
      </c>
    </row>
    <row r="1090" spans="1:27" ht="37.5">
      <c r="A1090" s="299">
        <v>1075</v>
      </c>
      <c r="B1090" s="284" t="s">
        <v>248</v>
      </c>
      <c r="C1090" s="78" t="s">
        <v>97</v>
      </c>
      <c r="D1090" s="79" t="s">
        <v>3041</v>
      </c>
      <c r="E1090" s="78" t="s">
        <v>153</v>
      </c>
      <c r="F1090" s="80">
        <v>44708.375</v>
      </c>
      <c r="G1090" s="80">
        <v>44708.541666666664</v>
      </c>
      <c r="H1090" s="78" t="s">
        <v>106</v>
      </c>
      <c r="I1090" s="90">
        <v>3.9999999999417923</v>
      </c>
      <c r="J1090" s="91" t="s">
        <v>3042</v>
      </c>
      <c r="K1090" s="91"/>
      <c r="L1090" s="91"/>
      <c r="M1090" s="78">
        <v>23</v>
      </c>
      <c r="N1090" s="78">
        <v>0</v>
      </c>
      <c r="O1090" s="78">
        <v>0</v>
      </c>
      <c r="P1090" s="78">
        <v>23</v>
      </c>
      <c r="Q1090" s="78">
        <v>0</v>
      </c>
      <c r="R1090" s="78">
        <v>0</v>
      </c>
      <c r="S1090" s="78">
        <v>0</v>
      </c>
      <c r="T1090" s="78">
        <v>23</v>
      </c>
      <c r="U1090" s="78">
        <v>0</v>
      </c>
      <c r="V1090" s="78">
        <v>30</v>
      </c>
      <c r="W1090" s="78"/>
      <c r="X1090" s="84"/>
      <c r="Y1090" s="85"/>
      <c r="Z1090" s="85"/>
      <c r="AA1090" s="85" t="s">
        <v>148</v>
      </c>
    </row>
    <row r="1091" spans="1:27" ht="37.5">
      <c r="A1091" s="299">
        <v>1076</v>
      </c>
      <c r="B1091" s="284" t="s">
        <v>248</v>
      </c>
      <c r="C1091" s="78" t="s">
        <v>97</v>
      </c>
      <c r="D1091" s="79" t="s">
        <v>3043</v>
      </c>
      <c r="E1091" s="78" t="s">
        <v>153</v>
      </c>
      <c r="F1091" s="80">
        <v>44708.375</v>
      </c>
      <c r="G1091" s="80">
        <v>44708.583333333336</v>
      </c>
      <c r="H1091" s="78" t="s">
        <v>106</v>
      </c>
      <c r="I1091" s="90">
        <v>5.0000000000582077</v>
      </c>
      <c r="J1091" s="91" t="s">
        <v>3044</v>
      </c>
      <c r="K1091" s="91"/>
      <c r="L1091" s="91"/>
      <c r="M1091" s="78">
        <v>26</v>
      </c>
      <c r="N1091" s="78">
        <v>0</v>
      </c>
      <c r="O1091" s="78">
        <v>0</v>
      </c>
      <c r="P1091" s="78">
        <v>26</v>
      </c>
      <c r="Q1091" s="78">
        <v>0</v>
      </c>
      <c r="R1091" s="78">
        <v>0</v>
      </c>
      <c r="S1091" s="78">
        <v>0</v>
      </c>
      <c r="T1091" s="78">
        <v>26</v>
      </c>
      <c r="U1091" s="78">
        <v>0</v>
      </c>
      <c r="V1091" s="78">
        <v>20</v>
      </c>
      <c r="W1091" s="78"/>
      <c r="X1091" s="84"/>
      <c r="Y1091" s="85"/>
      <c r="Z1091" s="85"/>
      <c r="AA1091" s="85" t="s">
        <v>148</v>
      </c>
    </row>
    <row r="1092" spans="1:27" ht="37.5">
      <c r="A1092" s="299">
        <v>1077</v>
      </c>
      <c r="B1092" s="284" t="s">
        <v>248</v>
      </c>
      <c r="C1092" s="78" t="s">
        <v>97</v>
      </c>
      <c r="D1092" s="79" t="s">
        <v>3045</v>
      </c>
      <c r="E1092" s="78" t="s">
        <v>153</v>
      </c>
      <c r="F1092" s="80">
        <v>44708.375</v>
      </c>
      <c r="G1092" s="80">
        <v>44708.5</v>
      </c>
      <c r="H1092" s="78" t="s">
        <v>106</v>
      </c>
      <c r="I1092" s="90">
        <v>3</v>
      </c>
      <c r="J1092" s="91" t="s">
        <v>3046</v>
      </c>
      <c r="K1092" s="91"/>
      <c r="L1092" s="91"/>
      <c r="M1092" s="78">
        <v>18</v>
      </c>
      <c r="N1092" s="78">
        <v>0</v>
      </c>
      <c r="O1092" s="78">
        <v>0</v>
      </c>
      <c r="P1092" s="78">
        <v>18</v>
      </c>
      <c r="Q1092" s="78">
        <v>0</v>
      </c>
      <c r="R1092" s="78">
        <v>0</v>
      </c>
      <c r="S1092" s="78">
        <v>0</v>
      </c>
      <c r="T1092" s="78">
        <v>18</v>
      </c>
      <c r="U1092" s="78">
        <v>0</v>
      </c>
      <c r="V1092" s="78">
        <v>70</v>
      </c>
      <c r="W1092" s="78"/>
      <c r="X1092" s="84"/>
      <c r="Y1092" s="85"/>
      <c r="Z1092" s="85"/>
      <c r="AA1092" s="85" t="s">
        <v>148</v>
      </c>
    </row>
    <row r="1093" spans="1:27" ht="56.25">
      <c r="A1093" s="299">
        <v>1077</v>
      </c>
      <c r="B1093" s="284" t="s">
        <v>277</v>
      </c>
      <c r="C1093" s="78" t="s">
        <v>97</v>
      </c>
      <c r="D1093" s="79" t="s">
        <v>2797</v>
      </c>
      <c r="E1093" s="78" t="s">
        <v>152</v>
      </c>
      <c r="F1093" s="80">
        <v>44708.524305555555</v>
      </c>
      <c r="G1093" s="80">
        <v>44708.552083333336</v>
      </c>
      <c r="H1093" s="78" t="s">
        <v>94</v>
      </c>
      <c r="I1093" s="90">
        <v>0.66666666674427688</v>
      </c>
      <c r="J1093" s="91" t="s">
        <v>515</v>
      </c>
      <c r="K1093" s="91"/>
      <c r="L1093" s="91"/>
      <c r="M1093" s="78">
        <v>46</v>
      </c>
      <c r="N1093" s="78">
        <v>0</v>
      </c>
      <c r="O1093" s="78">
        <v>0</v>
      </c>
      <c r="P1093" s="78">
        <v>46</v>
      </c>
      <c r="Q1093" s="78">
        <v>0</v>
      </c>
      <c r="R1093" s="78">
        <v>0</v>
      </c>
      <c r="S1093" s="78">
        <v>6</v>
      </c>
      <c r="T1093" s="78">
        <v>40</v>
      </c>
      <c r="U1093" s="78">
        <v>0</v>
      </c>
      <c r="V1093" s="78">
        <v>70</v>
      </c>
      <c r="W1093" s="78"/>
      <c r="X1093" s="84" t="s">
        <v>3047</v>
      </c>
      <c r="Y1093" s="85" t="s">
        <v>110</v>
      </c>
      <c r="Z1093" s="85" t="s">
        <v>99</v>
      </c>
      <c r="AA1093" s="85" t="s">
        <v>193</v>
      </c>
    </row>
    <row r="1094" spans="1:27" ht="75">
      <c r="A1094" s="299">
        <v>1078</v>
      </c>
      <c r="B1094" s="284" t="s">
        <v>115</v>
      </c>
      <c r="C1094" s="78" t="s">
        <v>97</v>
      </c>
      <c r="D1094" s="79" t="s">
        <v>3048</v>
      </c>
      <c r="E1094" s="78" t="s">
        <v>153</v>
      </c>
      <c r="F1094" s="80">
        <v>44708.835416666669</v>
      </c>
      <c r="G1094" s="80">
        <v>44708.850694444445</v>
      </c>
      <c r="H1094" s="78" t="s">
        <v>106</v>
      </c>
      <c r="I1094" s="90">
        <v>0.36666666663950309</v>
      </c>
      <c r="J1094" s="91" t="s">
        <v>535</v>
      </c>
      <c r="K1094" s="91"/>
      <c r="L1094" s="91"/>
      <c r="M1094" s="78">
        <v>21</v>
      </c>
      <c r="N1094" s="78">
        <v>0</v>
      </c>
      <c r="O1094" s="78">
        <v>0</v>
      </c>
      <c r="P1094" s="78">
        <v>21</v>
      </c>
      <c r="Q1094" s="78">
        <v>0</v>
      </c>
      <c r="R1094" s="78">
        <v>0</v>
      </c>
      <c r="S1094" s="78">
        <v>0</v>
      </c>
      <c r="T1094" s="78">
        <v>21</v>
      </c>
      <c r="U1094" s="78">
        <v>0</v>
      </c>
      <c r="V1094" s="78">
        <v>55</v>
      </c>
      <c r="W1094" s="78"/>
      <c r="X1094" s="84" t="s">
        <v>3049</v>
      </c>
      <c r="Y1094" s="85"/>
      <c r="Z1094" s="85"/>
      <c r="AA1094" s="85" t="s">
        <v>148</v>
      </c>
    </row>
    <row r="1095" spans="1:27" ht="93.75">
      <c r="A1095" s="299">
        <v>1079</v>
      </c>
      <c r="B1095" s="284" t="s">
        <v>115</v>
      </c>
      <c r="C1095" s="78" t="s">
        <v>113</v>
      </c>
      <c r="D1095" s="79" t="s">
        <v>589</v>
      </c>
      <c r="E1095" s="78" t="s">
        <v>154</v>
      </c>
      <c r="F1095" s="80">
        <v>44710.802083333336</v>
      </c>
      <c r="G1095" s="80">
        <v>44710.871527777781</v>
      </c>
      <c r="H1095" s="78" t="s">
        <v>94</v>
      </c>
      <c r="I1095" s="90">
        <v>1.6666666666860692</v>
      </c>
      <c r="J1095" s="91" t="s">
        <v>590</v>
      </c>
      <c r="K1095" s="91"/>
      <c r="L1095" s="91"/>
      <c r="M1095" s="78">
        <v>1</v>
      </c>
      <c r="N1095" s="78">
        <v>0</v>
      </c>
      <c r="O1095" s="78">
        <v>0</v>
      </c>
      <c r="P1095" s="78">
        <v>1</v>
      </c>
      <c r="Q1095" s="78">
        <v>0</v>
      </c>
      <c r="R1095" s="78">
        <v>0</v>
      </c>
      <c r="S1095" s="78">
        <v>0</v>
      </c>
      <c r="T1095" s="78">
        <v>1</v>
      </c>
      <c r="U1095" s="78">
        <v>0</v>
      </c>
      <c r="V1095" s="78">
        <v>25</v>
      </c>
      <c r="W1095" s="78"/>
      <c r="X1095" s="84" t="s">
        <v>3050</v>
      </c>
      <c r="Y1095" s="85" t="s">
        <v>133</v>
      </c>
      <c r="Z1095" s="85" t="s">
        <v>99</v>
      </c>
      <c r="AA1095" s="85" t="s">
        <v>193</v>
      </c>
    </row>
    <row r="1096" spans="1:27" ht="56.25">
      <c r="A1096" s="299">
        <v>1080</v>
      </c>
      <c r="B1096" s="284" t="s">
        <v>248</v>
      </c>
      <c r="C1096" s="78" t="s">
        <v>97</v>
      </c>
      <c r="D1096" s="79" t="s">
        <v>3051</v>
      </c>
      <c r="E1096" s="78" t="s">
        <v>152</v>
      </c>
      <c r="F1096" s="80">
        <v>44711.375</v>
      </c>
      <c r="G1096" s="80">
        <v>44711.583333333336</v>
      </c>
      <c r="H1096" s="78" t="s">
        <v>106</v>
      </c>
      <c r="I1096" s="90">
        <v>5.0000000000582077</v>
      </c>
      <c r="J1096" s="91" t="s">
        <v>3052</v>
      </c>
      <c r="K1096" s="91"/>
      <c r="L1096" s="91"/>
      <c r="M1096" s="78">
        <v>4</v>
      </c>
      <c r="N1096" s="78">
        <v>0</v>
      </c>
      <c r="O1096" s="78">
        <v>0</v>
      </c>
      <c r="P1096" s="78">
        <v>4</v>
      </c>
      <c r="Q1096" s="78">
        <v>0</v>
      </c>
      <c r="R1096" s="78">
        <v>0</v>
      </c>
      <c r="S1096" s="78">
        <v>0</v>
      </c>
      <c r="T1096" s="78">
        <v>4</v>
      </c>
      <c r="U1096" s="78">
        <v>0</v>
      </c>
      <c r="V1096" s="78">
        <v>70</v>
      </c>
      <c r="W1096" s="78"/>
      <c r="X1096" s="84"/>
      <c r="Y1096" s="85"/>
      <c r="Z1096" s="85"/>
      <c r="AA1096" s="85" t="s">
        <v>148</v>
      </c>
    </row>
    <row r="1097" spans="1:27" ht="37.5">
      <c r="A1097" s="299">
        <v>1081</v>
      </c>
      <c r="B1097" s="284" t="s">
        <v>268</v>
      </c>
      <c r="C1097" s="78" t="s">
        <v>93</v>
      </c>
      <c r="D1097" s="79" t="s">
        <v>3053</v>
      </c>
      <c r="E1097" s="78" t="s">
        <v>152</v>
      </c>
      <c r="F1097" s="80">
        <v>44708.621527777781</v>
      </c>
      <c r="G1097" s="80">
        <v>44708.631944444445</v>
      </c>
      <c r="H1097" s="78" t="s">
        <v>106</v>
      </c>
      <c r="I1097" s="90">
        <v>0.24999999994179234</v>
      </c>
      <c r="J1097" s="91" t="s">
        <v>3054</v>
      </c>
      <c r="K1097" s="91"/>
      <c r="L1097" s="91"/>
      <c r="M1097" s="78">
        <v>54</v>
      </c>
      <c r="N1097" s="78">
        <v>0</v>
      </c>
      <c r="O1097" s="78">
        <v>0</v>
      </c>
      <c r="P1097" s="78">
        <v>54</v>
      </c>
      <c r="Q1097" s="78">
        <v>0</v>
      </c>
      <c r="R1097" s="78">
        <v>0</v>
      </c>
      <c r="S1097" s="78">
        <v>0</v>
      </c>
      <c r="T1097" s="78">
        <v>54</v>
      </c>
      <c r="U1097" s="78">
        <v>0</v>
      </c>
      <c r="V1097" s="78">
        <v>156</v>
      </c>
      <c r="W1097" s="78"/>
      <c r="X1097" s="84"/>
      <c r="Y1097" s="85"/>
      <c r="Z1097" s="85"/>
      <c r="AA1097" s="85" t="s">
        <v>148</v>
      </c>
    </row>
    <row r="1098" spans="1:27" ht="37.5">
      <c r="A1098" s="299">
        <v>1082</v>
      </c>
      <c r="B1098" s="284" t="s">
        <v>250</v>
      </c>
      <c r="C1098" s="78" t="s">
        <v>156</v>
      </c>
      <c r="D1098" s="79" t="s">
        <v>3055</v>
      </c>
      <c r="E1098" s="78" t="s">
        <v>154</v>
      </c>
      <c r="F1098" s="80">
        <v>44708.659722222219</v>
      </c>
      <c r="G1098" s="80">
        <v>44708.722222222219</v>
      </c>
      <c r="H1098" s="78" t="s">
        <v>94</v>
      </c>
      <c r="I1098" s="90">
        <v>1.5</v>
      </c>
      <c r="J1098" s="91" t="s">
        <v>3056</v>
      </c>
      <c r="K1098" s="91" t="s">
        <v>298</v>
      </c>
      <c r="L1098" s="91"/>
      <c r="M1098" s="78">
        <v>404</v>
      </c>
      <c r="N1098" s="78">
        <v>0</v>
      </c>
      <c r="O1098" s="78">
        <v>4</v>
      </c>
      <c r="P1098" s="78">
        <v>400</v>
      </c>
      <c r="Q1098" s="78">
        <v>0</v>
      </c>
      <c r="R1098" s="78">
        <v>0</v>
      </c>
      <c r="S1098" s="78">
        <v>0</v>
      </c>
      <c r="T1098" s="78">
        <v>404</v>
      </c>
      <c r="U1098" s="78">
        <v>0</v>
      </c>
      <c r="V1098" s="78">
        <v>637</v>
      </c>
      <c r="W1098" s="78"/>
      <c r="X1098" s="84" t="s">
        <v>3057</v>
      </c>
      <c r="Y1098" s="85" t="s">
        <v>109</v>
      </c>
      <c r="Z1098" s="85" t="s">
        <v>103</v>
      </c>
      <c r="AA1098" s="85" t="s">
        <v>148</v>
      </c>
    </row>
    <row r="1099" spans="1:27" ht="56.25">
      <c r="A1099" s="299">
        <v>1083</v>
      </c>
      <c r="B1099" s="284" t="s">
        <v>250</v>
      </c>
      <c r="C1099" s="78" t="s">
        <v>93</v>
      </c>
      <c r="D1099" s="79" t="s">
        <v>3058</v>
      </c>
      <c r="E1099" s="78" t="s">
        <v>154</v>
      </c>
      <c r="F1099" s="80">
        <v>44709.472222222219</v>
      </c>
      <c r="G1099" s="80">
        <v>44709.631944444445</v>
      </c>
      <c r="H1099" s="78" t="s">
        <v>94</v>
      </c>
      <c r="I1099" s="90">
        <v>3.8333333334303461</v>
      </c>
      <c r="J1099" s="91" t="s">
        <v>3059</v>
      </c>
      <c r="K1099" s="91"/>
      <c r="L1099" s="91"/>
      <c r="M1099" s="78">
        <v>40</v>
      </c>
      <c r="N1099" s="78">
        <v>0</v>
      </c>
      <c r="O1099" s="78">
        <v>0</v>
      </c>
      <c r="P1099" s="78">
        <v>40</v>
      </c>
      <c r="Q1099" s="78">
        <v>0</v>
      </c>
      <c r="R1099" s="78">
        <v>0</v>
      </c>
      <c r="S1099" s="78">
        <v>0</v>
      </c>
      <c r="T1099" s="78">
        <v>40</v>
      </c>
      <c r="U1099" s="78">
        <v>0</v>
      </c>
      <c r="V1099" s="78">
        <v>175</v>
      </c>
      <c r="W1099" s="78"/>
      <c r="X1099" s="84" t="s">
        <v>3060</v>
      </c>
      <c r="Y1099" s="85" t="s">
        <v>109</v>
      </c>
      <c r="Z1099" s="85" t="s">
        <v>103</v>
      </c>
      <c r="AA1099" s="85" t="s">
        <v>148</v>
      </c>
    </row>
    <row r="1100" spans="1:27" ht="75">
      <c r="A1100" s="299">
        <v>1084</v>
      </c>
      <c r="B1100" s="284" t="s">
        <v>250</v>
      </c>
      <c r="C1100" s="78" t="s">
        <v>97</v>
      </c>
      <c r="D1100" s="79" t="s">
        <v>3061</v>
      </c>
      <c r="E1100" s="78" t="s">
        <v>153</v>
      </c>
      <c r="F1100" s="80">
        <v>44710.888888888891</v>
      </c>
      <c r="G1100" s="80">
        <v>44711.416666666664</v>
      </c>
      <c r="H1100" s="78" t="s">
        <v>94</v>
      </c>
      <c r="I1100" s="90">
        <v>12.666666666569654</v>
      </c>
      <c r="J1100" s="91" t="s">
        <v>3062</v>
      </c>
      <c r="K1100" s="91"/>
      <c r="L1100" s="91"/>
      <c r="M1100" s="78">
        <v>5</v>
      </c>
      <c r="N1100" s="78">
        <v>0</v>
      </c>
      <c r="O1100" s="78">
        <v>0</v>
      </c>
      <c r="P1100" s="78">
        <v>5</v>
      </c>
      <c r="Q1100" s="78">
        <v>0</v>
      </c>
      <c r="R1100" s="78">
        <v>0</v>
      </c>
      <c r="S1100" s="78">
        <v>0</v>
      </c>
      <c r="T1100" s="78">
        <v>5</v>
      </c>
      <c r="U1100" s="78">
        <v>0</v>
      </c>
      <c r="V1100" s="78">
        <v>25</v>
      </c>
      <c r="W1100" s="78"/>
      <c r="X1100" s="84" t="s">
        <v>3063</v>
      </c>
      <c r="Y1100" s="85" t="s">
        <v>109</v>
      </c>
      <c r="Z1100" s="85" t="s">
        <v>103</v>
      </c>
      <c r="AA1100" s="85" t="s">
        <v>148</v>
      </c>
    </row>
    <row r="1101" spans="1:27" ht="37.5">
      <c r="A1101" s="299">
        <v>1085</v>
      </c>
      <c r="B1101" s="284" t="s">
        <v>250</v>
      </c>
      <c r="C1101" s="78" t="s">
        <v>113</v>
      </c>
      <c r="D1101" s="79" t="s">
        <v>3064</v>
      </c>
      <c r="E1101" s="78" t="s">
        <v>154</v>
      </c>
      <c r="F1101" s="80">
        <v>44711.5625</v>
      </c>
      <c r="G1101" s="80">
        <v>44711.666666666664</v>
      </c>
      <c r="H1101" s="78" t="s">
        <v>106</v>
      </c>
      <c r="I1101" s="90">
        <v>2.4999999999417923</v>
      </c>
      <c r="J1101" s="91" t="s">
        <v>273</v>
      </c>
      <c r="K1101" s="91"/>
      <c r="L1101" s="91"/>
      <c r="M1101" s="78">
        <v>5</v>
      </c>
      <c r="N1101" s="78">
        <v>0</v>
      </c>
      <c r="O1101" s="78">
        <v>0</v>
      </c>
      <c r="P1101" s="78">
        <v>5</v>
      </c>
      <c r="Q1101" s="78">
        <v>0</v>
      </c>
      <c r="R1101" s="78">
        <v>0</v>
      </c>
      <c r="S1101" s="78">
        <v>0</v>
      </c>
      <c r="T1101" s="78">
        <v>5</v>
      </c>
      <c r="U1101" s="78">
        <v>0</v>
      </c>
      <c r="V1101" s="78">
        <v>50</v>
      </c>
      <c r="W1101" s="78"/>
      <c r="X1101" s="84"/>
      <c r="Y1101" s="85"/>
      <c r="Z1101" s="85"/>
      <c r="AA1101" s="85" t="s">
        <v>148</v>
      </c>
    </row>
    <row r="1102" spans="1:27" ht="75">
      <c r="A1102" s="299">
        <v>1086</v>
      </c>
      <c r="B1102" s="284" t="s">
        <v>261</v>
      </c>
      <c r="C1102" s="78" t="s">
        <v>113</v>
      </c>
      <c r="D1102" s="79" t="s">
        <v>3016</v>
      </c>
      <c r="E1102" s="78" t="s">
        <v>153</v>
      </c>
      <c r="F1102" s="80">
        <v>44707.635416666664</v>
      </c>
      <c r="G1102" s="80">
        <v>44707.701388888891</v>
      </c>
      <c r="H1102" s="78" t="s">
        <v>94</v>
      </c>
      <c r="I1102" s="90">
        <v>1.5833333334303461</v>
      </c>
      <c r="J1102" s="91" t="s">
        <v>3017</v>
      </c>
      <c r="K1102" s="91"/>
      <c r="L1102" s="91"/>
      <c r="M1102" s="78">
        <v>2</v>
      </c>
      <c r="N1102" s="78">
        <v>0</v>
      </c>
      <c r="O1102" s="78">
        <v>0</v>
      </c>
      <c r="P1102" s="78">
        <v>2</v>
      </c>
      <c r="Q1102" s="78">
        <v>0</v>
      </c>
      <c r="R1102" s="78">
        <v>0</v>
      </c>
      <c r="S1102" s="78">
        <v>0</v>
      </c>
      <c r="T1102" s="78">
        <v>2</v>
      </c>
      <c r="U1102" s="78">
        <v>0</v>
      </c>
      <c r="V1102" s="78" t="s">
        <v>3018</v>
      </c>
      <c r="W1102" s="78"/>
      <c r="X1102" s="84" t="s">
        <v>3065</v>
      </c>
      <c r="Y1102" s="85" t="s">
        <v>98</v>
      </c>
      <c r="Z1102" s="85" t="s">
        <v>124</v>
      </c>
      <c r="AA1102" s="85" t="s">
        <v>148</v>
      </c>
    </row>
    <row r="1103" spans="1:27" ht="150">
      <c r="A1103" s="299">
        <v>1087</v>
      </c>
      <c r="B1103" s="284" t="s">
        <v>262</v>
      </c>
      <c r="C1103" s="78" t="s">
        <v>93</v>
      </c>
      <c r="D1103" s="79" t="s">
        <v>3066</v>
      </c>
      <c r="E1103" s="78" t="s">
        <v>152</v>
      </c>
      <c r="F1103" s="80">
        <v>44708.923611111109</v>
      </c>
      <c r="G1103" s="80">
        <v>44708.96875</v>
      </c>
      <c r="H1103" s="78" t="s">
        <v>94</v>
      </c>
      <c r="I1103" s="90">
        <v>1.0833333333721384</v>
      </c>
      <c r="J1103" s="91" t="s">
        <v>3067</v>
      </c>
      <c r="K1103" s="91"/>
      <c r="L1103" s="91" t="s">
        <v>3068</v>
      </c>
      <c r="M1103" s="78">
        <v>210</v>
      </c>
      <c r="N1103" s="78">
        <v>0</v>
      </c>
      <c r="O1103" s="78">
        <v>6</v>
      </c>
      <c r="P1103" s="78">
        <v>204</v>
      </c>
      <c r="Q1103" s="78">
        <v>0</v>
      </c>
      <c r="R1103" s="78">
        <v>0</v>
      </c>
      <c r="S1103" s="78">
        <v>0</v>
      </c>
      <c r="T1103" s="78">
        <v>210</v>
      </c>
      <c r="U1103" s="78">
        <v>0</v>
      </c>
      <c r="V1103" s="78">
        <v>900</v>
      </c>
      <c r="W1103" s="78"/>
      <c r="X1103" s="84" t="s">
        <v>3069</v>
      </c>
      <c r="Y1103" s="85" t="s">
        <v>109</v>
      </c>
      <c r="Z1103" s="85" t="s">
        <v>103</v>
      </c>
      <c r="AA1103" s="85" t="s">
        <v>148</v>
      </c>
    </row>
    <row r="1104" spans="1:27" ht="75">
      <c r="A1104" s="299">
        <v>1088</v>
      </c>
      <c r="B1104" s="283" t="s">
        <v>262</v>
      </c>
      <c r="C1104" s="83" t="s">
        <v>97</v>
      </c>
      <c r="D1104" s="187" t="s">
        <v>3070</v>
      </c>
      <c r="E1104" s="83" t="s">
        <v>153</v>
      </c>
      <c r="F1104" s="188">
        <v>44711.375</v>
      </c>
      <c r="G1104" s="188">
        <v>44711.5</v>
      </c>
      <c r="H1104" s="83" t="s">
        <v>106</v>
      </c>
      <c r="I1104" s="90">
        <v>3</v>
      </c>
      <c r="J1104" s="91" t="s">
        <v>3071</v>
      </c>
      <c r="K1104" s="91"/>
      <c r="L1104" s="91"/>
      <c r="M1104" s="83">
        <v>17</v>
      </c>
      <c r="N1104" s="83">
        <v>0</v>
      </c>
      <c r="O1104" s="83">
        <v>0</v>
      </c>
      <c r="P1104" s="83">
        <v>17</v>
      </c>
      <c r="Q1104" s="83">
        <v>0</v>
      </c>
      <c r="R1104" s="83">
        <v>0</v>
      </c>
      <c r="S1104" s="83">
        <v>0</v>
      </c>
      <c r="T1104" s="83">
        <v>17</v>
      </c>
      <c r="U1104" s="83">
        <v>0</v>
      </c>
      <c r="V1104" s="83">
        <v>8</v>
      </c>
      <c r="W1104" s="83"/>
      <c r="X1104" s="184"/>
      <c r="Y1104" s="185"/>
      <c r="Z1104" s="185"/>
      <c r="AA1104" s="85" t="s">
        <v>148</v>
      </c>
    </row>
    <row r="1105" spans="1:27" ht="56.25">
      <c r="A1105" s="299">
        <v>1089</v>
      </c>
      <c r="B1105" s="283" t="s">
        <v>262</v>
      </c>
      <c r="C1105" s="83" t="s">
        <v>113</v>
      </c>
      <c r="D1105" s="187" t="s">
        <v>3072</v>
      </c>
      <c r="E1105" s="83" t="s">
        <v>154</v>
      </c>
      <c r="F1105" s="188">
        <v>44711.541666666664</v>
      </c>
      <c r="G1105" s="188">
        <v>44711.666666666664</v>
      </c>
      <c r="H1105" s="83" t="s">
        <v>106</v>
      </c>
      <c r="I1105" s="90">
        <v>3</v>
      </c>
      <c r="J1105" s="91" t="s">
        <v>3073</v>
      </c>
      <c r="K1105" s="91"/>
      <c r="L1105" s="91" t="s">
        <v>306</v>
      </c>
      <c r="M1105" s="83">
        <v>53</v>
      </c>
      <c r="N1105" s="83">
        <v>0</v>
      </c>
      <c r="O1105" s="83">
        <v>1</v>
      </c>
      <c r="P1105" s="83">
        <v>52</v>
      </c>
      <c r="Q1105" s="83">
        <v>0</v>
      </c>
      <c r="R1105" s="83">
        <v>0</v>
      </c>
      <c r="S1105" s="83">
        <v>0</v>
      </c>
      <c r="T1105" s="83">
        <v>53</v>
      </c>
      <c r="U1105" s="83">
        <v>0</v>
      </c>
      <c r="V1105" s="83">
        <v>140</v>
      </c>
      <c r="W1105" s="83"/>
      <c r="X1105" s="184"/>
      <c r="Y1105" s="185"/>
      <c r="Z1105" s="185"/>
      <c r="AA1105" s="85" t="s">
        <v>148</v>
      </c>
    </row>
    <row r="1106" spans="1:27" ht="37.5">
      <c r="A1106" s="299">
        <v>1090</v>
      </c>
      <c r="B1106" s="283" t="s">
        <v>248</v>
      </c>
      <c r="C1106" s="83" t="s">
        <v>97</v>
      </c>
      <c r="D1106" s="187" t="s">
        <v>3074</v>
      </c>
      <c r="E1106" s="83" t="s">
        <v>153</v>
      </c>
      <c r="F1106" s="188">
        <v>44712.375</v>
      </c>
      <c r="G1106" s="188">
        <v>44712.541666666664</v>
      </c>
      <c r="H1106" s="83" t="s">
        <v>106</v>
      </c>
      <c r="I1106" s="90">
        <v>3.9999999999417923</v>
      </c>
      <c r="J1106" s="91" t="s">
        <v>3075</v>
      </c>
      <c r="K1106" s="91"/>
      <c r="L1106" s="91"/>
      <c r="M1106" s="83">
        <v>16</v>
      </c>
      <c r="N1106" s="83">
        <v>0</v>
      </c>
      <c r="O1106" s="83">
        <v>0</v>
      </c>
      <c r="P1106" s="83">
        <v>16</v>
      </c>
      <c r="Q1106" s="83">
        <v>0</v>
      </c>
      <c r="R1106" s="83">
        <v>0</v>
      </c>
      <c r="S1106" s="83">
        <v>0</v>
      </c>
      <c r="T1106" s="83">
        <v>16</v>
      </c>
      <c r="U1106" s="83">
        <v>0</v>
      </c>
      <c r="V1106" s="83">
        <v>60</v>
      </c>
      <c r="W1106" s="83"/>
      <c r="X1106" s="184"/>
      <c r="Y1106" s="185"/>
      <c r="Z1106" s="185"/>
      <c r="AA1106" s="85" t="s">
        <v>148</v>
      </c>
    </row>
    <row r="1107" spans="1:27" ht="75">
      <c r="A1107" s="299">
        <v>1091</v>
      </c>
      <c r="B1107" s="286" t="s">
        <v>115</v>
      </c>
      <c r="C1107" s="93" t="s">
        <v>97</v>
      </c>
      <c r="D1107" s="94" t="s">
        <v>3076</v>
      </c>
      <c r="E1107" s="93" t="s">
        <v>153</v>
      </c>
      <c r="F1107" s="95">
        <v>44711.609722222223</v>
      </c>
      <c r="G1107" s="95">
        <v>44711.636111111111</v>
      </c>
      <c r="H1107" s="96" t="s">
        <v>106</v>
      </c>
      <c r="I1107" s="90">
        <v>0.63333333330228925</v>
      </c>
      <c r="J1107" s="91" t="s">
        <v>564</v>
      </c>
      <c r="K1107" s="91"/>
      <c r="L1107" s="91"/>
      <c r="M1107" s="93">
        <v>8</v>
      </c>
      <c r="N1107" s="93">
        <v>0</v>
      </c>
      <c r="O1107" s="93">
        <v>0</v>
      </c>
      <c r="P1107" s="93">
        <v>8</v>
      </c>
      <c r="Q1107" s="93">
        <v>0</v>
      </c>
      <c r="R1107" s="93">
        <v>0</v>
      </c>
      <c r="S1107" s="93">
        <v>0</v>
      </c>
      <c r="T1107" s="93">
        <v>8</v>
      </c>
      <c r="U1107" s="93">
        <v>0</v>
      </c>
      <c r="V1107" s="93">
        <v>34</v>
      </c>
      <c r="W1107" s="93"/>
      <c r="X1107" s="97" t="s">
        <v>3077</v>
      </c>
      <c r="Y1107" s="98"/>
      <c r="Z1107" s="98"/>
      <c r="AA1107" s="85" t="s">
        <v>148</v>
      </c>
    </row>
    <row r="1108" spans="1:27" ht="75">
      <c r="A1108" s="299">
        <v>1092</v>
      </c>
      <c r="B1108" s="284" t="s">
        <v>250</v>
      </c>
      <c r="C1108" s="78" t="s">
        <v>97</v>
      </c>
      <c r="D1108" s="79" t="s">
        <v>3078</v>
      </c>
      <c r="E1108" s="78" t="s">
        <v>108</v>
      </c>
      <c r="F1108" s="80">
        <v>44711.822916666664</v>
      </c>
      <c r="G1108" s="80">
        <v>44711.854166666664</v>
      </c>
      <c r="H1108" s="78" t="s">
        <v>94</v>
      </c>
      <c r="I1108" s="90">
        <v>0.75</v>
      </c>
      <c r="J1108" s="91" t="s">
        <v>3079</v>
      </c>
      <c r="K1108" s="91"/>
      <c r="L1108" s="91"/>
      <c r="M1108" s="78">
        <v>1</v>
      </c>
      <c r="N1108" s="78">
        <v>0</v>
      </c>
      <c r="O1108" s="78">
        <v>0</v>
      </c>
      <c r="P1108" s="78">
        <v>1</v>
      </c>
      <c r="Q1108" s="78">
        <v>0</v>
      </c>
      <c r="R1108" s="78">
        <v>0</v>
      </c>
      <c r="S1108" s="78">
        <v>0</v>
      </c>
      <c r="T1108" s="78">
        <v>1</v>
      </c>
      <c r="U1108" s="78">
        <v>0</v>
      </c>
      <c r="V1108" s="78">
        <v>2.5</v>
      </c>
      <c r="W1108" s="78"/>
      <c r="X1108" s="84" t="s">
        <v>3080</v>
      </c>
      <c r="Y1108" s="85" t="s">
        <v>118</v>
      </c>
      <c r="Z1108" s="85" t="s">
        <v>99</v>
      </c>
      <c r="AA1108" s="85" t="s">
        <v>148</v>
      </c>
    </row>
    <row r="1109" spans="1:27" ht="225">
      <c r="A1109" s="299">
        <v>1093</v>
      </c>
      <c r="B1109" s="284" t="s">
        <v>261</v>
      </c>
      <c r="C1109" s="78" t="s">
        <v>97</v>
      </c>
      <c r="D1109" s="79" t="s">
        <v>308</v>
      </c>
      <c r="E1109" s="78" t="s">
        <v>152</v>
      </c>
      <c r="F1109" s="80">
        <v>44711.372916666667</v>
      </c>
      <c r="G1109" s="80">
        <v>44711.387499999997</v>
      </c>
      <c r="H1109" s="78" t="s">
        <v>94</v>
      </c>
      <c r="I1109" s="90">
        <v>0.34999999991850927</v>
      </c>
      <c r="J1109" s="91" t="s">
        <v>325</v>
      </c>
      <c r="K1109" s="91"/>
      <c r="L1109" s="91"/>
      <c r="M1109" s="78">
        <v>874</v>
      </c>
      <c r="N1109" s="78">
        <v>0</v>
      </c>
      <c r="O1109" s="78">
        <v>0</v>
      </c>
      <c r="P1109" s="78">
        <v>873</v>
      </c>
      <c r="Q1109" s="78">
        <v>0</v>
      </c>
      <c r="R1109" s="78">
        <v>0</v>
      </c>
      <c r="S1109" s="78">
        <v>0</v>
      </c>
      <c r="T1109" s="78">
        <v>873</v>
      </c>
      <c r="U1109" s="78">
        <v>1</v>
      </c>
      <c r="V1109" s="78" t="s">
        <v>132</v>
      </c>
      <c r="W1109" s="78" t="s">
        <v>1052</v>
      </c>
      <c r="X1109" s="84" t="s">
        <v>3081</v>
      </c>
      <c r="Y1109" s="85" t="s">
        <v>116</v>
      </c>
      <c r="Z1109" s="85" t="s">
        <v>99</v>
      </c>
      <c r="AA1109" s="85" t="s">
        <v>193</v>
      </c>
    </row>
    <row r="1110" spans="1:27" ht="225">
      <c r="A1110" s="299">
        <v>1094</v>
      </c>
      <c r="B1110" s="283" t="s">
        <v>261</v>
      </c>
      <c r="C1110" s="83" t="s">
        <v>97</v>
      </c>
      <c r="D1110" s="187" t="s">
        <v>308</v>
      </c>
      <c r="E1110" s="83" t="s">
        <v>152</v>
      </c>
      <c r="F1110" s="188">
        <v>44711.372916666667</v>
      </c>
      <c r="G1110" s="188">
        <v>44711.493055555555</v>
      </c>
      <c r="H1110" s="83" t="s">
        <v>94</v>
      </c>
      <c r="I1110" s="90">
        <v>2.8833333333022892</v>
      </c>
      <c r="J1110" s="91" t="s">
        <v>3082</v>
      </c>
      <c r="K1110" s="91"/>
      <c r="L1110" s="91"/>
      <c r="M1110" s="83">
        <v>257</v>
      </c>
      <c r="N1110" s="83">
        <v>0</v>
      </c>
      <c r="O1110" s="83">
        <v>0</v>
      </c>
      <c r="P1110" s="83">
        <v>256</v>
      </c>
      <c r="Q1110" s="83">
        <v>0</v>
      </c>
      <c r="R1110" s="83">
        <v>0</v>
      </c>
      <c r="S1110" s="83">
        <v>0</v>
      </c>
      <c r="T1110" s="83">
        <v>256</v>
      </c>
      <c r="U1110" s="83">
        <v>1</v>
      </c>
      <c r="V1110" s="83" t="s">
        <v>3083</v>
      </c>
      <c r="W1110" s="83" t="s">
        <v>1052</v>
      </c>
      <c r="X1110" s="184" t="s">
        <v>3081</v>
      </c>
      <c r="Y1110" s="185" t="s">
        <v>116</v>
      </c>
      <c r="Z1110" s="185" t="s">
        <v>99</v>
      </c>
      <c r="AA1110" s="85" t="s">
        <v>193</v>
      </c>
    </row>
    <row r="1111" spans="1:27" ht="37.5">
      <c r="A1111" s="299">
        <v>1095</v>
      </c>
      <c r="B1111" s="284" t="s">
        <v>268</v>
      </c>
      <c r="C1111" s="78" t="s">
        <v>93</v>
      </c>
      <c r="D1111" s="79" t="s">
        <v>3053</v>
      </c>
      <c r="E1111" s="78" t="s">
        <v>152</v>
      </c>
      <c r="F1111" s="80">
        <v>44708.621527777781</v>
      </c>
      <c r="G1111" s="80">
        <v>44708.631944444445</v>
      </c>
      <c r="H1111" s="78" t="s">
        <v>106</v>
      </c>
      <c r="I1111" s="90">
        <v>0.24999999994179234</v>
      </c>
      <c r="J1111" s="91" t="s">
        <v>3054</v>
      </c>
      <c r="K1111" s="91"/>
      <c r="L1111" s="91"/>
      <c r="M1111" s="78">
        <v>54</v>
      </c>
      <c r="N1111" s="78">
        <v>0</v>
      </c>
      <c r="O1111" s="78">
        <v>0</v>
      </c>
      <c r="P1111" s="78">
        <v>54</v>
      </c>
      <c r="Q1111" s="78">
        <v>0</v>
      </c>
      <c r="R1111" s="78">
        <v>0</v>
      </c>
      <c r="S1111" s="78">
        <v>0</v>
      </c>
      <c r="T1111" s="78">
        <v>54</v>
      </c>
      <c r="U1111" s="78">
        <v>0</v>
      </c>
      <c r="V1111" s="78">
        <v>156</v>
      </c>
      <c r="W1111" s="78"/>
      <c r="X1111" s="84"/>
      <c r="Y1111" s="85"/>
      <c r="Z1111" s="85"/>
      <c r="AA1111" s="85" t="s">
        <v>148</v>
      </c>
    </row>
    <row r="1112" spans="1:27" ht="75">
      <c r="A1112" s="299">
        <v>1096</v>
      </c>
      <c r="B1112" s="284" t="s">
        <v>262</v>
      </c>
      <c r="C1112" s="78" t="s">
        <v>97</v>
      </c>
      <c r="D1112" s="79" t="s">
        <v>3084</v>
      </c>
      <c r="E1112" s="78" t="s">
        <v>153</v>
      </c>
      <c r="F1112" s="80">
        <v>44712.541666666664</v>
      </c>
      <c r="G1112" s="80">
        <v>44712.666666666664</v>
      </c>
      <c r="H1112" s="78" t="s">
        <v>106</v>
      </c>
      <c r="I1112" s="90">
        <v>3</v>
      </c>
      <c r="J1112" s="91" t="s">
        <v>3085</v>
      </c>
      <c r="K1112" s="91"/>
      <c r="L1112" s="91"/>
      <c r="M1112" s="78">
        <v>17</v>
      </c>
      <c r="N1112" s="78">
        <v>0</v>
      </c>
      <c r="O1112" s="78">
        <v>0</v>
      </c>
      <c r="P1112" s="78">
        <v>17</v>
      </c>
      <c r="Q1112" s="78">
        <v>0</v>
      </c>
      <c r="R1112" s="78">
        <v>0</v>
      </c>
      <c r="S1112" s="78">
        <v>0</v>
      </c>
      <c r="T1112" s="78">
        <v>17</v>
      </c>
      <c r="U1112" s="78">
        <v>0</v>
      </c>
      <c r="V1112" s="78">
        <v>8</v>
      </c>
      <c r="W1112" s="78"/>
      <c r="X1112" s="84"/>
      <c r="Y1112" s="85"/>
      <c r="Z1112" s="85"/>
      <c r="AA1112" s="85" t="s">
        <v>148</v>
      </c>
    </row>
    <row r="1113" spans="1:27" ht="56.25">
      <c r="A1113" s="299">
        <v>1097</v>
      </c>
      <c r="B1113" s="286" t="s">
        <v>3086</v>
      </c>
      <c r="C1113" s="93" t="s">
        <v>156</v>
      </c>
      <c r="D1113" s="94" t="s">
        <v>3087</v>
      </c>
      <c r="E1113" s="93" t="s">
        <v>152</v>
      </c>
      <c r="F1113" s="95">
        <v>44711.895833333336</v>
      </c>
      <c r="G1113" s="95">
        <v>44711.954861111109</v>
      </c>
      <c r="H1113" s="96" t="s">
        <v>94</v>
      </c>
      <c r="I1113" s="90">
        <v>1.4166666665696539</v>
      </c>
      <c r="J1113" s="91" t="s">
        <v>3088</v>
      </c>
      <c r="K1113" s="91"/>
      <c r="L1113" s="91"/>
      <c r="M1113" s="93">
        <v>595</v>
      </c>
      <c r="N1113" s="93">
        <v>0</v>
      </c>
      <c r="O1113" s="93">
        <v>0</v>
      </c>
      <c r="P1113" s="93">
        <v>595</v>
      </c>
      <c r="Q1113" s="93">
        <v>0</v>
      </c>
      <c r="R1113" s="93">
        <v>0</v>
      </c>
      <c r="S1113" s="93">
        <v>0</v>
      </c>
      <c r="T1113" s="93">
        <v>595</v>
      </c>
      <c r="U1113" s="93">
        <v>0</v>
      </c>
      <c r="V1113" s="93">
        <v>200</v>
      </c>
      <c r="W1113" s="93"/>
      <c r="X1113" s="97" t="s">
        <v>3089</v>
      </c>
      <c r="Y1113" s="98" t="s">
        <v>109</v>
      </c>
      <c r="Z1113" s="98" t="s">
        <v>96</v>
      </c>
      <c r="AA1113" s="85" t="s">
        <v>148</v>
      </c>
    </row>
    <row r="1114" spans="1:27" ht="56.25">
      <c r="A1114" s="299">
        <v>1098</v>
      </c>
      <c r="B1114" s="286" t="s">
        <v>251</v>
      </c>
      <c r="C1114" s="93" t="s">
        <v>156</v>
      </c>
      <c r="D1114" s="94" t="s">
        <v>675</v>
      </c>
      <c r="E1114" s="93" t="s">
        <v>152</v>
      </c>
      <c r="F1114" s="95">
        <v>44712.416666666664</v>
      </c>
      <c r="G1114" s="95">
        <v>44712.461805555555</v>
      </c>
      <c r="H1114" s="96" t="s">
        <v>94</v>
      </c>
      <c r="I1114" s="90">
        <v>1.0833333333721384</v>
      </c>
      <c r="J1114" s="91" t="s">
        <v>3090</v>
      </c>
      <c r="K1114" s="91"/>
      <c r="L1114" s="91"/>
      <c r="M1114" s="93">
        <v>18</v>
      </c>
      <c r="N1114" s="93">
        <v>0</v>
      </c>
      <c r="O1114" s="93">
        <v>0</v>
      </c>
      <c r="P1114" s="93">
        <v>18</v>
      </c>
      <c r="Q1114" s="93">
        <v>0</v>
      </c>
      <c r="R1114" s="93">
        <v>0</v>
      </c>
      <c r="S1114" s="93">
        <v>3</v>
      </c>
      <c r="T1114" s="93">
        <v>15</v>
      </c>
      <c r="U1114" s="93">
        <v>0</v>
      </c>
      <c r="V1114" s="93">
        <v>230</v>
      </c>
      <c r="W1114" s="93"/>
      <c r="X1114" s="97" t="s">
        <v>3091</v>
      </c>
      <c r="Y1114" s="98" t="s">
        <v>95</v>
      </c>
      <c r="Z1114" s="98" t="s">
        <v>103</v>
      </c>
      <c r="AA1114" s="85" t="s">
        <v>148</v>
      </c>
    </row>
    <row r="1115" spans="1:27" ht="225">
      <c r="A1115" s="299">
        <v>1099</v>
      </c>
      <c r="B1115" s="286" t="s">
        <v>251</v>
      </c>
      <c r="C1115" s="93" t="s">
        <v>97</v>
      </c>
      <c r="D1115" s="94" t="s">
        <v>2426</v>
      </c>
      <c r="E1115" s="93" t="s">
        <v>152</v>
      </c>
      <c r="F1115" s="95">
        <v>44712.506944444445</v>
      </c>
      <c r="G1115" s="95">
        <v>44712.613888888889</v>
      </c>
      <c r="H1115" s="96" t="s">
        <v>94</v>
      </c>
      <c r="I1115" s="90">
        <v>2.5666666666511446</v>
      </c>
      <c r="J1115" s="91" t="s">
        <v>3092</v>
      </c>
      <c r="K1115" s="91"/>
      <c r="L1115" s="91"/>
      <c r="M1115" s="93">
        <v>137</v>
      </c>
      <c r="N1115" s="93">
        <v>0</v>
      </c>
      <c r="O1115" s="93">
        <v>0</v>
      </c>
      <c r="P1115" s="93">
        <v>136</v>
      </c>
      <c r="Q1115" s="93">
        <v>0</v>
      </c>
      <c r="R1115" s="93">
        <v>0</v>
      </c>
      <c r="S1115" s="93">
        <v>0</v>
      </c>
      <c r="T1115" s="93">
        <v>136</v>
      </c>
      <c r="U1115" s="93">
        <v>1</v>
      </c>
      <c r="V1115" s="93">
        <v>112</v>
      </c>
      <c r="W1115" s="93" t="s">
        <v>1052</v>
      </c>
      <c r="X1115" s="97" t="s">
        <v>3093</v>
      </c>
      <c r="Y1115" s="98" t="s">
        <v>690</v>
      </c>
      <c r="Z1115" s="98" t="s">
        <v>105</v>
      </c>
      <c r="AA1115" s="85" t="s">
        <v>193</v>
      </c>
    </row>
    <row r="1116" spans="1:27" ht="56.25">
      <c r="A1116" s="299">
        <v>1100</v>
      </c>
      <c r="B1116" s="286" t="s">
        <v>251</v>
      </c>
      <c r="C1116" s="93" t="s">
        <v>156</v>
      </c>
      <c r="D1116" s="94" t="s">
        <v>3094</v>
      </c>
      <c r="E1116" s="93" t="s">
        <v>152</v>
      </c>
      <c r="F1116" s="95">
        <v>44712.506944444445</v>
      </c>
      <c r="G1116" s="95">
        <v>44712.729166666664</v>
      </c>
      <c r="H1116" s="96" t="s">
        <v>94</v>
      </c>
      <c r="I1116" s="90">
        <v>5.3333333332557231</v>
      </c>
      <c r="J1116" s="91" t="s">
        <v>3095</v>
      </c>
      <c r="K1116" s="91"/>
      <c r="L1116" s="91"/>
      <c r="M1116" s="93">
        <v>1</v>
      </c>
      <c r="N1116" s="93">
        <v>0</v>
      </c>
      <c r="O1116" s="93">
        <v>0</v>
      </c>
      <c r="P1116" s="93">
        <v>1</v>
      </c>
      <c r="Q1116" s="93">
        <v>0</v>
      </c>
      <c r="R1116" s="93">
        <v>0</v>
      </c>
      <c r="S1116" s="93">
        <v>0</v>
      </c>
      <c r="T1116" s="93">
        <v>1</v>
      </c>
      <c r="U1116" s="93">
        <v>0</v>
      </c>
      <c r="V1116" s="93">
        <v>50</v>
      </c>
      <c r="W1116" s="93"/>
      <c r="X1116" s="97" t="s">
        <v>3096</v>
      </c>
      <c r="Y1116" s="98" t="s">
        <v>131</v>
      </c>
      <c r="Z1116" s="98" t="s">
        <v>103</v>
      </c>
      <c r="AA1116" s="85" t="s">
        <v>193</v>
      </c>
    </row>
    <row r="1117" spans="1:27" ht="75">
      <c r="A1117" s="299">
        <v>1101</v>
      </c>
      <c r="B1117" s="284" t="s">
        <v>251</v>
      </c>
      <c r="C1117" s="78" t="s">
        <v>93</v>
      </c>
      <c r="D1117" s="79" t="s">
        <v>512</v>
      </c>
      <c r="E1117" s="78" t="s">
        <v>152</v>
      </c>
      <c r="F1117" s="80">
        <v>44712.75</v>
      </c>
      <c r="G1117" s="80">
        <v>44712.767361111109</v>
      </c>
      <c r="H1117" s="78" t="s">
        <v>94</v>
      </c>
      <c r="I1117" s="90">
        <v>0.41666666662786156</v>
      </c>
      <c r="J1117" s="91" t="s">
        <v>696</v>
      </c>
      <c r="K1117" s="91"/>
      <c r="L1117" s="91" t="s">
        <v>697</v>
      </c>
      <c r="M1117" s="78">
        <v>287</v>
      </c>
      <c r="N1117" s="78">
        <v>0</v>
      </c>
      <c r="O1117" s="78">
        <v>2</v>
      </c>
      <c r="P1117" s="78">
        <v>285</v>
      </c>
      <c r="Q1117" s="78">
        <v>0</v>
      </c>
      <c r="R1117" s="78">
        <v>0</v>
      </c>
      <c r="S1117" s="78">
        <v>0</v>
      </c>
      <c r="T1117" s="78">
        <v>287</v>
      </c>
      <c r="U1117" s="78">
        <v>0</v>
      </c>
      <c r="V1117" s="78">
        <v>896</v>
      </c>
      <c r="W1117" s="78"/>
      <c r="X1117" s="84" t="s">
        <v>3097</v>
      </c>
      <c r="Y1117" s="85" t="s">
        <v>95</v>
      </c>
      <c r="Z1117" s="85" t="s">
        <v>103</v>
      </c>
      <c r="AA1117" s="85" t="s">
        <v>148</v>
      </c>
    </row>
    <row r="1118" spans="1:27" ht="56.25">
      <c r="A1118" s="299">
        <v>1102</v>
      </c>
      <c r="B1118" s="284" t="s">
        <v>253</v>
      </c>
      <c r="C1118" s="78" t="s">
        <v>113</v>
      </c>
      <c r="D1118" s="79" t="s">
        <v>417</v>
      </c>
      <c r="E1118" s="78" t="s">
        <v>153</v>
      </c>
      <c r="F1118" s="80">
        <v>44712.416666666664</v>
      </c>
      <c r="G1118" s="80">
        <v>44712.5</v>
      </c>
      <c r="H1118" s="78" t="s">
        <v>94</v>
      </c>
      <c r="I1118" s="90">
        <v>2.0000000000582077</v>
      </c>
      <c r="J1118" s="91" t="s">
        <v>417</v>
      </c>
      <c r="K1118" s="91"/>
      <c r="L1118" s="91"/>
      <c r="M1118" s="78">
        <v>156</v>
      </c>
      <c r="N1118" s="78">
        <v>0</v>
      </c>
      <c r="O1118" s="78">
        <v>0</v>
      </c>
      <c r="P1118" s="78">
        <v>156</v>
      </c>
      <c r="Q1118" s="78">
        <v>0</v>
      </c>
      <c r="R1118" s="78">
        <v>0</v>
      </c>
      <c r="S1118" s="78">
        <v>0</v>
      </c>
      <c r="T1118" s="78">
        <v>156</v>
      </c>
      <c r="U1118" s="78">
        <v>0</v>
      </c>
      <c r="V1118" s="78">
        <v>1000</v>
      </c>
      <c r="W1118" s="78"/>
      <c r="X1118" s="84" t="s">
        <v>3098</v>
      </c>
      <c r="Y1118" s="85" t="s">
        <v>118</v>
      </c>
      <c r="Z1118" s="85" t="s">
        <v>124</v>
      </c>
      <c r="AA1118" s="85" t="s">
        <v>148</v>
      </c>
    </row>
    <row r="1119" spans="1:27" ht="75">
      <c r="A1119" s="299">
        <v>1103</v>
      </c>
      <c r="B1119" s="284" t="s">
        <v>115</v>
      </c>
      <c r="C1119" s="78" t="s">
        <v>97</v>
      </c>
      <c r="D1119" s="79" t="s">
        <v>3024</v>
      </c>
      <c r="E1119" s="78" t="s">
        <v>153</v>
      </c>
      <c r="F1119" s="80">
        <v>44712.458333333336</v>
      </c>
      <c r="G1119" s="80">
        <v>44712.465277777781</v>
      </c>
      <c r="H1119" s="78" t="s">
        <v>106</v>
      </c>
      <c r="I1119" s="90">
        <v>0.16666666668606922</v>
      </c>
      <c r="J1119" s="91" t="s">
        <v>536</v>
      </c>
      <c r="K1119" s="91"/>
      <c r="L1119" s="91"/>
      <c r="M1119" s="78">
        <v>32</v>
      </c>
      <c r="N1119" s="78">
        <v>0</v>
      </c>
      <c r="O1119" s="78">
        <v>0</v>
      </c>
      <c r="P1119" s="78">
        <v>32</v>
      </c>
      <c r="Q1119" s="78">
        <v>0</v>
      </c>
      <c r="R1119" s="78">
        <v>0</v>
      </c>
      <c r="S1119" s="78">
        <v>0</v>
      </c>
      <c r="T1119" s="78">
        <v>32</v>
      </c>
      <c r="U1119" s="78">
        <v>0</v>
      </c>
      <c r="V1119" s="78">
        <v>17</v>
      </c>
      <c r="W1119" s="78"/>
      <c r="X1119" s="84" t="s">
        <v>3099</v>
      </c>
      <c r="Y1119" s="85"/>
      <c r="Z1119" s="85"/>
      <c r="AA1119" s="85" t="s">
        <v>148</v>
      </c>
    </row>
    <row r="1120" spans="1:27" ht="75">
      <c r="A1120" s="299">
        <v>1104</v>
      </c>
      <c r="B1120" s="283" t="s">
        <v>115</v>
      </c>
      <c r="C1120" s="83" t="s">
        <v>97</v>
      </c>
      <c r="D1120" s="187" t="s">
        <v>3100</v>
      </c>
      <c r="E1120" s="83" t="s">
        <v>153</v>
      </c>
      <c r="F1120" s="188">
        <v>44712.631944444445</v>
      </c>
      <c r="G1120" s="188">
        <v>44712.663194444445</v>
      </c>
      <c r="H1120" s="83" t="s">
        <v>106</v>
      </c>
      <c r="I1120" s="90">
        <v>0.75</v>
      </c>
      <c r="J1120" s="91" t="s">
        <v>2454</v>
      </c>
      <c r="K1120" s="91"/>
      <c r="L1120" s="91"/>
      <c r="M1120" s="83">
        <v>1</v>
      </c>
      <c r="N1120" s="83">
        <v>0</v>
      </c>
      <c r="O1120" s="83">
        <v>0</v>
      </c>
      <c r="P1120" s="83">
        <v>1</v>
      </c>
      <c r="Q1120" s="83">
        <v>0</v>
      </c>
      <c r="R1120" s="83">
        <v>0</v>
      </c>
      <c r="S1120" s="83">
        <v>0</v>
      </c>
      <c r="T1120" s="83">
        <v>1</v>
      </c>
      <c r="U1120" s="83">
        <v>0</v>
      </c>
      <c r="V1120" s="83">
        <v>7</v>
      </c>
      <c r="W1120" s="83"/>
      <c r="X1120" s="184" t="s">
        <v>3099</v>
      </c>
      <c r="Y1120" s="185"/>
      <c r="Z1120" s="185"/>
      <c r="AA1120" s="85" t="s">
        <v>148</v>
      </c>
    </row>
    <row r="1121" spans="1:27" ht="75">
      <c r="A1121" s="299">
        <v>1105</v>
      </c>
      <c r="B1121" s="284" t="s">
        <v>261</v>
      </c>
      <c r="C1121" s="78" t="s">
        <v>97</v>
      </c>
      <c r="D1121" s="79" t="s">
        <v>3101</v>
      </c>
      <c r="E1121" s="78" t="s">
        <v>153</v>
      </c>
      <c r="F1121" s="80">
        <v>44712.420138888891</v>
      </c>
      <c r="G1121" s="80">
        <v>44712.510416666664</v>
      </c>
      <c r="H1121" s="78" t="s">
        <v>94</v>
      </c>
      <c r="I1121" s="90">
        <v>2.1666666665696539</v>
      </c>
      <c r="J1121" s="91" t="s">
        <v>3102</v>
      </c>
      <c r="K1121" s="91"/>
      <c r="L1121" s="91"/>
      <c r="M1121" s="78">
        <v>37</v>
      </c>
      <c r="N1121" s="78">
        <v>0</v>
      </c>
      <c r="O1121" s="78">
        <v>0</v>
      </c>
      <c r="P1121" s="78">
        <v>37</v>
      </c>
      <c r="Q1121" s="78">
        <v>0</v>
      </c>
      <c r="R1121" s="78">
        <v>0</v>
      </c>
      <c r="S1121" s="78">
        <v>0</v>
      </c>
      <c r="T1121" s="78">
        <v>37</v>
      </c>
      <c r="U1121" s="78">
        <v>0</v>
      </c>
      <c r="V1121" s="78">
        <v>15</v>
      </c>
      <c r="W1121" s="78"/>
      <c r="X1121" s="84" t="s">
        <v>3103</v>
      </c>
      <c r="Y1121" s="85" t="s">
        <v>122</v>
      </c>
      <c r="Z1121" s="85" t="s">
        <v>99</v>
      </c>
      <c r="AA1121" s="85" t="s">
        <v>193</v>
      </c>
    </row>
    <row r="1122" spans="1:27" ht="225">
      <c r="A1122" s="299">
        <v>1106</v>
      </c>
      <c r="B1122" s="284" t="s">
        <v>251</v>
      </c>
      <c r="C1122" s="78" t="s">
        <v>97</v>
      </c>
      <c r="D1122" s="79" t="s">
        <v>2426</v>
      </c>
      <c r="E1122" s="78" t="s">
        <v>152</v>
      </c>
      <c r="F1122" s="80">
        <v>44713.097222222219</v>
      </c>
      <c r="G1122" s="80">
        <v>44713.199305555558</v>
      </c>
      <c r="H1122" s="78" t="s">
        <v>106</v>
      </c>
      <c r="I1122" s="90">
        <v>2.4500000001280569</v>
      </c>
      <c r="J1122" s="91" t="s">
        <v>3092</v>
      </c>
      <c r="K1122" s="91"/>
      <c r="L1122" s="91"/>
      <c r="M1122" s="78">
        <v>137</v>
      </c>
      <c r="N1122" s="78">
        <v>0</v>
      </c>
      <c r="O1122" s="78">
        <v>0</v>
      </c>
      <c r="P1122" s="78">
        <v>136</v>
      </c>
      <c r="Q1122" s="78">
        <v>0</v>
      </c>
      <c r="R1122" s="78">
        <v>0</v>
      </c>
      <c r="S1122" s="78">
        <v>0</v>
      </c>
      <c r="T1122" s="78">
        <v>136</v>
      </c>
      <c r="U1122" s="78">
        <v>1</v>
      </c>
      <c r="V1122" s="78">
        <v>112</v>
      </c>
      <c r="W1122" s="78" t="s">
        <v>1052</v>
      </c>
      <c r="X1122" s="84" t="s">
        <v>3104</v>
      </c>
      <c r="Y1122" s="85"/>
      <c r="Z1122" s="85"/>
      <c r="AA1122" s="85" t="s">
        <v>148</v>
      </c>
    </row>
    <row r="1123" spans="1:27" ht="225">
      <c r="A1123" s="299">
        <v>1107</v>
      </c>
      <c r="B1123" s="284" t="s">
        <v>251</v>
      </c>
      <c r="C1123" s="78" t="s">
        <v>97</v>
      </c>
      <c r="D1123" s="79" t="s">
        <v>3105</v>
      </c>
      <c r="E1123" s="78" t="s">
        <v>153</v>
      </c>
      <c r="F1123" s="80">
        <v>44713.541666666664</v>
      </c>
      <c r="G1123" s="80">
        <v>44713.625</v>
      </c>
      <c r="H1123" s="78" t="s">
        <v>106</v>
      </c>
      <c r="I1123" s="90">
        <v>2.0000000000582077</v>
      </c>
      <c r="J1123" s="91" t="s">
        <v>3106</v>
      </c>
      <c r="K1123" s="91"/>
      <c r="L1123" s="91"/>
      <c r="M1123" s="78">
        <v>2</v>
      </c>
      <c r="N1123" s="78">
        <v>0</v>
      </c>
      <c r="O1123" s="78">
        <v>0</v>
      </c>
      <c r="P1123" s="78">
        <v>1</v>
      </c>
      <c r="Q1123" s="78">
        <v>0</v>
      </c>
      <c r="R1123" s="78">
        <v>0</v>
      </c>
      <c r="S1123" s="78">
        <v>0</v>
      </c>
      <c r="T1123" s="78">
        <v>1</v>
      </c>
      <c r="U1123" s="78">
        <v>1</v>
      </c>
      <c r="V1123" s="78">
        <v>6</v>
      </c>
      <c r="W1123" s="78" t="s">
        <v>1052</v>
      </c>
      <c r="X1123" s="84"/>
      <c r="Y1123" s="85"/>
      <c r="Z1123" s="85"/>
      <c r="AA1123" s="85" t="s">
        <v>148</v>
      </c>
    </row>
    <row r="1124" spans="1:27" ht="37.5">
      <c r="A1124" s="299">
        <v>1108</v>
      </c>
      <c r="B1124" s="284" t="s">
        <v>250</v>
      </c>
      <c r="C1124" s="78" t="s">
        <v>113</v>
      </c>
      <c r="D1124" s="79" t="s">
        <v>3107</v>
      </c>
      <c r="E1124" s="78" t="s">
        <v>154</v>
      </c>
      <c r="F1124" s="80">
        <v>44713.5625</v>
      </c>
      <c r="G1124" s="80">
        <v>44713.666666666664</v>
      </c>
      <c r="H1124" s="78" t="s">
        <v>106</v>
      </c>
      <c r="I1124" s="90">
        <v>2.4999999999417923</v>
      </c>
      <c r="J1124" s="91" t="s">
        <v>403</v>
      </c>
      <c r="K1124" s="91"/>
      <c r="L1124" s="91"/>
      <c r="M1124" s="78">
        <v>3</v>
      </c>
      <c r="N1124" s="78">
        <v>0</v>
      </c>
      <c r="O1124" s="78">
        <v>0</v>
      </c>
      <c r="P1124" s="78">
        <v>3</v>
      </c>
      <c r="Q1124" s="78">
        <v>0</v>
      </c>
      <c r="R1124" s="78">
        <v>0</v>
      </c>
      <c r="S1124" s="78">
        <v>0</v>
      </c>
      <c r="T1124" s="78">
        <v>3</v>
      </c>
      <c r="U1124" s="78">
        <v>0</v>
      </c>
      <c r="V1124" s="78">
        <v>346</v>
      </c>
      <c r="W1124" s="78"/>
      <c r="X1124" s="84"/>
      <c r="Y1124" s="85"/>
      <c r="Z1124" s="85"/>
      <c r="AA1124" s="85" t="s">
        <v>148</v>
      </c>
    </row>
    <row r="1125" spans="1:27" ht="93.75">
      <c r="A1125" s="299">
        <v>1109</v>
      </c>
      <c r="B1125" s="284" t="s">
        <v>248</v>
      </c>
      <c r="C1125" s="78" t="s">
        <v>97</v>
      </c>
      <c r="D1125" s="79" t="s">
        <v>3108</v>
      </c>
      <c r="E1125" s="78" t="s">
        <v>154</v>
      </c>
      <c r="F1125" s="80">
        <v>44713.375</v>
      </c>
      <c r="G1125" s="80">
        <v>44713.583333333336</v>
      </c>
      <c r="H1125" s="78" t="s">
        <v>106</v>
      </c>
      <c r="I1125" s="90">
        <v>5.0000000000582077</v>
      </c>
      <c r="J1125" s="91" t="s">
        <v>3109</v>
      </c>
      <c r="K1125" s="91"/>
      <c r="L1125" s="91"/>
      <c r="M1125" s="78">
        <v>71</v>
      </c>
      <c r="N1125" s="78">
        <v>0</v>
      </c>
      <c r="O1125" s="78">
        <v>0</v>
      </c>
      <c r="P1125" s="78">
        <v>71</v>
      </c>
      <c r="Q1125" s="78">
        <v>0</v>
      </c>
      <c r="R1125" s="78">
        <v>0</v>
      </c>
      <c r="S1125" s="78">
        <v>0</v>
      </c>
      <c r="T1125" s="78">
        <v>71</v>
      </c>
      <c r="U1125" s="78">
        <v>0</v>
      </c>
      <c r="V1125" s="78">
        <v>160</v>
      </c>
      <c r="W1125" s="78"/>
      <c r="X1125" s="84"/>
      <c r="Y1125" s="85"/>
      <c r="Z1125" s="85"/>
      <c r="AA1125" s="85" t="s">
        <v>148</v>
      </c>
    </row>
    <row r="1126" spans="1:27" ht="37.5">
      <c r="A1126" s="299">
        <v>1110</v>
      </c>
      <c r="B1126" s="284" t="s">
        <v>248</v>
      </c>
      <c r="C1126" s="78" t="s">
        <v>113</v>
      </c>
      <c r="D1126" s="79" t="s">
        <v>3110</v>
      </c>
      <c r="E1126" s="78" t="s">
        <v>154</v>
      </c>
      <c r="F1126" s="80">
        <v>44713.375</v>
      </c>
      <c r="G1126" s="80">
        <v>44713.5</v>
      </c>
      <c r="H1126" s="78" t="s">
        <v>106</v>
      </c>
      <c r="I1126" s="90">
        <v>3</v>
      </c>
      <c r="J1126" s="91" t="s">
        <v>3111</v>
      </c>
      <c r="K1126" s="91"/>
      <c r="L1126" s="91"/>
      <c r="M1126" s="78">
        <v>36</v>
      </c>
      <c r="N1126" s="78">
        <v>0</v>
      </c>
      <c r="O1126" s="78">
        <v>0</v>
      </c>
      <c r="P1126" s="78">
        <v>36</v>
      </c>
      <c r="Q1126" s="78">
        <v>0</v>
      </c>
      <c r="R1126" s="78">
        <v>0</v>
      </c>
      <c r="S1126" s="78">
        <v>0</v>
      </c>
      <c r="T1126" s="78">
        <v>36</v>
      </c>
      <c r="U1126" s="78">
        <v>0</v>
      </c>
      <c r="V1126" s="78">
        <v>125</v>
      </c>
      <c r="W1126" s="78"/>
      <c r="X1126" s="84"/>
      <c r="Y1126" s="85"/>
      <c r="Z1126" s="85"/>
      <c r="AA1126" s="85" t="s">
        <v>148</v>
      </c>
    </row>
    <row r="1127" spans="1:27" ht="56.25">
      <c r="A1127" s="299">
        <v>1111</v>
      </c>
      <c r="B1127" s="284" t="s">
        <v>248</v>
      </c>
      <c r="C1127" s="78" t="s">
        <v>156</v>
      </c>
      <c r="D1127" s="79" t="s">
        <v>3112</v>
      </c>
      <c r="E1127" s="78" t="s">
        <v>152</v>
      </c>
      <c r="F1127" s="80">
        <v>44713.375</v>
      </c>
      <c r="G1127" s="80">
        <v>44713.708333333336</v>
      </c>
      <c r="H1127" s="78" t="s">
        <v>106</v>
      </c>
      <c r="I1127" s="90">
        <v>8.0000000000582077</v>
      </c>
      <c r="J1127" s="91" t="s">
        <v>3113</v>
      </c>
      <c r="K1127" s="91"/>
      <c r="L1127" s="91"/>
      <c r="M1127" s="78">
        <v>203</v>
      </c>
      <c r="N1127" s="78">
        <v>0</v>
      </c>
      <c r="O1127" s="78">
        <v>0</v>
      </c>
      <c r="P1127" s="78">
        <v>203</v>
      </c>
      <c r="Q1127" s="78">
        <v>0</v>
      </c>
      <c r="R1127" s="78">
        <v>0</v>
      </c>
      <c r="S1127" s="78">
        <v>0</v>
      </c>
      <c r="T1127" s="78">
        <v>203</v>
      </c>
      <c r="U1127" s="78">
        <v>0</v>
      </c>
      <c r="V1127" s="78">
        <v>203</v>
      </c>
      <c r="W1127" s="78"/>
      <c r="X1127" s="84"/>
      <c r="Y1127" s="85"/>
      <c r="Z1127" s="85"/>
      <c r="AA1127" s="85" t="s">
        <v>148</v>
      </c>
    </row>
    <row r="1128" spans="1:27" ht="75">
      <c r="A1128" s="299">
        <v>1112</v>
      </c>
      <c r="B1128" s="284" t="s">
        <v>265</v>
      </c>
      <c r="C1128" s="78" t="s">
        <v>113</v>
      </c>
      <c r="D1128" s="79" t="s">
        <v>3114</v>
      </c>
      <c r="E1128" s="78" t="s">
        <v>152</v>
      </c>
      <c r="F1128" s="80">
        <v>44713.416666666664</v>
      </c>
      <c r="G1128" s="80">
        <v>44713.541666666664</v>
      </c>
      <c r="H1128" s="78" t="s">
        <v>106</v>
      </c>
      <c r="I1128" s="90">
        <v>3</v>
      </c>
      <c r="J1128" s="91" t="s">
        <v>3115</v>
      </c>
      <c r="K1128" s="91"/>
      <c r="L1128" s="91"/>
      <c r="M1128" s="78">
        <v>1</v>
      </c>
      <c r="N1128" s="78">
        <v>0</v>
      </c>
      <c r="O1128" s="78">
        <v>0</v>
      </c>
      <c r="P1128" s="78">
        <v>1</v>
      </c>
      <c r="Q1128" s="78">
        <v>0</v>
      </c>
      <c r="R1128" s="78">
        <v>0</v>
      </c>
      <c r="S1128" s="78">
        <v>0</v>
      </c>
      <c r="T1128" s="78">
        <v>1</v>
      </c>
      <c r="U1128" s="78">
        <v>0</v>
      </c>
      <c r="V1128" s="78">
        <v>15</v>
      </c>
      <c r="W1128" s="78"/>
      <c r="X1128" s="84" t="s">
        <v>3116</v>
      </c>
      <c r="Y1128" s="85"/>
      <c r="Z1128" s="85"/>
      <c r="AA1128" s="85" t="s">
        <v>148</v>
      </c>
    </row>
    <row r="1129" spans="1:27" ht="93.75">
      <c r="A1129" s="299">
        <v>1113</v>
      </c>
      <c r="B1129" s="284" t="s">
        <v>262</v>
      </c>
      <c r="C1129" s="78" t="s">
        <v>113</v>
      </c>
      <c r="D1129" s="79" t="s">
        <v>3117</v>
      </c>
      <c r="E1129" s="78" t="s">
        <v>153</v>
      </c>
      <c r="F1129" s="80">
        <v>44713.375</v>
      </c>
      <c r="G1129" s="80">
        <v>44713.5</v>
      </c>
      <c r="H1129" s="78" t="s">
        <v>106</v>
      </c>
      <c r="I1129" s="90">
        <v>3</v>
      </c>
      <c r="J1129" s="91" t="s">
        <v>3118</v>
      </c>
      <c r="K1129" s="91"/>
      <c r="L1129" s="91"/>
      <c r="M1129" s="78">
        <v>37</v>
      </c>
      <c r="N1129" s="78">
        <v>0</v>
      </c>
      <c r="O1129" s="78">
        <v>0</v>
      </c>
      <c r="P1129" s="78">
        <v>37</v>
      </c>
      <c r="Q1129" s="78">
        <v>0</v>
      </c>
      <c r="R1129" s="78">
        <v>0</v>
      </c>
      <c r="S1129" s="78">
        <v>0</v>
      </c>
      <c r="T1129" s="78">
        <v>37</v>
      </c>
      <c r="U1129" s="78">
        <v>0</v>
      </c>
      <c r="V1129" s="78">
        <v>14</v>
      </c>
      <c r="W1129" s="78"/>
      <c r="X1129" s="84"/>
      <c r="Y1129" s="85"/>
      <c r="Z1129" s="85"/>
      <c r="AA1129" s="85" t="s">
        <v>148</v>
      </c>
    </row>
    <row r="1130" spans="1:27" ht="75">
      <c r="A1130" s="299">
        <v>1114</v>
      </c>
      <c r="B1130" s="284" t="s">
        <v>115</v>
      </c>
      <c r="C1130" s="78" t="s">
        <v>113</v>
      </c>
      <c r="D1130" s="79" t="s">
        <v>3119</v>
      </c>
      <c r="E1130" s="78" t="s">
        <v>153</v>
      </c>
      <c r="F1130" s="80">
        <v>44713.652777777781</v>
      </c>
      <c r="G1130" s="80">
        <v>44713.678472222222</v>
      </c>
      <c r="H1130" s="78" t="s">
        <v>106</v>
      </c>
      <c r="I1130" s="90">
        <v>0.61666666658129543</v>
      </c>
      <c r="J1130" s="91" t="s">
        <v>3120</v>
      </c>
      <c r="K1130" s="91"/>
      <c r="L1130" s="91" t="s">
        <v>258</v>
      </c>
      <c r="M1130" s="78">
        <v>1</v>
      </c>
      <c r="N1130" s="78">
        <v>0</v>
      </c>
      <c r="O1130" s="78">
        <v>1</v>
      </c>
      <c r="P1130" s="78">
        <v>0</v>
      </c>
      <c r="Q1130" s="78">
        <v>0</v>
      </c>
      <c r="R1130" s="78">
        <v>0</v>
      </c>
      <c r="S1130" s="78">
        <v>0</v>
      </c>
      <c r="T1130" s="78">
        <v>1</v>
      </c>
      <c r="U1130" s="78">
        <v>0</v>
      </c>
      <c r="V1130" s="78">
        <v>2</v>
      </c>
      <c r="W1130" s="78"/>
      <c r="X1130" s="84" t="s">
        <v>3121</v>
      </c>
      <c r="Y1130" s="85"/>
      <c r="Z1130" s="85"/>
      <c r="AA1130" s="85" t="s">
        <v>148</v>
      </c>
    </row>
    <row r="1131" spans="1:27" ht="75">
      <c r="A1131" s="299">
        <v>1115</v>
      </c>
      <c r="B1131" s="287" t="s">
        <v>115</v>
      </c>
      <c r="C1131" s="100" t="s">
        <v>113</v>
      </c>
      <c r="D1131" s="101" t="s">
        <v>3048</v>
      </c>
      <c r="E1131" s="100" t="s">
        <v>153</v>
      </c>
      <c r="F1131" s="102">
        <v>44713.652777777781</v>
      </c>
      <c r="G1131" s="102">
        <v>44713.678472222222</v>
      </c>
      <c r="H1131" s="78" t="s">
        <v>106</v>
      </c>
      <c r="I1131" s="90">
        <v>0.61666666658129543</v>
      </c>
      <c r="J1131" s="91" t="s">
        <v>535</v>
      </c>
      <c r="K1131" s="91"/>
      <c r="L1131" s="91"/>
      <c r="M1131" s="100">
        <v>21</v>
      </c>
      <c r="N1131" s="100">
        <v>0</v>
      </c>
      <c r="O1131" s="100">
        <v>0</v>
      </c>
      <c r="P1131" s="100">
        <v>21</v>
      </c>
      <c r="Q1131" s="100">
        <v>0</v>
      </c>
      <c r="R1131" s="100">
        <v>0</v>
      </c>
      <c r="S1131" s="100">
        <v>0</v>
      </c>
      <c r="T1131" s="100">
        <v>21</v>
      </c>
      <c r="U1131" s="100">
        <v>0</v>
      </c>
      <c r="V1131" s="100">
        <v>55</v>
      </c>
      <c r="W1131" s="100"/>
      <c r="X1131" s="103" t="s">
        <v>3121</v>
      </c>
      <c r="Y1131" s="104"/>
      <c r="Z1131" s="104"/>
      <c r="AA1131" s="85" t="s">
        <v>148</v>
      </c>
    </row>
    <row r="1132" spans="1:27" ht="75">
      <c r="A1132" s="299">
        <v>1116</v>
      </c>
      <c r="B1132" s="286" t="s">
        <v>267</v>
      </c>
      <c r="C1132" s="93" t="s">
        <v>97</v>
      </c>
      <c r="D1132" s="94" t="s">
        <v>3122</v>
      </c>
      <c r="E1132" s="93" t="s">
        <v>153</v>
      </c>
      <c r="F1132" s="95">
        <v>44713.4375</v>
      </c>
      <c r="G1132" s="95">
        <v>44713.5</v>
      </c>
      <c r="H1132" s="96" t="s">
        <v>94</v>
      </c>
      <c r="I1132" s="90">
        <v>1.5</v>
      </c>
      <c r="J1132" s="91" t="s">
        <v>3123</v>
      </c>
      <c r="K1132" s="91"/>
      <c r="L1132" s="91"/>
      <c r="M1132" s="93">
        <v>1</v>
      </c>
      <c r="N1132" s="93">
        <v>0</v>
      </c>
      <c r="O1132" s="93">
        <v>0</v>
      </c>
      <c r="P1132" s="93">
        <v>1</v>
      </c>
      <c r="Q1132" s="93">
        <v>0</v>
      </c>
      <c r="R1132" s="93">
        <v>0</v>
      </c>
      <c r="S1132" s="93">
        <v>0</v>
      </c>
      <c r="T1132" s="93">
        <v>1</v>
      </c>
      <c r="U1132" s="93">
        <v>0</v>
      </c>
      <c r="V1132" s="93">
        <v>2.5</v>
      </c>
      <c r="W1132" s="93"/>
      <c r="X1132" s="97" t="s">
        <v>3124</v>
      </c>
      <c r="Y1132" s="218" t="s">
        <v>118</v>
      </c>
      <c r="Z1132" s="218" t="s">
        <v>99</v>
      </c>
      <c r="AA1132" s="85" t="s">
        <v>148</v>
      </c>
    </row>
    <row r="1133" spans="1:27" ht="37.5">
      <c r="A1133" s="299">
        <v>1117</v>
      </c>
      <c r="B1133" s="287" t="s">
        <v>250</v>
      </c>
      <c r="C1133" s="100" t="s">
        <v>113</v>
      </c>
      <c r="D1133" s="101" t="s">
        <v>3125</v>
      </c>
      <c r="E1133" s="100" t="s">
        <v>154</v>
      </c>
      <c r="F1133" s="102">
        <v>44714.5625</v>
      </c>
      <c r="G1133" s="102">
        <v>44714.666666666664</v>
      </c>
      <c r="H1133" s="78" t="s">
        <v>106</v>
      </c>
      <c r="I1133" s="90">
        <v>2.4999999999417923</v>
      </c>
      <c r="J1133" s="91" t="s">
        <v>359</v>
      </c>
      <c r="K1133" s="91" t="s">
        <v>3126</v>
      </c>
      <c r="L1133" s="91"/>
      <c r="M1133" s="100">
        <v>20</v>
      </c>
      <c r="N1133" s="100">
        <v>0</v>
      </c>
      <c r="O1133" s="100">
        <v>6</v>
      </c>
      <c r="P1133" s="100">
        <v>14</v>
      </c>
      <c r="Q1133" s="100">
        <v>0</v>
      </c>
      <c r="R1133" s="100">
        <v>0</v>
      </c>
      <c r="S1133" s="100">
        <v>0</v>
      </c>
      <c r="T1133" s="100">
        <v>20</v>
      </c>
      <c r="U1133" s="100">
        <v>0</v>
      </c>
      <c r="V1133" s="100">
        <v>286</v>
      </c>
      <c r="W1133" s="100"/>
      <c r="X1133" s="103"/>
      <c r="Y1133" s="104"/>
      <c r="Z1133" s="104"/>
      <c r="AA1133" s="85" t="s">
        <v>148</v>
      </c>
    </row>
    <row r="1134" spans="1:27" ht="56.25">
      <c r="A1134" s="299">
        <v>1118</v>
      </c>
      <c r="B1134" s="286" t="s">
        <v>248</v>
      </c>
      <c r="C1134" s="93" t="s">
        <v>113</v>
      </c>
      <c r="D1134" s="94" t="s">
        <v>3127</v>
      </c>
      <c r="E1134" s="93" t="s">
        <v>152</v>
      </c>
      <c r="F1134" s="102">
        <v>44713.520833333336</v>
      </c>
      <c r="G1134" s="102">
        <v>44713.628472222219</v>
      </c>
      <c r="H1134" s="96" t="s">
        <v>94</v>
      </c>
      <c r="I1134" s="90">
        <v>2.5833333331975155</v>
      </c>
      <c r="J1134" s="91" t="s">
        <v>3128</v>
      </c>
      <c r="K1134" s="91"/>
      <c r="L1134" s="91"/>
      <c r="M1134" s="93">
        <v>24</v>
      </c>
      <c r="N1134" s="93">
        <v>0</v>
      </c>
      <c r="O1134" s="93">
        <v>0</v>
      </c>
      <c r="P1134" s="93">
        <v>24</v>
      </c>
      <c r="Q1134" s="93">
        <v>0</v>
      </c>
      <c r="R1134" s="93">
        <v>0</v>
      </c>
      <c r="S1134" s="93">
        <v>0</v>
      </c>
      <c r="T1134" s="93">
        <v>24</v>
      </c>
      <c r="U1134" s="93">
        <v>0</v>
      </c>
      <c r="V1134" s="93">
        <v>160</v>
      </c>
      <c r="W1134" s="93"/>
      <c r="X1134" s="97" t="s">
        <v>3129</v>
      </c>
      <c r="Y1134" s="98" t="s">
        <v>109</v>
      </c>
      <c r="Z1134" s="98" t="s">
        <v>103</v>
      </c>
      <c r="AA1134" s="85" t="s">
        <v>148</v>
      </c>
    </row>
    <row r="1135" spans="1:27" ht="56.25">
      <c r="A1135" s="299">
        <v>1119</v>
      </c>
      <c r="B1135" s="286" t="s">
        <v>248</v>
      </c>
      <c r="C1135" s="93" t="s">
        <v>97</v>
      </c>
      <c r="D1135" s="94" t="s">
        <v>3130</v>
      </c>
      <c r="E1135" s="93" t="s">
        <v>153</v>
      </c>
      <c r="F1135" s="102">
        <v>44713.4375</v>
      </c>
      <c r="G1135" s="102">
        <v>44713.625</v>
      </c>
      <c r="H1135" s="96" t="s">
        <v>94</v>
      </c>
      <c r="I1135" s="90">
        <v>4.5</v>
      </c>
      <c r="J1135" s="91" t="s">
        <v>3131</v>
      </c>
      <c r="K1135" s="91"/>
      <c r="L1135" s="91"/>
      <c r="M1135" s="93">
        <v>11</v>
      </c>
      <c r="N1135" s="93">
        <v>0</v>
      </c>
      <c r="O1135" s="93">
        <v>0</v>
      </c>
      <c r="P1135" s="93">
        <v>11</v>
      </c>
      <c r="Q1135" s="93">
        <v>0</v>
      </c>
      <c r="R1135" s="93">
        <v>0</v>
      </c>
      <c r="S1135" s="93">
        <v>0</v>
      </c>
      <c r="T1135" s="93">
        <v>11</v>
      </c>
      <c r="U1135" s="93">
        <v>0</v>
      </c>
      <c r="V1135" s="93">
        <v>50</v>
      </c>
      <c r="W1135" s="93"/>
      <c r="X1135" s="97" t="s">
        <v>3132</v>
      </c>
      <c r="Y1135" s="98" t="s">
        <v>122</v>
      </c>
      <c r="Z1135" s="98" t="s">
        <v>120</v>
      </c>
      <c r="AA1135" s="85" t="s">
        <v>193</v>
      </c>
    </row>
    <row r="1136" spans="1:27" ht="56.25">
      <c r="A1136" s="299">
        <v>1120</v>
      </c>
      <c r="B1136" s="284" t="s">
        <v>248</v>
      </c>
      <c r="C1136" s="78" t="s">
        <v>97</v>
      </c>
      <c r="D1136" s="79" t="s">
        <v>3130</v>
      </c>
      <c r="E1136" s="78" t="s">
        <v>153</v>
      </c>
      <c r="F1136" s="80">
        <v>44714.375</v>
      </c>
      <c r="G1136" s="80">
        <v>44714.5</v>
      </c>
      <c r="H1136" s="78" t="s">
        <v>106</v>
      </c>
      <c r="I1136" s="90">
        <v>3</v>
      </c>
      <c r="J1136" s="91" t="s">
        <v>3131</v>
      </c>
      <c r="K1136" s="91"/>
      <c r="L1136" s="91"/>
      <c r="M1136" s="78">
        <v>11</v>
      </c>
      <c r="N1136" s="78">
        <v>0</v>
      </c>
      <c r="O1136" s="78">
        <v>0</v>
      </c>
      <c r="P1136" s="78">
        <v>11</v>
      </c>
      <c r="Q1136" s="78">
        <v>0</v>
      </c>
      <c r="R1136" s="78">
        <v>0</v>
      </c>
      <c r="S1136" s="78">
        <v>0</v>
      </c>
      <c r="T1136" s="78">
        <v>11</v>
      </c>
      <c r="U1136" s="78">
        <v>0</v>
      </c>
      <c r="V1136" s="78">
        <v>50</v>
      </c>
      <c r="W1136" s="78"/>
      <c r="X1136" s="84"/>
      <c r="Y1136" s="85"/>
      <c r="Z1136" s="85"/>
      <c r="AA1136" s="85" t="s">
        <v>148</v>
      </c>
    </row>
    <row r="1137" spans="1:27" ht="93.75">
      <c r="A1137" s="299">
        <v>1121</v>
      </c>
      <c r="B1137" s="284" t="s">
        <v>261</v>
      </c>
      <c r="C1137" s="78" t="s">
        <v>97</v>
      </c>
      <c r="D1137" s="79" t="s">
        <v>420</v>
      </c>
      <c r="E1137" s="78" t="s">
        <v>152</v>
      </c>
      <c r="F1137" s="80">
        <v>44714.416666666664</v>
      </c>
      <c r="G1137" s="80">
        <v>44714.5</v>
      </c>
      <c r="H1137" s="78" t="s">
        <v>106</v>
      </c>
      <c r="I1137" s="90">
        <v>2.0000000000582077</v>
      </c>
      <c r="J1137" s="91" t="s">
        <v>421</v>
      </c>
      <c r="K1137" s="91"/>
      <c r="L1137" s="91"/>
      <c r="M1137" s="78">
        <v>322</v>
      </c>
      <c r="N1137" s="78">
        <v>0</v>
      </c>
      <c r="O1137" s="78">
        <v>0</v>
      </c>
      <c r="P1137" s="78">
        <v>322</v>
      </c>
      <c r="Q1137" s="78">
        <v>0</v>
      </c>
      <c r="R1137" s="78">
        <v>0</v>
      </c>
      <c r="S1137" s="78">
        <v>0</v>
      </c>
      <c r="T1137" s="78">
        <v>322</v>
      </c>
      <c r="U1137" s="78">
        <v>0</v>
      </c>
      <c r="V1137" s="78" t="s">
        <v>134</v>
      </c>
      <c r="W1137" s="78"/>
      <c r="X1137" s="84" t="s">
        <v>3133</v>
      </c>
      <c r="Y1137" s="85"/>
      <c r="Z1137" s="85"/>
      <c r="AA1137" s="85" t="s">
        <v>148</v>
      </c>
    </row>
    <row r="1138" spans="1:27" ht="56.25">
      <c r="A1138" s="299">
        <v>1122</v>
      </c>
      <c r="B1138" s="284" t="s">
        <v>268</v>
      </c>
      <c r="C1138" s="78" t="s">
        <v>113</v>
      </c>
      <c r="D1138" s="79" t="s">
        <v>530</v>
      </c>
      <c r="E1138" s="78" t="s">
        <v>152</v>
      </c>
      <c r="F1138" s="80">
        <v>44713.666666666664</v>
      </c>
      <c r="G1138" s="80">
        <v>44713.697916666664</v>
      </c>
      <c r="H1138" s="78" t="s">
        <v>94</v>
      </c>
      <c r="I1138" s="90">
        <v>0.75</v>
      </c>
      <c r="J1138" s="91" t="s">
        <v>3134</v>
      </c>
      <c r="K1138" s="91"/>
      <c r="L1138" s="91"/>
      <c r="M1138" s="78">
        <v>452</v>
      </c>
      <c r="N1138" s="78">
        <v>0</v>
      </c>
      <c r="O1138" s="78">
        <v>0</v>
      </c>
      <c r="P1138" s="78">
        <v>452</v>
      </c>
      <c r="Q1138" s="78">
        <v>0</v>
      </c>
      <c r="R1138" s="78">
        <v>0</v>
      </c>
      <c r="S1138" s="78">
        <v>0</v>
      </c>
      <c r="T1138" s="78">
        <v>452</v>
      </c>
      <c r="U1138" s="78">
        <v>0</v>
      </c>
      <c r="V1138" s="78">
        <v>380</v>
      </c>
      <c r="W1138" s="78"/>
      <c r="X1138" s="84" t="s">
        <v>3135</v>
      </c>
      <c r="Y1138" s="85" t="s">
        <v>95</v>
      </c>
      <c r="Z1138" s="85" t="s">
        <v>103</v>
      </c>
      <c r="AA1138" s="85" t="s">
        <v>148</v>
      </c>
    </row>
    <row r="1139" spans="1:27" ht="75">
      <c r="A1139" s="299">
        <v>1123</v>
      </c>
      <c r="B1139" s="284" t="s">
        <v>268</v>
      </c>
      <c r="C1139" s="78" t="s">
        <v>113</v>
      </c>
      <c r="D1139" s="79" t="s">
        <v>3136</v>
      </c>
      <c r="E1139" s="78" t="s">
        <v>152</v>
      </c>
      <c r="F1139" s="80">
        <v>44714.079861111109</v>
      </c>
      <c r="G1139" s="80">
        <v>44714.21875</v>
      </c>
      <c r="H1139" s="78" t="s">
        <v>94</v>
      </c>
      <c r="I1139" s="90">
        <v>3.3333333333721384</v>
      </c>
      <c r="J1139" s="91" t="s">
        <v>3137</v>
      </c>
      <c r="K1139" s="91"/>
      <c r="L1139" s="91"/>
      <c r="M1139" s="78">
        <v>769</v>
      </c>
      <c r="N1139" s="78">
        <v>0</v>
      </c>
      <c r="O1139" s="78">
        <v>0</v>
      </c>
      <c r="P1139" s="78">
        <v>769</v>
      </c>
      <c r="Q1139" s="78">
        <v>0</v>
      </c>
      <c r="R1139" s="78">
        <v>0</v>
      </c>
      <c r="S1139" s="78">
        <v>0</v>
      </c>
      <c r="T1139" s="78">
        <v>769</v>
      </c>
      <c r="U1139" s="78">
        <v>0</v>
      </c>
      <c r="V1139" s="78">
        <v>652</v>
      </c>
      <c r="W1139" s="78"/>
      <c r="X1139" s="84" t="s">
        <v>3138</v>
      </c>
      <c r="Y1139" s="85" t="s">
        <v>95</v>
      </c>
      <c r="Z1139" s="85" t="s">
        <v>103</v>
      </c>
      <c r="AA1139" s="85" t="s">
        <v>148</v>
      </c>
    </row>
    <row r="1140" spans="1:27" ht="37.5">
      <c r="A1140" s="299">
        <v>1124</v>
      </c>
      <c r="B1140" s="283" t="s">
        <v>262</v>
      </c>
      <c r="C1140" s="83" t="s">
        <v>113</v>
      </c>
      <c r="D1140" s="187" t="s">
        <v>3139</v>
      </c>
      <c r="E1140" s="83" t="s">
        <v>154</v>
      </c>
      <c r="F1140" s="188">
        <v>44714.375</v>
      </c>
      <c r="G1140" s="188">
        <v>44714.5</v>
      </c>
      <c r="H1140" s="83" t="s">
        <v>106</v>
      </c>
      <c r="I1140" s="90">
        <v>3</v>
      </c>
      <c r="J1140" s="91" t="s">
        <v>340</v>
      </c>
      <c r="K1140" s="91"/>
      <c r="L1140" s="91"/>
      <c r="M1140" s="83">
        <v>77</v>
      </c>
      <c r="N1140" s="83">
        <v>0</v>
      </c>
      <c r="O1140" s="83">
        <v>0</v>
      </c>
      <c r="P1140" s="83">
        <v>77</v>
      </c>
      <c r="Q1140" s="83">
        <v>0</v>
      </c>
      <c r="R1140" s="83">
        <v>0</v>
      </c>
      <c r="S1140" s="83">
        <v>0</v>
      </c>
      <c r="T1140" s="83">
        <v>77</v>
      </c>
      <c r="U1140" s="83">
        <v>0</v>
      </c>
      <c r="V1140" s="83">
        <v>120</v>
      </c>
      <c r="W1140" s="83"/>
      <c r="X1140" s="184"/>
      <c r="Y1140" s="185"/>
      <c r="Z1140" s="185"/>
      <c r="AA1140" s="85" t="s">
        <v>148</v>
      </c>
    </row>
    <row r="1141" spans="1:27" ht="37.5">
      <c r="A1141" s="299">
        <v>1125</v>
      </c>
      <c r="B1141" s="284" t="s">
        <v>262</v>
      </c>
      <c r="C1141" s="78" t="s">
        <v>113</v>
      </c>
      <c r="D1141" s="79" t="s">
        <v>623</v>
      </c>
      <c r="E1141" s="78" t="s">
        <v>152</v>
      </c>
      <c r="F1141" s="80">
        <v>44714.5625</v>
      </c>
      <c r="G1141" s="80">
        <v>44714.666666666664</v>
      </c>
      <c r="H1141" s="78" t="s">
        <v>106</v>
      </c>
      <c r="I1141" s="90">
        <v>2.4999999999417923</v>
      </c>
      <c r="J1141" s="91" t="s">
        <v>159</v>
      </c>
      <c r="K1141" s="91"/>
      <c r="L1141" s="91"/>
      <c r="M1141" s="78">
        <v>15</v>
      </c>
      <c r="N1141" s="78">
        <v>0</v>
      </c>
      <c r="O1141" s="78">
        <v>0</v>
      </c>
      <c r="P1141" s="78">
        <v>15</v>
      </c>
      <c r="Q1141" s="78">
        <v>0</v>
      </c>
      <c r="R1141" s="78">
        <v>0</v>
      </c>
      <c r="S1141" s="78">
        <v>0</v>
      </c>
      <c r="T1141" s="78">
        <v>15</v>
      </c>
      <c r="U1141" s="78">
        <v>0</v>
      </c>
      <c r="V1141" s="78">
        <v>116</v>
      </c>
      <c r="W1141" s="78"/>
      <c r="X1141" s="84"/>
      <c r="Y1141" s="85"/>
      <c r="Z1141" s="85"/>
      <c r="AA1141" s="85" t="s">
        <v>148</v>
      </c>
    </row>
    <row r="1142" spans="1:27" ht="75">
      <c r="A1142" s="299">
        <v>1126</v>
      </c>
      <c r="B1142" s="284" t="s">
        <v>262</v>
      </c>
      <c r="C1142" s="78" t="s">
        <v>97</v>
      </c>
      <c r="D1142" s="79" t="s">
        <v>3140</v>
      </c>
      <c r="E1142" s="78" t="s">
        <v>153</v>
      </c>
      <c r="F1142" s="80">
        <v>44714.090277777781</v>
      </c>
      <c r="G1142" s="80">
        <v>44714.5</v>
      </c>
      <c r="H1142" s="78" t="s">
        <v>94</v>
      </c>
      <c r="I1142" s="90">
        <v>9.8333333332557231</v>
      </c>
      <c r="J1142" s="91" t="s">
        <v>3141</v>
      </c>
      <c r="K1142" s="91"/>
      <c r="L1142" s="91"/>
      <c r="M1142" s="78">
        <v>15</v>
      </c>
      <c r="N1142" s="78">
        <v>0</v>
      </c>
      <c r="O1142" s="78">
        <v>0</v>
      </c>
      <c r="P1142" s="78">
        <v>15</v>
      </c>
      <c r="Q1142" s="78">
        <v>0</v>
      </c>
      <c r="R1142" s="78">
        <v>0</v>
      </c>
      <c r="S1142" s="78">
        <v>0</v>
      </c>
      <c r="T1142" s="78">
        <v>15</v>
      </c>
      <c r="U1142" s="78">
        <v>0</v>
      </c>
      <c r="V1142" s="78">
        <v>22</v>
      </c>
      <c r="W1142" s="78"/>
      <c r="X1142" s="84" t="s">
        <v>3142</v>
      </c>
      <c r="Y1142" s="85" t="s">
        <v>138</v>
      </c>
      <c r="Z1142" s="85" t="s">
        <v>124</v>
      </c>
      <c r="AA1142" s="85" t="s">
        <v>193</v>
      </c>
    </row>
    <row r="1143" spans="1:27" ht="37.5">
      <c r="A1143" s="299">
        <v>1127</v>
      </c>
      <c r="B1143" s="284" t="s">
        <v>249</v>
      </c>
      <c r="C1143" s="78" t="s">
        <v>93</v>
      </c>
      <c r="D1143" s="79" t="s">
        <v>3143</v>
      </c>
      <c r="E1143" s="78" t="s">
        <v>152</v>
      </c>
      <c r="F1143" s="80">
        <v>44714.430555555555</v>
      </c>
      <c r="G1143" s="80">
        <v>44714.461805555555</v>
      </c>
      <c r="H1143" s="78" t="s">
        <v>106</v>
      </c>
      <c r="I1143" s="90">
        <v>0.75</v>
      </c>
      <c r="J1143" s="91" t="s">
        <v>322</v>
      </c>
      <c r="K1143" s="91"/>
      <c r="L1143" s="91"/>
      <c r="M1143" s="78">
        <v>9</v>
      </c>
      <c r="N1143" s="78">
        <v>0</v>
      </c>
      <c r="O1143" s="78">
        <v>0</v>
      </c>
      <c r="P1143" s="78">
        <v>9</v>
      </c>
      <c r="Q1143" s="78">
        <v>0</v>
      </c>
      <c r="R1143" s="78">
        <v>0</v>
      </c>
      <c r="S1143" s="78">
        <v>0</v>
      </c>
      <c r="T1143" s="78">
        <v>9</v>
      </c>
      <c r="U1143" s="78">
        <v>0</v>
      </c>
      <c r="V1143" s="78">
        <v>80</v>
      </c>
      <c r="W1143" s="78"/>
      <c r="X1143" s="84" t="s">
        <v>3144</v>
      </c>
      <c r="Y1143" s="85"/>
      <c r="Z1143" s="85"/>
      <c r="AA1143" s="85" t="s">
        <v>148</v>
      </c>
    </row>
    <row r="1144" spans="1:27" ht="75">
      <c r="A1144" s="299">
        <v>1128</v>
      </c>
      <c r="B1144" s="284" t="s">
        <v>115</v>
      </c>
      <c r="C1144" s="78" t="s">
        <v>97</v>
      </c>
      <c r="D1144" s="79" t="s">
        <v>3145</v>
      </c>
      <c r="E1144" s="78" t="s">
        <v>153</v>
      </c>
      <c r="F1144" s="80">
        <v>44714.625</v>
      </c>
      <c r="G1144" s="80">
        <v>44714.663194444445</v>
      </c>
      <c r="H1144" s="78" t="s">
        <v>106</v>
      </c>
      <c r="I1144" s="90">
        <v>0.91666666668606922</v>
      </c>
      <c r="J1144" s="91" t="s">
        <v>489</v>
      </c>
      <c r="K1144" s="91"/>
      <c r="L1144" s="91"/>
      <c r="M1144" s="78">
        <v>82</v>
      </c>
      <c r="N1144" s="78">
        <v>0</v>
      </c>
      <c r="O1144" s="78">
        <v>0</v>
      </c>
      <c r="P1144" s="78">
        <v>82</v>
      </c>
      <c r="Q1144" s="78">
        <v>0</v>
      </c>
      <c r="R1144" s="78">
        <v>0</v>
      </c>
      <c r="S1144" s="78">
        <v>0</v>
      </c>
      <c r="T1144" s="78">
        <v>82</v>
      </c>
      <c r="U1144" s="78">
        <v>0</v>
      </c>
      <c r="V1144" s="78">
        <v>41</v>
      </c>
      <c r="W1144" s="78"/>
      <c r="X1144" s="84" t="s">
        <v>3146</v>
      </c>
      <c r="Y1144" s="85"/>
      <c r="Z1144" s="85"/>
      <c r="AA1144" s="85" t="s">
        <v>148</v>
      </c>
    </row>
    <row r="1145" spans="1:27" ht="75">
      <c r="A1145" s="299">
        <v>1129</v>
      </c>
      <c r="B1145" s="284" t="s">
        <v>250</v>
      </c>
      <c r="C1145" s="78" t="s">
        <v>113</v>
      </c>
      <c r="D1145" s="79" t="s">
        <v>3147</v>
      </c>
      <c r="E1145" s="78" t="s">
        <v>154</v>
      </c>
      <c r="F1145" s="80">
        <v>44714.375</v>
      </c>
      <c r="G1145" s="80">
        <v>44714.395833333336</v>
      </c>
      <c r="H1145" s="78" t="s">
        <v>94</v>
      </c>
      <c r="I1145" s="90">
        <v>0.50000000005820766</v>
      </c>
      <c r="J1145" s="91" t="s">
        <v>236</v>
      </c>
      <c r="K1145" s="91"/>
      <c r="L1145" s="91"/>
      <c r="M1145" s="78">
        <v>10</v>
      </c>
      <c r="N1145" s="78">
        <v>0</v>
      </c>
      <c r="O1145" s="78">
        <v>0</v>
      </c>
      <c r="P1145" s="78">
        <v>10</v>
      </c>
      <c r="Q1145" s="78">
        <v>0</v>
      </c>
      <c r="R1145" s="78">
        <v>0</v>
      </c>
      <c r="S1145" s="78">
        <v>0</v>
      </c>
      <c r="T1145" s="78">
        <v>10</v>
      </c>
      <c r="U1145" s="78">
        <v>0</v>
      </c>
      <c r="V1145" s="78">
        <v>150</v>
      </c>
      <c r="W1145" s="78"/>
      <c r="X1145" s="84" t="s">
        <v>3148</v>
      </c>
      <c r="Y1145" s="85" t="s">
        <v>95</v>
      </c>
      <c r="Z1145" s="85" t="s">
        <v>105</v>
      </c>
      <c r="AA1145" s="85" t="s">
        <v>148</v>
      </c>
    </row>
    <row r="1146" spans="1:27" ht="56.25">
      <c r="A1146" s="299">
        <v>1130</v>
      </c>
      <c r="B1146" s="284" t="s">
        <v>248</v>
      </c>
      <c r="C1146" s="78" t="s">
        <v>113</v>
      </c>
      <c r="D1146" s="79" t="s">
        <v>3149</v>
      </c>
      <c r="E1146" s="78" t="s">
        <v>153</v>
      </c>
      <c r="F1146" s="80">
        <v>44714.606249999997</v>
      </c>
      <c r="G1146" s="80">
        <v>44714.684027777781</v>
      </c>
      <c r="H1146" s="78" t="s">
        <v>94</v>
      </c>
      <c r="I1146" s="90">
        <v>1.8666666668141261</v>
      </c>
      <c r="J1146" s="91" t="s">
        <v>3150</v>
      </c>
      <c r="K1146" s="91"/>
      <c r="L1146" s="91"/>
      <c r="M1146" s="78">
        <v>1</v>
      </c>
      <c r="N1146" s="78">
        <v>0</v>
      </c>
      <c r="O1146" s="78">
        <v>0</v>
      </c>
      <c r="P1146" s="78">
        <v>1</v>
      </c>
      <c r="Q1146" s="78">
        <v>0</v>
      </c>
      <c r="R1146" s="78">
        <v>0</v>
      </c>
      <c r="S1146" s="78">
        <v>0</v>
      </c>
      <c r="T1146" s="78">
        <v>1</v>
      </c>
      <c r="U1146" s="78">
        <v>0</v>
      </c>
      <c r="V1146" s="78">
        <v>20</v>
      </c>
      <c r="W1146" s="78"/>
      <c r="X1146" s="84" t="s">
        <v>3151</v>
      </c>
      <c r="Y1146" s="85" t="s">
        <v>122</v>
      </c>
      <c r="Z1146" s="85" t="s">
        <v>120</v>
      </c>
      <c r="AA1146" s="85" t="s">
        <v>193</v>
      </c>
    </row>
    <row r="1147" spans="1:27" ht="56.25">
      <c r="A1147" s="299">
        <v>1131</v>
      </c>
      <c r="B1147" s="287" t="s">
        <v>265</v>
      </c>
      <c r="C1147" s="100" t="s">
        <v>97</v>
      </c>
      <c r="D1147" s="101" t="s">
        <v>3152</v>
      </c>
      <c r="E1147" s="100" t="s">
        <v>108</v>
      </c>
      <c r="F1147" s="102">
        <v>44714.486111111109</v>
      </c>
      <c r="G1147" s="102">
        <v>44714.569444444445</v>
      </c>
      <c r="H1147" s="78" t="s">
        <v>94</v>
      </c>
      <c r="I1147" s="90">
        <v>2.0000000000582077</v>
      </c>
      <c r="J1147" s="91" t="s">
        <v>3152</v>
      </c>
      <c r="K1147" s="91"/>
      <c r="L1147" s="91"/>
      <c r="M1147" s="100">
        <v>1</v>
      </c>
      <c r="N1147" s="100">
        <v>0</v>
      </c>
      <c r="O1147" s="100">
        <v>0</v>
      </c>
      <c r="P1147" s="100">
        <v>1</v>
      </c>
      <c r="Q1147" s="100">
        <v>0</v>
      </c>
      <c r="R1147" s="100">
        <v>0</v>
      </c>
      <c r="S1147" s="100">
        <v>0</v>
      </c>
      <c r="T1147" s="100">
        <v>1</v>
      </c>
      <c r="U1147" s="100">
        <v>0</v>
      </c>
      <c r="V1147" s="100">
        <v>2</v>
      </c>
      <c r="W1147" s="100"/>
      <c r="X1147" s="103" t="s">
        <v>3153</v>
      </c>
      <c r="Y1147" s="104" t="s">
        <v>98</v>
      </c>
      <c r="Z1147" s="104" t="s">
        <v>114</v>
      </c>
      <c r="AA1147" s="85" t="s">
        <v>148</v>
      </c>
    </row>
    <row r="1148" spans="1:27" ht="93.75">
      <c r="A1148" s="299">
        <v>1132</v>
      </c>
      <c r="B1148" s="286" t="s">
        <v>261</v>
      </c>
      <c r="C1148" s="93" t="s">
        <v>97</v>
      </c>
      <c r="D1148" s="94" t="s">
        <v>169</v>
      </c>
      <c r="E1148" s="93" t="s">
        <v>152</v>
      </c>
      <c r="F1148" s="102">
        <v>44714.388888888891</v>
      </c>
      <c r="G1148" s="102">
        <v>44714.435416666667</v>
      </c>
      <c r="H1148" s="96" t="s">
        <v>94</v>
      </c>
      <c r="I1148" s="90">
        <v>1.1166666666395031</v>
      </c>
      <c r="J1148" s="91" t="s">
        <v>424</v>
      </c>
      <c r="K1148" s="91"/>
      <c r="L1148" s="91"/>
      <c r="M1148" s="93">
        <v>1005</v>
      </c>
      <c r="N1148" s="93">
        <v>0</v>
      </c>
      <c r="O1148" s="93">
        <v>0</v>
      </c>
      <c r="P1148" s="93">
        <v>1005</v>
      </c>
      <c r="Q1148" s="93">
        <v>0</v>
      </c>
      <c r="R1148" s="93">
        <v>0</v>
      </c>
      <c r="S1148" s="93">
        <v>0</v>
      </c>
      <c r="T1148" s="93">
        <v>1005</v>
      </c>
      <c r="U1148" s="93">
        <v>0</v>
      </c>
      <c r="V1148" s="93">
        <v>865</v>
      </c>
      <c r="W1148" s="93"/>
      <c r="X1148" s="97" t="s">
        <v>3154</v>
      </c>
      <c r="Y1148" s="98" t="s">
        <v>130</v>
      </c>
      <c r="Z1148" s="98" t="s">
        <v>1183</v>
      </c>
      <c r="AA1148" s="85" t="s">
        <v>148</v>
      </c>
    </row>
    <row r="1149" spans="1:27" ht="56.25">
      <c r="A1149" s="299">
        <v>1133</v>
      </c>
      <c r="B1149" s="286" t="s">
        <v>268</v>
      </c>
      <c r="C1149" s="93" t="s">
        <v>113</v>
      </c>
      <c r="D1149" s="94" t="s">
        <v>3155</v>
      </c>
      <c r="E1149" s="93" t="s">
        <v>152</v>
      </c>
      <c r="F1149" s="102">
        <v>44714.079861111109</v>
      </c>
      <c r="G1149" s="102">
        <v>44714.819444444445</v>
      </c>
      <c r="H1149" s="96" t="s">
        <v>94</v>
      </c>
      <c r="I1149" s="90">
        <v>17.750000000058208</v>
      </c>
      <c r="J1149" s="91" t="s">
        <v>411</v>
      </c>
      <c r="K1149" s="91"/>
      <c r="L1149" s="91"/>
      <c r="M1149" s="93">
        <v>45</v>
      </c>
      <c r="N1149" s="93">
        <v>0</v>
      </c>
      <c r="O1149" s="93">
        <v>0</v>
      </c>
      <c r="P1149" s="93">
        <v>45</v>
      </c>
      <c r="Q1149" s="93">
        <v>0</v>
      </c>
      <c r="R1149" s="93">
        <v>0</v>
      </c>
      <c r="S1149" s="93">
        <v>0</v>
      </c>
      <c r="T1149" s="93">
        <v>45</v>
      </c>
      <c r="U1149" s="93">
        <v>0</v>
      </c>
      <c r="V1149" s="93">
        <v>52</v>
      </c>
      <c r="W1149" s="93"/>
      <c r="X1149" s="97" t="s">
        <v>3156</v>
      </c>
      <c r="Y1149" s="98" t="s">
        <v>95</v>
      </c>
      <c r="Z1149" s="98" t="s">
        <v>103</v>
      </c>
      <c r="AA1149" s="85" t="s">
        <v>148</v>
      </c>
    </row>
    <row r="1150" spans="1:27" ht="93.75">
      <c r="A1150" s="299">
        <v>1134</v>
      </c>
      <c r="B1150" s="284" t="s">
        <v>249</v>
      </c>
      <c r="C1150" s="78" t="s">
        <v>156</v>
      </c>
      <c r="D1150" s="79" t="s">
        <v>597</v>
      </c>
      <c r="E1150" s="78" t="s">
        <v>152</v>
      </c>
      <c r="F1150" s="80">
        <v>44715.579861111109</v>
      </c>
      <c r="G1150" s="80">
        <v>44715.638888888891</v>
      </c>
      <c r="H1150" s="78" t="s">
        <v>94</v>
      </c>
      <c r="I1150" s="90">
        <v>1.4166666667442769</v>
      </c>
      <c r="J1150" s="91" t="s">
        <v>3157</v>
      </c>
      <c r="K1150" s="91"/>
      <c r="L1150" s="91" t="s">
        <v>3158</v>
      </c>
      <c r="M1150" s="78">
        <v>848</v>
      </c>
      <c r="N1150" s="78">
        <v>0</v>
      </c>
      <c r="O1150" s="78">
        <v>1</v>
      </c>
      <c r="P1150" s="78">
        <v>847</v>
      </c>
      <c r="Q1150" s="78">
        <v>0</v>
      </c>
      <c r="R1150" s="78">
        <v>0</v>
      </c>
      <c r="S1150" s="78">
        <v>0</v>
      </c>
      <c r="T1150" s="78">
        <v>848</v>
      </c>
      <c r="U1150" s="78">
        <v>0</v>
      </c>
      <c r="V1150" s="78">
        <v>540</v>
      </c>
      <c r="W1150" s="78"/>
      <c r="X1150" s="84" t="s">
        <v>3159</v>
      </c>
      <c r="Y1150" s="85" t="s">
        <v>147</v>
      </c>
      <c r="Z1150" s="85" t="s">
        <v>101</v>
      </c>
      <c r="AA1150" s="85" t="s">
        <v>148</v>
      </c>
    </row>
    <row r="1151" spans="1:27" ht="112.5">
      <c r="A1151" s="299">
        <v>1135</v>
      </c>
      <c r="B1151" s="284" t="s">
        <v>249</v>
      </c>
      <c r="C1151" s="78" t="s">
        <v>156</v>
      </c>
      <c r="D1151" s="79" t="s">
        <v>3160</v>
      </c>
      <c r="E1151" s="78" t="s">
        <v>152</v>
      </c>
      <c r="F1151" s="80">
        <v>44715.583333333336</v>
      </c>
      <c r="G1151" s="80">
        <v>44715.684027777781</v>
      </c>
      <c r="H1151" s="78" t="s">
        <v>94</v>
      </c>
      <c r="I1151" s="90">
        <v>2.4166666666860692</v>
      </c>
      <c r="J1151" s="91" t="s">
        <v>686</v>
      </c>
      <c r="K1151" s="91"/>
      <c r="L1151" s="91" t="s">
        <v>3161</v>
      </c>
      <c r="M1151" s="78">
        <v>314</v>
      </c>
      <c r="N1151" s="78">
        <v>0</v>
      </c>
      <c r="O1151" s="78">
        <v>2</v>
      </c>
      <c r="P1151" s="78">
        <v>312</v>
      </c>
      <c r="Q1151" s="78">
        <v>0</v>
      </c>
      <c r="R1151" s="78">
        <v>0</v>
      </c>
      <c r="S1151" s="78">
        <v>0</v>
      </c>
      <c r="T1151" s="78">
        <v>314</v>
      </c>
      <c r="U1151" s="78">
        <v>0</v>
      </c>
      <c r="V1151" s="78">
        <v>633</v>
      </c>
      <c r="W1151" s="78"/>
      <c r="X1151" s="84" t="s">
        <v>3162</v>
      </c>
      <c r="Y1151" s="85" t="s">
        <v>138</v>
      </c>
      <c r="Z1151" s="85" t="s">
        <v>103</v>
      </c>
      <c r="AA1151" s="85" t="s">
        <v>193</v>
      </c>
    </row>
    <row r="1152" spans="1:27" ht="93.75">
      <c r="A1152" s="299">
        <v>1136</v>
      </c>
      <c r="B1152" s="284" t="s">
        <v>249</v>
      </c>
      <c r="C1152" s="78" t="s">
        <v>156</v>
      </c>
      <c r="D1152" s="79" t="s">
        <v>3163</v>
      </c>
      <c r="E1152" s="78" t="s">
        <v>152</v>
      </c>
      <c r="F1152" s="80">
        <v>44715.788194444445</v>
      </c>
      <c r="G1152" s="80">
        <v>44715.819444444445</v>
      </c>
      <c r="H1152" s="78" t="s">
        <v>94</v>
      </c>
      <c r="I1152" s="90">
        <v>0.75</v>
      </c>
      <c r="J1152" s="91" t="s">
        <v>3164</v>
      </c>
      <c r="K1152" s="91"/>
      <c r="L1152" s="91" t="s">
        <v>3165</v>
      </c>
      <c r="M1152" s="78">
        <v>107</v>
      </c>
      <c r="N1152" s="78">
        <v>0</v>
      </c>
      <c r="O1152" s="78">
        <v>3</v>
      </c>
      <c r="P1152" s="78">
        <v>104</v>
      </c>
      <c r="Q1152" s="78">
        <v>0</v>
      </c>
      <c r="R1152" s="78">
        <v>0</v>
      </c>
      <c r="S1152" s="78">
        <v>0</v>
      </c>
      <c r="T1152" s="78">
        <v>107</v>
      </c>
      <c r="U1152" s="78">
        <v>0</v>
      </c>
      <c r="V1152" s="78">
        <v>600</v>
      </c>
      <c r="W1152" s="78"/>
      <c r="X1152" s="84" t="s">
        <v>3166</v>
      </c>
      <c r="Y1152" s="85" t="s">
        <v>147</v>
      </c>
      <c r="Z1152" s="85" t="s">
        <v>103</v>
      </c>
      <c r="AA1152" s="85" t="s">
        <v>148</v>
      </c>
    </row>
    <row r="1153" spans="1:27" ht="93.75">
      <c r="A1153" s="299">
        <v>1137</v>
      </c>
      <c r="B1153" s="284" t="s">
        <v>277</v>
      </c>
      <c r="C1153" s="78" t="s">
        <v>97</v>
      </c>
      <c r="D1153" s="79" t="s">
        <v>3167</v>
      </c>
      <c r="E1153" s="78" t="s">
        <v>153</v>
      </c>
      <c r="F1153" s="80">
        <v>44715.902777777781</v>
      </c>
      <c r="G1153" s="80">
        <v>44716.104166666664</v>
      </c>
      <c r="H1153" s="78" t="s">
        <v>94</v>
      </c>
      <c r="I1153" s="90">
        <v>4.8333333331975155</v>
      </c>
      <c r="J1153" s="91" t="s">
        <v>3168</v>
      </c>
      <c r="K1153" s="91"/>
      <c r="L1153" s="91"/>
      <c r="M1153" s="78">
        <v>21</v>
      </c>
      <c r="N1153" s="78">
        <v>0</v>
      </c>
      <c r="O1153" s="78">
        <v>0</v>
      </c>
      <c r="P1153" s="78">
        <v>21</v>
      </c>
      <c r="Q1153" s="78">
        <v>0</v>
      </c>
      <c r="R1153" s="78">
        <v>0</v>
      </c>
      <c r="S1153" s="78">
        <v>0</v>
      </c>
      <c r="T1153" s="78">
        <v>21</v>
      </c>
      <c r="U1153" s="78">
        <v>0</v>
      </c>
      <c r="V1153" s="78">
        <v>19</v>
      </c>
      <c r="W1153" s="78"/>
      <c r="X1153" s="84" t="s">
        <v>3169</v>
      </c>
      <c r="Y1153" s="85" t="s">
        <v>138</v>
      </c>
      <c r="Z1153" s="85" t="s">
        <v>120</v>
      </c>
      <c r="AA1153" s="85" t="s">
        <v>193</v>
      </c>
    </row>
    <row r="1154" spans="1:27" ht="75">
      <c r="A1154" s="299">
        <v>1138</v>
      </c>
      <c r="B1154" s="284" t="s">
        <v>248</v>
      </c>
      <c r="C1154" s="78" t="s">
        <v>97</v>
      </c>
      <c r="D1154" s="79" t="s">
        <v>3170</v>
      </c>
      <c r="E1154" s="78" t="s">
        <v>153</v>
      </c>
      <c r="F1154" s="80">
        <v>44717.520833333336</v>
      </c>
      <c r="G1154" s="80">
        <v>44717.555555555555</v>
      </c>
      <c r="H1154" s="78" t="s">
        <v>94</v>
      </c>
      <c r="I1154" s="90">
        <v>0.83333333325572312</v>
      </c>
      <c r="J1154" s="91" t="s">
        <v>3171</v>
      </c>
      <c r="K1154" s="91"/>
      <c r="L1154" s="91"/>
      <c r="M1154" s="78">
        <v>1</v>
      </c>
      <c r="N1154" s="78">
        <v>0</v>
      </c>
      <c r="O1154" s="78">
        <v>0</v>
      </c>
      <c r="P1154" s="78">
        <v>1</v>
      </c>
      <c r="Q1154" s="78">
        <v>0</v>
      </c>
      <c r="R1154" s="78">
        <v>0</v>
      </c>
      <c r="S1154" s="78">
        <v>0</v>
      </c>
      <c r="T1154" s="78">
        <v>1</v>
      </c>
      <c r="U1154" s="78">
        <v>0</v>
      </c>
      <c r="V1154" s="78">
        <v>36</v>
      </c>
      <c r="W1154" s="78"/>
      <c r="X1154" s="84" t="s">
        <v>3172</v>
      </c>
      <c r="Y1154" s="85" t="s">
        <v>109</v>
      </c>
      <c r="Z1154" s="85" t="s">
        <v>120</v>
      </c>
      <c r="AA1154" s="85" t="s">
        <v>148</v>
      </c>
    </row>
    <row r="1155" spans="1:27" ht="93.75">
      <c r="A1155" s="299">
        <v>1139</v>
      </c>
      <c r="B1155" s="283" t="s">
        <v>248</v>
      </c>
      <c r="C1155" s="83" t="s">
        <v>113</v>
      </c>
      <c r="D1155" s="187" t="s">
        <v>3173</v>
      </c>
      <c r="E1155" s="83" t="s">
        <v>152</v>
      </c>
      <c r="F1155" s="188">
        <v>44717.958333333336</v>
      </c>
      <c r="G1155" s="188">
        <v>44717.979166666664</v>
      </c>
      <c r="H1155" s="83" t="s">
        <v>94</v>
      </c>
      <c r="I1155" s="90">
        <v>0.49999999988358468</v>
      </c>
      <c r="J1155" s="91" t="s">
        <v>3174</v>
      </c>
      <c r="K1155" s="91"/>
      <c r="L1155" s="91"/>
      <c r="M1155" s="83">
        <v>28</v>
      </c>
      <c r="N1155" s="83">
        <v>0</v>
      </c>
      <c r="O1155" s="83">
        <v>0</v>
      </c>
      <c r="P1155" s="83">
        <v>28</v>
      </c>
      <c r="Q1155" s="83">
        <v>0</v>
      </c>
      <c r="R1155" s="83">
        <v>0</v>
      </c>
      <c r="S1155" s="83">
        <v>0</v>
      </c>
      <c r="T1155" s="83">
        <v>28</v>
      </c>
      <c r="U1155" s="83">
        <v>0</v>
      </c>
      <c r="V1155" s="83">
        <v>200</v>
      </c>
      <c r="W1155" s="83"/>
      <c r="X1155" s="184" t="s">
        <v>3175</v>
      </c>
      <c r="Y1155" s="185" t="s">
        <v>95</v>
      </c>
      <c r="Z1155" s="185" t="s">
        <v>105</v>
      </c>
      <c r="AA1155" s="85" t="s">
        <v>148</v>
      </c>
    </row>
    <row r="1156" spans="1:27" ht="75">
      <c r="A1156" s="299">
        <v>1140</v>
      </c>
      <c r="B1156" s="283" t="s">
        <v>248</v>
      </c>
      <c r="C1156" s="83" t="s">
        <v>97</v>
      </c>
      <c r="D1156" s="187" t="s">
        <v>3176</v>
      </c>
      <c r="E1156" s="83" t="s">
        <v>153</v>
      </c>
      <c r="F1156" s="188">
        <v>44718.284722222219</v>
      </c>
      <c r="G1156" s="188">
        <v>44718.4375</v>
      </c>
      <c r="H1156" s="83" t="s">
        <v>94</v>
      </c>
      <c r="I1156" s="90">
        <v>3.6666666667442769</v>
      </c>
      <c r="J1156" s="91" t="s">
        <v>3177</v>
      </c>
      <c r="K1156" s="91"/>
      <c r="L1156" s="91" t="s">
        <v>289</v>
      </c>
      <c r="M1156" s="83">
        <v>1</v>
      </c>
      <c r="N1156" s="83">
        <v>0</v>
      </c>
      <c r="O1156" s="83">
        <v>1</v>
      </c>
      <c r="P1156" s="83">
        <v>0</v>
      </c>
      <c r="Q1156" s="83">
        <v>0</v>
      </c>
      <c r="R1156" s="83">
        <v>0</v>
      </c>
      <c r="S1156" s="83">
        <v>0</v>
      </c>
      <c r="T1156" s="83">
        <v>1</v>
      </c>
      <c r="U1156" s="83">
        <v>0</v>
      </c>
      <c r="V1156" s="83">
        <v>50</v>
      </c>
      <c r="W1156" s="83"/>
      <c r="X1156" s="184" t="s">
        <v>3178</v>
      </c>
      <c r="Y1156" s="185" t="s">
        <v>109</v>
      </c>
      <c r="Z1156" s="185" t="s">
        <v>120</v>
      </c>
      <c r="AA1156" s="85" t="s">
        <v>148</v>
      </c>
    </row>
    <row r="1157" spans="1:27" ht="56.25">
      <c r="A1157" s="299">
        <v>1141</v>
      </c>
      <c r="B1157" s="284" t="s">
        <v>253</v>
      </c>
      <c r="C1157" s="78" t="s">
        <v>93</v>
      </c>
      <c r="D1157" s="79" t="s">
        <v>3179</v>
      </c>
      <c r="E1157" s="78" t="s">
        <v>152</v>
      </c>
      <c r="F1157" s="80">
        <v>44716.166666666664</v>
      </c>
      <c r="G1157" s="80">
        <v>44716.229166666664</v>
      </c>
      <c r="H1157" s="78" t="s">
        <v>94</v>
      </c>
      <c r="I1157" s="90">
        <v>1.5</v>
      </c>
      <c r="J1157" s="91" t="s">
        <v>3180</v>
      </c>
      <c r="K1157" s="91"/>
      <c r="L1157" s="91"/>
      <c r="M1157" s="78">
        <v>164</v>
      </c>
      <c r="N1157" s="78">
        <v>0</v>
      </c>
      <c r="O1157" s="78">
        <v>0</v>
      </c>
      <c r="P1157" s="78">
        <v>164</v>
      </c>
      <c r="Q1157" s="78">
        <v>0</v>
      </c>
      <c r="R1157" s="78">
        <v>0</v>
      </c>
      <c r="S1157" s="78">
        <v>0</v>
      </c>
      <c r="T1157" s="78">
        <v>164</v>
      </c>
      <c r="U1157" s="78">
        <v>0</v>
      </c>
      <c r="V1157" s="78">
        <v>1200</v>
      </c>
      <c r="W1157" s="78"/>
      <c r="X1157" s="84" t="s">
        <v>3181</v>
      </c>
      <c r="Y1157" s="85" t="s">
        <v>118</v>
      </c>
      <c r="Z1157" s="85" t="s">
        <v>103</v>
      </c>
      <c r="AA1157" s="85" t="s">
        <v>148</v>
      </c>
    </row>
    <row r="1158" spans="1:27" ht="56.25">
      <c r="A1158" s="299">
        <v>1142</v>
      </c>
      <c r="B1158" s="284" t="s">
        <v>253</v>
      </c>
      <c r="C1158" s="78" t="s">
        <v>97</v>
      </c>
      <c r="D1158" s="79" t="s">
        <v>3182</v>
      </c>
      <c r="E1158" s="78" t="s">
        <v>153</v>
      </c>
      <c r="F1158" s="80">
        <v>44716.763888888891</v>
      </c>
      <c r="G1158" s="80">
        <v>44716.833333333336</v>
      </c>
      <c r="H1158" s="78" t="s">
        <v>94</v>
      </c>
      <c r="I1158" s="90">
        <v>1.6666666666860692</v>
      </c>
      <c r="J1158" s="91" t="s">
        <v>3183</v>
      </c>
      <c r="K1158" s="91"/>
      <c r="L1158" s="91"/>
      <c r="M1158" s="78">
        <v>2</v>
      </c>
      <c r="N1158" s="78">
        <v>0</v>
      </c>
      <c r="O1158" s="78">
        <v>0</v>
      </c>
      <c r="P1158" s="78">
        <v>2</v>
      </c>
      <c r="Q1158" s="78">
        <v>0</v>
      </c>
      <c r="R1158" s="78">
        <v>0</v>
      </c>
      <c r="S1158" s="78">
        <v>0</v>
      </c>
      <c r="T1158" s="78">
        <v>2</v>
      </c>
      <c r="U1158" s="78">
        <v>0</v>
      </c>
      <c r="V1158" s="78">
        <v>10</v>
      </c>
      <c r="W1158" s="78"/>
      <c r="X1158" s="84" t="s">
        <v>3184</v>
      </c>
      <c r="Y1158" s="85" t="s">
        <v>118</v>
      </c>
      <c r="Z1158" s="85" t="s">
        <v>99</v>
      </c>
      <c r="AA1158" s="85" t="s">
        <v>148</v>
      </c>
    </row>
    <row r="1159" spans="1:27" ht="93.75">
      <c r="A1159" s="299">
        <v>1143</v>
      </c>
      <c r="B1159" s="284" t="s">
        <v>115</v>
      </c>
      <c r="C1159" s="78" t="s">
        <v>97</v>
      </c>
      <c r="D1159" s="79" t="s">
        <v>3185</v>
      </c>
      <c r="E1159" s="78" t="s">
        <v>153</v>
      </c>
      <c r="F1159" s="80">
        <v>44717.520833333336</v>
      </c>
      <c r="G1159" s="80">
        <v>44717.5625</v>
      </c>
      <c r="H1159" s="78" t="s">
        <v>94</v>
      </c>
      <c r="I1159" s="90">
        <v>0.99999999994179234</v>
      </c>
      <c r="J1159" s="91" t="s">
        <v>3186</v>
      </c>
      <c r="K1159" s="91"/>
      <c r="L1159" s="91"/>
      <c r="M1159" s="78">
        <v>1</v>
      </c>
      <c r="N1159" s="78">
        <v>0</v>
      </c>
      <c r="O1159" s="78">
        <v>0</v>
      </c>
      <c r="P1159" s="78">
        <v>1</v>
      </c>
      <c r="Q1159" s="78">
        <v>0</v>
      </c>
      <c r="R1159" s="78">
        <v>0</v>
      </c>
      <c r="S1159" s="78">
        <v>0</v>
      </c>
      <c r="T1159" s="78">
        <v>1</v>
      </c>
      <c r="U1159" s="78">
        <v>0</v>
      </c>
      <c r="V1159" s="78">
        <v>5</v>
      </c>
      <c r="W1159" s="78"/>
      <c r="X1159" s="84" t="s">
        <v>3187</v>
      </c>
      <c r="Y1159" s="85" t="s">
        <v>110</v>
      </c>
      <c r="Z1159" s="85" t="s">
        <v>144</v>
      </c>
      <c r="AA1159" s="85" t="s">
        <v>193</v>
      </c>
    </row>
    <row r="1160" spans="1:27" ht="131.25">
      <c r="A1160" s="299">
        <v>1144</v>
      </c>
      <c r="B1160" s="284" t="s">
        <v>278</v>
      </c>
      <c r="C1160" s="78" t="s">
        <v>97</v>
      </c>
      <c r="D1160" s="79" t="s">
        <v>3188</v>
      </c>
      <c r="E1160" s="78" t="s">
        <v>108</v>
      </c>
      <c r="F1160" s="80">
        <v>44717.125</v>
      </c>
      <c r="G1160" s="80">
        <v>44717.430555555555</v>
      </c>
      <c r="H1160" s="78" t="s">
        <v>94</v>
      </c>
      <c r="I1160" s="90">
        <v>7.3333333333139308</v>
      </c>
      <c r="J1160" s="91" t="s">
        <v>3189</v>
      </c>
      <c r="K1160" s="91"/>
      <c r="L1160" s="91"/>
      <c r="M1160" s="78">
        <v>71</v>
      </c>
      <c r="N1160" s="78">
        <v>0</v>
      </c>
      <c r="O1160" s="78">
        <v>0</v>
      </c>
      <c r="P1160" s="78">
        <v>71</v>
      </c>
      <c r="Q1160" s="78">
        <v>0</v>
      </c>
      <c r="R1160" s="78">
        <v>0</v>
      </c>
      <c r="S1160" s="78">
        <v>0</v>
      </c>
      <c r="T1160" s="78">
        <v>71</v>
      </c>
      <c r="U1160" s="78">
        <v>0</v>
      </c>
      <c r="V1160" s="78">
        <v>23</v>
      </c>
      <c r="W1160" s="78"/>
      <c r="X1160" s="84" t="s">
        <v>3190</v>
      </c>
      <c r="Y1160" s="85" t="s">
        <v>138</v>
      </c>
      <c r="Z1160" s="85" t="s">
        <v>121</v>
      </c>
      <c r="AA1160" s="85" t="s">
        <v>193</v>
      </c>
    </row>
    <row r="1161" spans="1:27" ht="75">
      <c r="A1161" s="299">
        <v>1145</v>
      </c>
      <c r="B1161" s="284" t="s">
        <v>250</v>
      </c>
      <c r="C1161" s="78" t="s">
        <v>113</v>
      </c>
      <c r="D1161" s="79" t="s">
        <v>3191</v>
      </c>
      <c r="E1161" s="78" t="s">
        <v>152</v>
      </c>
      <c r="F1161" s="80">
        <v>44716.5</v>
      </c>
      <c r="G1161" s="80">
        <v>44716.590277777781</v>
      </c>
      <c r="H1161" s="78" t="s">
        <v>94</v>
      </c>
      <c r="I1161" s="90">
        <v>2.1666666667442769</v>
      </c>
      <c r="J1161" s="91" t="s">
        <v>381</v>
      </c>
      <c r="K1161" s="91"/>
      <c r="L1161" s="91"/>
      <c r="M1161" s="78">
        <v>1</v>
      </c>
      <c r="N1161" s="78">
        <v>0</v>
      </c>
      <c r="O1161" s="78">
        <v>0</v>
      </c>
      <c r="P1161" s="78">
        <v>1</v>
      </c>
      <c r="Q1161" s="78">
        <v>0</v>
      </c>
      <c r="R1161" s="78">
        <v>0</v>
      </c>
      <c r="S1161" s="78">
        <v>0</v>
      </c>
      <c r="T1161" s="78">
        <v>1</v>
      </c>
      <c r="U1161" s="78">
        <v>0</v>
      </c>
      <c r="V1161" s="78">
        <v>3</v>
      </c>
      <c r="W1161" s="78"/>
      <c r="X1161" s="84" t="s">
        <v>3192</v>
      </c>
      <c r="Y1161" s="85" t="s">
        <v>95</v>
      </c>
      <c r="Z1161" s="85" t="s">
        <v>105</v>
      </c>
      <c r="AA1161" s="85" t="s">
        <v>148</v>
      </c>
    </row>
    <row r="1162" spans="1:27" ht="75">
      <c r="A1162" s="299">
        <v>1146</v>
      </c>
      <c r="B1162" s="284" t="s">
        <v>250</v>
      </c>
      <c r="C1162" s="78" t="s">
        <v>113</v>
      </c>
      <c r="D1162" s="79" t="s">
        <v>3193</v>
      </c>
      <c r="E1162" s="78">
        <v>35</v>
      </c>
      <c r="F1162" s="80">
        <v>44716.604166666664</v>
      </c>
      <c r="G1162" s="80">
        <v>44716.694444444445</v>
      </c>
      <c r="H1162" s="78" t="s">
        <v>94</v>
      </c>
      <c r="I1162" s="90">
        <v>2.1666666667442769</v>
      </c>
      <c r="J1162" s="91" t="s">
        <v>388</v>
      </c>
      <c r="K1162" s="91"/>
      <c r="L1162" s="91"/>
      <c r="M1162" s="78">
        <v>1</v>
      </c>
      <c r="N1162" s="78">
        <v>0</v>
      </c>
      <c r="O1162" s="78">
        <v>0</v>
      </c>
      <c r="P1162" s="78">
        <v>1</v>
      </c>
      <c r="Q1162" s="78">
        <v>0</v>
      </c>
      <c r="R1162" s="78">
        <v>0</v>
      </c>
      <c r="S1162" s="78">
        <v>0</v>
      </c>
      <c r="T1162" s="78">
        <v>1</v>
      </c>
      <c r="U1162" s="78">
        <v>0</v>
      </c>
      <c r="V1162" s="78">
        <v>3</v>
      </c>
      <c r="W1162" s="78"/>
      <c r="X1162" s="84" t="s">
        <v>3194</v>
      </c>
      <c r="Y1162" s="85" t="s">
        <v>95</v>
      </c>
      <c r="Z1162" s="85" t="s">
        <v>105</v>
      </c>
      <c r="AA1162" s="85" t="s">
        <v>148</v>
      </c>
    </row>
    <row r="1163" spans="1:27" ht="37.5">
      <c r="A1163" s="299">
        <v>1147</v>
      </c>
      <c r="B1163" s="284" t="s">
        <v>250</v>
      </c>
      <c r="C1163" s="78" t="s">
        <v>113</v>
      </c>
      <c r="D1163" s="79" t="s">
        <v>3195</v>
      </c>
      <c r="E1163" s="78" t="s">
        <v>154</v>
      </c>
      <c r="F1163" s="80">
        <v>44718.5625</v>
      </c>
      <c r="G1163" s="80">
        <v>44718.666666666664</v>
      </c>
      <c r="H1163" s="78" t="s">
        <v>106</v>
      </c>
      <c r="I1163" s="90">
        <v>2.4999999999417923</v>
      </c>
      <c r="J1163" s="91" t="s">
        <v>3196</v>
      </c>
      <c r="K1163" s="91"/>
      <c r="L1163" s="91" t="s">
        <v>414</v>
      </c>
      <c r="M1163" s="78">
        <v>18</v>
      </c>
      <c r="N1163" s="78">
        <v>0</v>
      </c>
      <c r="O1163" s="78">
        <v>4</v>
      </c>
      <c r="P1163" s="78">
        <v>14</v>
      </c>
      <c r="Q1163" s="78">
        <v>0</v>
      </c>
      <c r="R1163" s="78">
        <v>0</v>
      </c>
      <c r="S1163" s="78">
        <v>0</v>
      </c>
      <c r="T1163" s="78">
        <v>18</v>
      </c>
      <c r="U1163" s="78">
        <v>0</v>
      </c>
      <c r="V1163" s="78">
        <v>281</v>
      </c>
      <c r="W1163" s="78"/>
      <c r="X1163" s="84"/>
      <c r="Y1163" s="85"/>
      <c r="Z1163" s="85"/>
      <c r="AA1163" s="85" t="s">
        <v>148</v>
      </c>
    </row>
    <row r="1164" spans="1:27" ht="56.25">
      <c r="A1164" s="299">
        <v>1148</v>
      </c>
      <c r="B1164" s="284" t="s">
        <v>265</v>
      </c>
      <c r="C1164" s="78" t="s">
        <v>97</v>
      </c>
      <c r="D1164" s="79" t="s">
        <v>3197</v>
      </c>
      <c r="E1164" s="78" t="s">
        <v>153</v>
      </c>
      <c r="F1164" s="80">
        <v>44715.479166666664</v>
      </c>
      <c r="G1164" s="80">
        <v>44715.604166666664</v>
      </c>
      <c r="H1164" s="78" t="s">
        <v>94</v>
      </c>
      <c r="I1164" s="90">
        <v>3</v>
      </c>
      <c r="J1164" s="91" t="s">
        <v>3197</v>
      </c>
      <c r="K1164" s="91"/>
      <c r="L1164" s="91"/>
      <c r="M1164" s="78">
        <v>1</v>
      </c>
      <c r="N1164" s="78">
        <v>0</v>
      </c>
      <c r="O1164" s="78">
        <v>0</v>
      </c>
      <c r="P1164" s="78">
        <v>1</v>
      </c>
      <c r="Q1164" s="78">
        <v>0</v>
      </c>
      <c r="R1164" s="78">
        <v>0</v>
      </c>
      <c r="S1164" s="78">
        <v>0</v>
      </c>
      <c r="T1164" s="78">
        <v>1</v>
      </c>
      <c r="U1164" s="78">
        <v>0</v>
      </c>
      <c r="V1164" s="78">
        <v>5</v>
      </c>
      <c r="W1164" s="78"/>
      <c r="X1164" s="84" t="s">
        <v>3198</v>
      </c>
      <c r="Y1164" s="85" t="s">
        <v>98</v>
      </c>
      <c r="Z1164" s="85" t="s">
        <v>124</v>
      </c>
      <c r="AA1164" s="85" t="s">
        <v>148</v>
      </c>
    </row>
    <row r="1165" spans="1:27" ht="37.5">
      <c r="A1165" s="299">
        <v>1149</v>
      </c>
      <c r="B1165" s="284" t="s">
        <v>262</v>
      </c>
      <c r="C1165" s="78" t="s">
        <v>113</v>
      </c>
      <c r="D1165" s="79" t="s">
        <v>3199</v>
      </c>
      <c r="E1165" s="78" t="s">
        <v>154</v>
      </c>
      <c r="F1165" s="80">
        <v>44718.375</v>
      </c>
      <c r="G1165" s="80">
        <v>44718.5</v>
      </c>
      <c r="H1165" s="78" t="s">
        <v>106</v>
      </c>
      <c r="I1165" s="90">
        <v>3</v>
      </c>
      <c r="J1165" s="91" t="s">
        <v>339</v>
      </c>
      <c r="K1165" s="91"/>
      <c r="L1165" s="91" t="s">
        <v>271</v>
      </c>
      <c r="M1165" s="78">
        <v>60</v>
      </c>
      <c r="N1165" s="78">
        <v>0</v>
      </c>
      <c r="O1165" s="78">
        <v>1</v>
      </c>
      <c r="P1165" s="78">
        <v>59</v>
      </c>
      <c r="Q1165" s="78">
        <v>0</v>
      </c>
      <c r="R1165" s="78">
        <v>0</v>
      </c>
      <c r="S1165" s="78">
        <v>0</v>
      </c>
      <c r="T1165" s="78">
        <v>60</v>
      </c>
      <c r="U1165" s="78">
        <v>0</v>
      </c>
      <c r="V1165" s="78">
        <v>220</v>
      </c>
      <c r="W1165" s="78"/>
      <c r="X1165" s="84"/>
      <c r="Y1165" s="85"/>
      <c r="Z1165" s="85"/>
      <c r="AA1165" s="85" t="s">
        <v>148</v>
      </c>
    </row>
    <row r="1166" spans="1:27" ht="75">
      <c r="A1166" s="299">
        <v>1150</v>
      </c>
      <c r="B1166" s="284" t="s">
        <v>262</v>
      </c>
      <c r="C1166" s="78" t="s">
        <v>97</v>
      </c>
      <c r="D1166" s="79" t="s">
        <v>3200</v>
      </c>
      <c r="E1166" s="78" t="s">
        <v>153</v>
      </c>
      <c r="F1166" s="80">
        <v>44713.375</v>
      </c>
      <c r="G1166" s="80">
        <v>44713.5</v>
      </c>
      <c r="H1166" s="78" t="s">
        <v>106</v>
      </c>
      <c r="I1166" s="90">
        <v>3</v>
      </c>
      <c r="J1166" s="91" t="s">
        <v>478</v>
      </c>
      <c r="K1166" s="91"/>
      <c r="L1166" s="91"/>
      <c r="M1166" s="78">
        <v>37</v>
      </c>
      <c r="N1166" s="78">
        <v>0</v>
      </c>
      <c r="O1166" s="78">
        <v>0</v>
      </c>
      <c r="P1166" s="78">
        <v>37</v>
      </c>
      <c r="Q1166" s="78">
        <v>0</v>
      </c>
      <c r="R1166" s="78">
        <v>0</v>
      </c>
      <c r="S1166" s="78">
        <v>0</v>
      </c>
      <c r="T1166" s="78">
        <v>37</v>
      </c>
      <c r="U1166" s="78">
        <v>0</v>
      </c>
      <c r="V1166" s="78">
        <v>20</v>
      </c>
      <c r="W1166" s="78"/>
      <c r="X1166" s="84"/>
      <c r="Y1166" s="85"/>
      <c r="Z1166" s="85"/>
      <c r="AA1166" s="85" t="s">
        <v>148</v>
      </c>
    </row>
    <row r="1167" spans="1:27" ht="131.25">
      <c r="A1167" s="299">
        <v>1151</v>
      </c>
      <c r="B1167" s="284" t="s">
        <v>261</v>
      </c>
      <c r="C1167" s="78" t="s">
        <v>97</v>
      </c>
      <c r="D1167" s="79" t="s">
        <v>3201</v>
      </c>
      <c r="E1167" s="78" t="s">
        <v>152</v>
      </c>
      <c r="F1167" s="80">
        <v>44715.625</v>
      </c>
      <c r="G1167" s="80">
        <v>44715.666666666664</v>
      </c>
      <c r="H1167" s="78" t="s">
        <v>94</v>
      </c>
      <c r="I1167" s="90">
        <v>0.99999999994179234</v>
      </c>
      <c r="J1167" s="91" t="s">
        <v>3202</v>
      </c>
      <c r="K1167" s="91"/>
      <c r="L1167" s="91" t="s">
        <v>3203</v>
      </c>
      <c r="M1167" s="78">
        <v>1142</v>
      </c>
      <c r="N1167" s="78">
        <v>0</v>
      </c>
      <c r="O1167" s="78">
        <v>5</v>
      </c>
      <c r="P1167" s="78">
        <v>1136</v>
      </c>
      <c r="Q1167" s="78">
        <v>0</v>
      </c>
      <c r="R1167" s="78">
        <v>0</v>
      </c>
      <c r="S1167" s="78">
        <v>0</v>
      </c>
      <c r="T1167" s="78">
        <v>1141</v>
      </c>
      <c r="U1167" s="78">
        <v>1</v>
      </c>
      <c r="V1167" s="78">
        <v>1096.2</v>
      </c>
      <c r="W1167" s="78" t="s">
        <v>3204</v>
      </c>
      <c r="X1167" s="84" t="s">
        <v>3205</v>
      </c>
      <c r="Y1167" s="85" t="s">
        <v>100</v>
      </c>
      <c r="Z1167" s="85" t="s">
        <v>105</v>
      </c>
      <c r="AA1167" s="85" t="s">
        <v>193</v>
      </c>
    </row>
    <row r="1168" spans="1:27" ht="225">
      <c r="A1168" s="299">
        <v>1152</v>
      </c>
      <c r="B1168" s="284" t="s">
        <v>261</v>
      </c>
      <c r="C1168" s="78" t="s">
        <v>97</v>
      </c>
      <c r="D1168" s="79" t="s">
        <v>3206</v>
      </c>
      <c r="E1168" s="78" t="s">
        <v>152</v>
      </c>
      <c r="F1168" s="80">
        <v>44715.850694444445</v>
      </c>
      <c r="G1168" s="80">
        <v>44715.875</v>
      </c>
      <c r="H1168" s="78" t="s">
        <v>94</v>
      </c>
      <c r="I1168" s="90">
        <v>0.58333333331393078</v>
      </c>
      <c r="J1168" s="91" t="s">
        <v>287</v>
      </c>
      <c r="K1168" s="91"/>
      <c r="L1168" s="91"/>
      <c r="M1168" s="78">
        <v>75</v>
      </c>
      <c r="N1168" s="78">
        <v>0</v>
      </c>
      <c r="O1168" s="78">
        <v>0</v>
      </c>
      <c r="P1168" s="78">
        <v>74</v>
      </c>
      <c r="Q1168" s="78">
        <v>0</v>
      </c>
      <c r="R1168" s="78">
        <v>0</v>
      </c>
      <c r="S1168" s="78">
        <v>0</v>
      </c>
      <c r="T1168" s="78">
        <v>74</v>
      </c>
      <c r="U1168" s="78">
        <v>1</v>
      </c>
      <c r="V1168" s="78">
        <v>100.8</v>
      </c>
      <c r="W1168" s="78" t="s">
        <v>1052</v>
      </c>
      <c r="X1168" s="84" t="s">
        <v>3207</v>
      </c>
      <c r="Y1168" s="85" t="s">
        <v>100</v>
      </c>
      <c r="Z1168" s="85" t="s">
        <v>105</v>
      </c>
      <c r="AA1168" s="85" t="s">
        <v>193</v>
      </c>
    </row>
    <row r="1169" spans="1:27" ht="225">
      <c r="A1169" s="299">
        <v>1153</v>
      </c>
      <c r="B1169" s="284" t="s">
        <v>261</v>
      </c>
      <c r="C1169" s="78" t="s">
        <v>97</v>
      </c>
      <c r="D1169" s="79" t="s">
        <v>3208</v>
      </c>
      <c r="E1169" s="78" t="s">
        <v>152</v>
      </c>
      <c r="F1169" s="80">
        <v>44715.729166666664</v>
      </c>
      <c r="G1169" s="80">
        <v>44716.109027777777</v>
      </c>
      <c r="H1169" s="78" t="s">
        <v>94</v>
      </c>
      <c r="I1169" s="90">
        <v>9.1166666666977108</v>
      </c>
      <c r="J1169" s="91" t="s">
        <v>3209</v>
      </c>
      <c r="K1169" s="91"/>
      <c r="L1169" s="91"/>
      <c r="M1169" s="78">
        <v>247</v>
      </c>
      <c r="N1169" s="78">
        <v>0</v>
      </c>
      <c r="O1169" s="78">
        <v>0</v>
      </c>
      <c r="P1169" s="78">
        <v>246</v>
      </c>
      <c r="Q1169" s="78">
        <v>0</v>
      </c>
      <c r="R1169" s="78">
        <v>0</v>
      </c>
      <c r="S1169" s="78">
        <v>0</v>
      </c>
      <c r="T1169" s="78">
        <v>246</v>
      </c>
      <c r="U1169" s="78">
        <v>1</v>
      </c>
      <c r="V1169" s="78">
        <v>141.19999999999999</v>
      </c>
      <c r="W1169" s="78" t="s">
        <v>1052</v>
      </c>
      <c r="X1169" s="84" t="s">
        <v>3210</v>
      </c>
      <c r="Y1169" s="85" t="s">
        <v>100</v>
      </c>
      <c r="Z1169" s="85" t="s">
        <v>105</v>
      </c>
      <c r="AA1169" s="85" t="s">
        <v>193</v>
      </c>
    </row>
    <row r="1170" spans="1:27" ht="225">
      <c r="A1170" s="299">
        <v>1154</v>
      </c>
      <c r="B1170" s="284" t="s">
        <v>251</v>
      </c>
      <c r="C1170" s="78" t="s">
        <v>97</v>
      </c>
      <c r="D1170" s="79" t="s">
        <v>3211</v>
      </c>
      <c r="E1170" s="78" t="s">
        <v>152</v>
      </c>
      <c r="F1170" s="80">
        <v>44717.555555555555</v>
      </c>
      <c r="G1170" s="80">
        <v>44717.695833333331</v>
      </c>
      <c r="H1170" s="78" t="s">
        <v>94</v>
      </c>
      <c r="I1170" s="90">
        <v>3.3666666666395031</v>
      </c>
      <c r="J1170" s="91" t="s">
        <v>3212</v>
      </c>
      <c r="K1170" s="91"/>
      <c r="L1170" s="91"/>
      <c r="M1170" s="78">
        <v>9</v>
      </c>
      <c r="N1170" s="78">
        <v>0</v>
      </c>
      <c r="O1170" s="78">
        <v>0</v>
      </c>
      <c r="P1170" s="78">
        <v>8</v>
      </c>
      <c r="Q1170" s="78">
        <v>0</v>
      </c>
      <c r="R1170" s="78">
        <v>0</v>
      </c>
      <c r="S1170" s="78">
        <v>0</v>
      </c>
      <c r="T1170" s="78">
        <v>8</v>
      </c>
      <c r="U1170" s="78">
        <v>1</v>
      </c>
      <c r="V1170" s="78">
        <v>180</v>
      </c>
      <c r="W1170" s="78" t="s">
        <v>1052</v>
      </c>
      <c r="X1170" s="84" t="s">
        <v>3213</v>
      </c>
      <c r="Y1170" s="85" t="s">
        <v>118</v>
      </c>
      <c r="Z1170" s="85" t="s">
        <v>101</v>
      </c>
      <c r="AA1170" s="85" t="s">
        <v>148</v>
      </c>
    </row>
    <row r="1171" spans="1:27" ht="225">
      <c r="A1171" s="299">
        <v>1155</v>
      </c>
      <c r="B1171" s="284" t="s">
        <v>251</v>
      </c>
      <c r="C1171" s="78" t="s">
        <v>97</v>
      </c>
      <c r="D1171" s="79" t="s">
        <v>3214</v>
      </c>
      <c r="E1171" s="78" t="s">
        <v>152</v>
      </c>
      <c r="F1171" s="80">
        <v>44717.833333333336</v>
      </c>
      <c r="G1171" s="80">
        <v>44717.909722222219</v>
      </c>
      <c r="H1171" s="78" t="s">
        <v>94</v>
      </c>
      <c r="I1171" s="90">
        <v>1.8333333331975155</v>
      </c>
      <c r="J1171" s="91" t="s">
        <v>3215</v>
      </c>
      <c r="K1171" s="91"/>
      <c r="L1171" s="91"/>
      <c r="M1171" s="78">
        <v>2</v>
      </c>
      <c r="N1171" s="78">
        <v>0</v>
      </c>
      <c r="O1171" s="78">
        <v>0</v>
      </c>
      <c r="P1171" s="78">
        <v>1</v>
      </c>
      <c r="Q1171" s="78">
        <v>0</v>
      </c>
      <c r="R1171" s="78">
        <v>0</v>
      </c>
      <c r="S1171" s="78">
        <v>0</v>
      </c>
      <c r="T1171" s="78">
        <v>1</v>
      </c>
      <c r="U1171" s="78">
        <v>1</v>
      </c>
      <c r="V1171" s="78">
        <v>7</v>
      </c>
      <c r="W1171" s="78" t="s">
        <v>1052</v>
      </c>
      <c r="X1171" s="84" t="s">
        <v>3216</v>
      </c>
      <c r="Y1171" s="85" t="s">
        <v>118</v>
      </c>
      <c r="Z1171" s="85" t="s">
        <v>105</v>
      </c>
      <c r="AA1171" s="85" t="s">
        <v>148</v>
      </c>
    </row>
    <row r="1172" spans="1:27" ht="37.5">
      <c r="A1172" s="299">
        <v>1156</v>
      </c>
      <c r="B1172" s="284" t="s">
        <v>277</v>
      </c>
      <c r="C1172" s="78" t="s">
        <v>97</v>
      </c>
      <c r="D1172" s="79" t="s">
        <v>3217</v>
      </c>
      <c r="E1172" s="78" t="s">
        <v>153</v>
      </c>
      <c r="F1172" s="80">
        <v>44718.395833333336</v>
      </c>
      <c r="G1172" s="80">
        <v>44718.420138888891</v>
      </c>
      <c r="H1172" s="78" t="s">
        <v>106</v>
      </c>
      <c r="I1172" s="90">
        <v>0.58333333331393078</v>
      </c>
      <c r="J1172" s="91" t="s">
        <v>3168</v>
      </c>
      <c r="K1172" s="91"/>
      <c r="L1172" s="91"/>
      <c r="M1172" s="78">
        <v>21</v>
      </c>
      <c r="N1172" s="78">
        <v>0</v>
      </c>
      <c r="O1172" s="78">
        <v>0</v>
      </c>
      <c r="P1172" s="78">
        <v>21</v>
      </c>
      <c r="Q1172" s="78">
        <v>0</v>
      </c>
      <c r="R1172" s="78">
        <v>0</v>
      </c>
      <c r="S1172" s="78">
        <v>0</v>
      </c>
      <c r="T1172" s="78">
        <v>21</v>
      </c>
      <c r="U1172" s="78">
        <v>0</v>
      </c>
      <c r="V1172" s="78">
        <v>19</v>
      </c>
      <c r="W1172" s="78"/>
      <c r="X1172" s="84" t="s">
        <v>3218</v>
      </c>
      <c r="Y1172" s="85"/>
      <c r="Z1172" s="85"/>
      <c r="AA1172" s="85" t="s">
        <v>148</v>
      </c>
    </row>
    <row r="1173" spans="1:27" ht="37.5">
      <c r="A1173" s="299">
        <v>1157</v>
      </c>
      <c r="B1173" s="284" t="s">
        <v>277</v>
      </c>
      <c r="C1173" s="78" t="s">
        <v>97</v>
      </c>
      <c r="D1173" s="79" t="s">
        <v>3219</v>
      </c>
      <c r="E1173" s="78" t="s">
        <v>153</v>
      </c>
      <c r="F1173" s="80">
        <v>44718.569444444445</v>
      </c>
      <c r="G1173" s="80">
        <v>44718.579861111109</v>
      </c>
      <c r="H1173" s="78" t="s">
        <v>106</v>
      </c>
      <c r="I1173" s="90">
        <v>0.24999999994179234</v>
      </c>
      <c r="J1173" s="91" t="s">
        <v>3220</v>
      </c>
      <c r="K1173" s="91"/>
      <c r="L1173" s="91"/>
      <c r="M1173" s="78">
        <v>50</v>
      </c>
      <c r="N1173" s="78">
        <v>0</v>
      </c>
      <c r="O1173" s="78">
        <v>0</v>
      </c>
      <c r="P1173" s="78">
        <v>50</v>
      </c>
      <c r="Q1173" s="78">
        <v>0</v>
      </c>
      <c r="R1173" s="78">
        <v>0</v>
      </c>
      <c r="S1173" s="78">
        <v>0</v>
      </c>
      <c r="T1173" s="78">
        <v>50</v>
      </c>
      <c r="U1173" s="78">
        <v>0</v>
      </c>
      <c r="V1173" s="78">
        <v>22</v>
      </c>
      <c r="W1173" s="78"/>
      <c r="X1173" s="84" t="s">
        <v>3218</v>
      </c>
      <c r="Y1173" s="85"/>
      <c r="Z1173" s="85"/>
      <c r="AA1173" s="85" t="s">
        <v>148</v>
      </c>
    </row>
    <row r="1174" spans="1:27" ht="56.25">
      <c r="A1174" s="299">
        <v>1158</v>
      </c>
      <c r="B1174" s="284" t="s">
        <v>249</v>
      </c>
      <c r="C1174" s="78" t="s">
        <v>156</v>
      </c>
      <c r="D1174" s="79" t="s">
        <v>3221</v>
      </c>
      <c r="E1174" s="78" t="s">
        <v>152</v>
      </c>
      <c r="F1174" s="80">
        <v>44718.583333333336</v>
      </c>
      <c r="G1174" s="80">
        <v>44718.611111111109</v>
      </c>
      <c r="H1174" s="78" t="s">
        <v>106</v>
      </c>
      <c r="I1174" s="90">
        <v>0.6666666665696539</v>
      </c>
      <c r="J1174" s="91" t="s">
        <v>648</v>
      </c>
      <c r="K1174" s="91"/>
      <c r="L1174" s="91"/>
      <c r="M1174" s="78">
        <v>158</v>
      </c>
      <c r="N1174" s="78">
        <v>0</v>
      </c>
      <c r="O1174" s="78">
        <v>0</v>
      </c>
      <c r="P1174" s="78">
        <v>158</v>
      </c>
      <c r="Q1174" s="78">
        <v>0</v>
      </c>
      <c r="R1174" s="78">
        <v>0</v>
      </c>
      <c r="S1174" s="78">
        <v>0</v>
      </c>
      <c r="T1174" s="78">
        <v>158</v>
      </c>
      <c r="U1174" s="78">
        <v>0</v>
      </c>
      <c r="V1174" s="78">
        <v>900</v>
      </c>
      <c r="W1174" s="78"/>
      <c r="X1174" s="84" t="s">
        <v>3222</v>
      </c>
      <c r="Y1174" s="85"/>
      <c r="Z1174" s="85"/>
      <c r="AA1174" s="85" t="s">
        <v>148</v>
      </c>
    </row>
    <row r="1175" spans="1:27" ht="75">
      <c r="A1175" s="299">
        <v>1159</v>
      </c>
      <c r="B1175" s="284" t="s">
        <v>115</v>
      </c>
      <c r="C1175" s="78" t="s">
        <v>97</v>
      </c>
      <c r="D1175" s="79" t="s">
        <v>3223</v>
      </c>
      <c r="E1175" s="78" t="s">
        <v>153</v>
      </c>
      <c r="F1175" s="80">
        <v>44718.402777777781</v>
      </c>
      <c r="G1175" s="80">
        <v>44718.467361111114</v>
      </c>
      <c r="H1175" s="78" t="s">
        <v>106</v>
      </c>
      <c r="I1175" s="90">
        <v>1.5499999999883585</v>
      </c>
      <c r="J1175" s="91" t="s">
        <v>472</v>
      </c>
      <c r="K1175" s="91"/>
      <c r="L1175" s="91"/>
      <c r="M1175" s="78">
        <v>84</v>
      </c>
      <c r="N1175" s="78">
        <v>0</v>
      </c>
      <c r="O1175" s="78">
        <v>0</v>
      </c>
      <c r="P1175" s="78">
        <v>84</v>
      </c>
      <c r="Q1175" s="78">
        <v>0</v>
      </c>
      <c r="R1175" s="78">
        <v>0</v>
      </c>
      <c r="S1175" s="78">
        <v>0</v>
      </c>
      <c r="T1175" s="78">
        <v>84</v>
      </c>
      <c r="U1175" s="78">
        <v>0</v>
      </c>
      <c r="V1175" s="78">
        <v>39</v>
      </c>
      <c r="W1175" s="78"/>
      <c r="X1175" s="84" t="s">
        <v>3224</v>
      </c>
      <c r="Y1175" s="85"/>
      <c r="Z1175" s="85"/>
      <c r="AA1175" s="85" t="s">
        <v>148</v>
      </c>
    </row>
    <row r="1176" spans="1:27" ht="93.75">
      <c r="A1176" s="299">
        <v>1160</v>
      </c>
      <c r="B1176" s="284" t="s">
        <v>115</v>
      </c>
      <c r="C1176" s="78" t="s">
        <v>97</v>
      </c>
      <c r="D1176" s="79" t="s">
        <v>3225</v>
      </c>
      <c r="E1176" s="78" t="s">
        <v>153</v>
      </c>
      <c r="F1176" s="80">
        <v>44719.295138888891</v>
      </c>
      <c r="G1176" s="80">
        <v>44719.583333333336</v>
      </c>
      <c r="H1176" s="78" t="s">
        <v>94</v>
      </c>
      <c r="I1176" s="90">
        <v>6.9166666666860692</v>
      </c>
      <c r="J1176" s="91" t="s">
        <v>501</v>
      </c>
      <c r="K1176" s="91"/>
      <c r="L1176" s="91"/>
      <c r="M1176" s="78">
        <v>9</v>
      </c>
      <c r="N1176" s="78">
        <v>0</v>
      </c>
      <c r="O1176" s="78">
        <v>0</v>
      </c>
      <c r="P1176" s="78">
        <v>9</v>
      </c>
      <c r="Q1176" s="78">
        <v>0</v>
      </c>
      <c r="R1176" s="78">
        <v>0</v>
      </c>
      <c r="S1176" s="78">
        <v>0</v>
      </c>
      <c r="T1176" s="78">
        <v>9</v>
      </c>
      <c r="U1176" s="78">
        <v>0</v>
      </c>
      <c r="V1176" s="78">
        <v>38</v>
      </c>
      <c r="W1176" s="78"/>
      <c r="X1176" s="84" t="s">
        <v>3226</v>
      </c>
      <c r="Y1176" s="85" t="s">
        <v>98</v>
      </c>
      <c r="Z1176" s="85" t="s">
        <v>409</v>
      </c>
      <c r="AA1176" s="85" t="s">
        <v>148</v>
      </c>
    </row>
    <row r="1177" spans="1:27" ht="93.75">
      <c r="A1177" s="299">
        <v>1161</v>
      </c>
      <c r="B1177" s="284" t="s">
        <v>261</v>
      </c>
      <c r="C1177" s="78" t="s">
        <v>97</v>
      </c>
      <c r="D1177" s="79" t="s">
        <v>1594</v>
      </c>
      <c r="E1177" s="78" t="s">
        <v>152</v>
      </c>
      <c r="F1177" s="80">
        <v>44719.416666666664</v>
      </c>
      <c r="G1177" s="80">
        <v>44719.541666666664</v>
      </c>
      <c r="H1177" s="78" t="s">
        <v>106</v>
      </c>
      <c r="I1177" s="90">
        <v>3</v>
      </c>
      <c r="J1177" s="91" t="s">
        <v>1595</v>
      </c>
      <c r="K1177" s="91"/>
      <c r="L1177" s="91"/>
      <c r="M1177" s="78">
        <v>113</v>
      </c>
      <c r="N1177" s="78">
        <v>0</v>
      </c>
      <c r="O1177" s="78">
        <v>0</v>
      </c>
      <c r="P1177" s="78">
        <v>113</v>
      </c>
      <c r="Q1177" s="78">
        <v>0</v>
      </c>
      <c r="R1177" s="78">
        <v>0</v>
      </c>
      <c r="S1177" s="78">
        <v>0</v>
      </c>
      <c r="T1177" s="78">
        <v>113</v>
      </c>
      <c r="U1177" s="78">
        <v>0</v>
      </c>
      <c r="V1177" s="78" t="s">
        <v>1596</v>
      </c>
      <c r="W1177" s="78"/>
      <c r="X1177" s="84" t="s">
        <v>3227</v>
      </c>
      <c r="Y1177" s="85"/>
      <c r="Z1177" s="85"/>
      <c r="AA1177" s="85" t="s">
        <v>148</v>
      </c>
    </row>
    <row r="1178" spans="1:27" ht="93.75">
      <c r="A1178" s="299">
        <v>1162</v>
      </c>
      <c r="B1178" s="286" t="s">
        <v>250</v>
      </c>
      <c r="C1178" s="93" t="s">
        <v>93</v>
      </c>
      <c r="D1178" s="94" t="s">
        <v>3228</v>
      </c>
      <c r="E1178" s="93" t="s">
        <v>154</v>
      </c>
      <c r="F1178" s="102">
        <v>44718.635416666664</v>
      </c>
      <c r="G1178" s="102">
        <v>44718.680555555555</v>
      </c>
      <c r="H1178" s="96" t="s">
        <v>94</v>
      </c>
      <c r="I1178" s="90">
        <v>1.0833333333721384</v>
      </c>
      <c r="J1178" s="91" t="s">
        <v>3229</v>
      </c>
      <c r="K1178" s="91" t="s">
        <v>3230</v>
      </c>
      <c r="L1178" s="91"/>
      <c r="M1178" s="93">
        <v>86</v>
      </c>
      <c r="N1178" s="93">
        <v>0</v>
      </c>
      <c r="O1178" s="93">
        <v>6</v>
      </c>
      <c r="P1178" s="93">
        <v>80</v>
      </c>
      <c r="Q1178" s="93">
        <v>0</v>
      </c>
      <c r="R1178" s="93">
        <v>0</v>
      </c>
      <c r="S1178" s="93">
        <v>0</v>
      </c>
      <c r="T1178" s="93">
        <v>86</v>
      </c>
      <c r="U1178" s="93">
        <v>0</v>
      </c>
      <c r="V1178" s="93">
        <v>454</v>
      </c>
      <c r="W1178" s="93"/>
      <c r="X1178" s="97" t="s">
        <v>3231</v>
      </c>
      <c r="Y1178" s="98" t="s">
        <v>109</v>
      </c>
      <c r="Z1178" s="98" t="s">
        <v>103</v>
      </c>
      <c r="AA1178" s="85" t="s">
        <v>148</v>
      </c>
    </row>
    <row r="1179" spans="1:27" ht="75">
      <c r="A1179" s="299">
        <v>1163</v>
      </c>
      <c r="B1179" s="284" t="s">
        <v>262</v>
      </c>
      <c r="C1179" s="78" t="s">
        <v>97</v>
      </c>
      <c r="D1179" s="79" t="s">
        <v>3200</v>
      </c>
      <c r="E1179" s="78" t="s">
        <v>153</v>
      </c>
      <c r="F1179" s="80">
        <v>44719.375</v>
      </c>
      <c r="G1179" s="80">
        <v>44719.5</v>
      </c>
      <c r="H1179" s="78" t="s">
        <v>106</v>
      </c>
      <c r="I1179" s="81">
        <v>3</v>
      </c>
      <c r="J1179" s="89" t="s">
        <v>478</v>
      </c>
      <c r="K1179" s="82"/>
      <c r="L1179" s="82"/>
      <c r="M1179" s="78">
        <v>37</v>
      </c>
      <c r="N1179" s="78">
        <v>0</v>
      </c>
      <c r="O1179" s="78">
        <v>0</v>
      </c>
      <c r="P1179" s="78">
        <v>37</v>
      </c>
      <c r="Q1179" s="78">
        <v>0</v>
      </c>
      <c r="R1179" s="78">
        <v>0</v>
      </c>
      <c r="S1179" s="78">
        <v>0</v>
      </c>
      <c r="T1179" s="78">
        <v>37</v>
      </c>
      <c r="U1179" s="78">
        <v>0</v>
      </c>
      <c r="V1179" s="78">
        <v>20</v>
      </c>
      <c r="W1179" s="78"/>
      <c r="X1179" s="84"/>
      <c r="Y1179" s="85"/>
      <c r="Z1179" s="85"/>
      <c r="AA1179" s="85" t="s">
        <v>148</v>
      </c>
    </row>
    <row r="1180" spans="1:27" ht="37.5">
      <c r="A1180" s="299">
        <v>1164</v>
      </c>
      <c r="B1180" s="284" t="s">
        <v>262</v>
      </c>
      <c r="C1180" s="78" t="s">
        <v>113</v>
      </c>
      <c r="D1180" s="79" t="s">
        <v>3232</v>
      </c>
      <c r="E1180" s="78" t="s">
        <v>152</v>
      </c>
      <c r="F1180" s="80">
        <v>44719.541666666664</v>
      </c>
      <c r="G1180" s="80">
        <v>44719.645833333336</v>
      </c>
      <c r="H1180" s="78" t="s">
        <v>106</v>
      </c>
      <c r="I1180" s="90">
        <v>2.5000000001164153</v>
      </c>
      <c r="J1180" s="206" t="s">
        <v>356</v>
      </c>
      <c r="K1180" s="91"/>
      <c r="L1180" s="91"/>
      <c r="M1180" s="78">
        <v>22</v>
      </c>
      <c r="N1180" s="78">
        <v>0</v>
      </c>
      <c r="O1180" s="78">
        <v>0</v>
      </c>
      <c r="P1180" s="78">
        <v>22</v>
      </c>
      <c r="Q1180" s="78">
        <v>0</v>
      </c>
      <c r="R1180" s="78">
        <v>0</v>
      </c>
      <c r="S1180" s="78">
        <v>0</v>
      </c>
      <c r="T1180" s="78">
        <v>22</v>
      </c>
      <c r="U1180" s="78">
        <v>0</v>
      </c>
      <c r="V1180" s="78">
        <v>190</v>
      </c>
      <c r="W1180" s="78"/>
      <c r="X1180" s="84"/>
      <c r="Y1180" s="85"/>
      <c r="Z1180" s="85"/>
      <c r="AA1180" s="85" t="s">
        <v>148</v>
      </c>
    </row>
    <row r="1181" spans="1:27" ht="93.75">
      <c r="A1181" s="299">
        <v>1165</v>
      </c>
      <c r="B1181" s="284" t="s">
        <v>262</v>
      </c>
      <c r="C1181" s="78" t="s">
        <v>97</v>
      </c>
      <c r="D1181" s="79" t="s">
        <v>3233</v>
      </c>
      <c r="E1181" s="78" t="s">
        <v>153</v>
      </c>
      <c r="F1181" s="80">
        <v>44718.5625</v>
      </c>
      <c r="G1181" s="80">
        <v>44718.652777777781</v>
      </c>
      <c r="H1181" s="78" t="s">
        <v>106</v>
      </c>
      <c r="I1181" s="90">
        <v>2.1666666667442769</v>
      </c>
      <c r="J1181" s="206" t="s">
        <v>3234</v>
      </c>
      <c r="K1181" s="91"/>
      <c r="L1181" s="91"/>
      <c r="M1181" s="78">
        <v>12</v>
      </c>
      <c r="N1181" s="78">
        <v>0</v>
      </c>
      <c r="O1181" s="78">
        <v>0</v>
      </c>
      <c r="P1181" s="78">
        <v>12</v>
      </c>
      <c r="Q1181" s="78">
        <v>0</v>
      </c>
      <c r="R1181" s="78">
        <v>0</v>
      </c>
      <c r="S1181" s="78">
        <v>0</v>
      </c>
      <c r="T1181" s="78">
        <v>12</v>
      </c>
      <c r="U1181" s="78">
        <v>0</v>
      </c>
      <c r="V1181" s="78">
        <v>30</v>
      </c>
      <c r="W1181" s="78"/>
      <c r="X1181" s="84"/>
      <c r="Y1181" s="85"/>
      <c r="Z1181" s="85"/>
      <c r="AA1181" s="85" t="s">
        <v>148</v>
      </c>
    </row>
    <row r="1182" spans="1:27" ht="93.75">
      <c r="A1182" s="299">
        <v>1166</v>
      </c>
      <c r="B1182" s="284" t="s">
        <v>262</v>
      </c>
      <c r="C1182" s="78" t="s">
        <v>97</v>
      </c>
      <c r="D1182" s="79" t="s">
        <v>3235</v>
      </c>
      <c r="E1182" s="78" t="s">
        <v>153</v>
      </c>
      <c r="F1182" s="80">
        <v>44719.541666666664</v>
      </c>
      <c r="G1182" s="80">
        <v>44719.666666666664</v>
      </c>
      <c r="H1182" s="78" t="s">
        <v>106</v>
      </c>
      <c r="I1182" s="90">
        <v>3</v>
      </c>
      <c r="J1182" s="91" t="s">
        <v>3236</v>
      </c>
      <c r="K1182" s="91"/>
      <c r="L1182" s="91"/>
      <c r="M1182" s="78">
        <v>24</v>
      </c>
      <c r="N1182" s="78">
        <v>0</v>
      </c>
      <c r="O1182" s="78">
        <v>0</v>
      </c>
      <c r="P1182" s="78">
        <v>24</v>
      </c>
      <c r="Q1182" s="78">
        <v>0</v>
      </c>
      <c r="R1182" s="78">
        <v>0</v>
      </c>
      <c r="S1182" s="78">
        <v>0</v>
      </c>
      <c r="T1182" s="78">
        <v>24</v>
      </c>
      <c r="U1182" s="78">
        <v>0</v>
      </c>
      <c r="V1182" s="78">
        <v>15</v>
      </c>
      <c r="W1182" s="78"/>
      <c r="X1182" s="84"/>
      <c r="Y1182" s="85"/>
      <c r="Z1182" s="85"/>
      <c r="AA1182" s="85" t="s">
        <v>148</v>
      </c>
    </row>
    <row r="1183" spans="1:27" ht="56.25">
      <c r="A1183" s="299">
        <v>1167</v>
      </c>
      <c r="B1183" s="284" t="s">
        <v>265</v>
      </c>
      <c r="C1183" s="78" t="s">
        <v>97</v>
      </c>
      <c r="D1183" s="79" t="s">
        <v>3237</v>
      </c>
      <c r="E1183" s="78" t="s">
        <v>108</v>
      </c>
      <c r="F1183" s="80">
        <v>44718.472222222219</v>
      </c>
      <c r="G1183" s="80">
        <v>44718.604166666664</v>
      </c>
      <c r="H1183" s="78" t="s">
        <v>94</v>
      </c>
      <c r="I1183" s="90">
        <v>3.1666666666860692</v>
      </c>
      <c r="J1183" s="91" t="s">
        <v>3237</v>
      </c>
      <c r="K1183" s="91"/>
      <c r="L1183" s="91"/>
      <c r="M1183" s="78">
        <v>1</v>
      </c>
      <c r="N1183" s="78">
        <v>0</v>
      </c>
      <c r="O1183" s="78">
        <v>0</v>
      </c>
      <c r="P1183" s="78">
        <v>1</v>
      </c>
      <c r="Q1183" s="78">
        <v>0</v>
      </c>
      <c r="R1183" s="78">
        <v>0</v>
      </c>
      <c r="S1183" s="78">
        <v>0</v>
      </c>
      <c r="T1183" s="78">
        <v>1</v>
      </c>
      <c r="U1183" s="78">
        <v>0</v>
      </c>
      <c r="V1183" s="78">
        <v>2</v>
      </c>
      <c r="W1183" s="78"/>
      <c r="X1183" s="84" t="s">
        <v>3238</v>
      </c>
      <c r="Y1183" s="85" t="s">
        <v>98</v>
      </c>
      <c r="Z1183" s="85" t="s">
        <v>114</v>
      </c>
      <c r="AA1183" s="85" t="s">
        <v>148</v>
      </c>
    </row>
    <row r="1184" spans="1:27" ht="56.25">
      <c r="A1184" s="299">
        <v>1168</v>
      </c>
      <c r="B1184" s="284" t="s">
        <v>265</v>
      </c>
      <c r="C1184" s="78" t="s">
        <v>97</v>
      </c>
      <c r="D1184" s="79" t="s">
        <v>3239</v>
      </c>
      <c r="E1184" s="78" t="s">
        <v>108</v>
      </c>
      <c r="F1184" s="80">
        <v>44718.708333333336</v>
      </c>
      <c r="G1184" s="80">
        <v>44718.770833333336</v>
      </c>
      <c r="H1184" s="78" t="s">
        <v>94</v>
      </c>
      <c r="I1184" s="90">
        <v>1.5</v>
      </c>
      <c r="J1184" s="91" t="s">
        <v>3239</v>
      </c>
      <c r="K1184" s="91"/>
      <c r="L1184" s="91"/>
      <c r="M1184" s="78">
        <v>1</v>
      </c>
      <c r="N1184" s="78">
        <v>0</v>
      </c>
      <c r="O1184" s="78">
        <v>0</v>
      </c>
      <c r="P1184" s="78">
        <v>1</v>
      </c>
      <c r="Q1184" s="78">
        <v>0</v>
      </c>
      <c r="R1184" s="78">
        <v>0</v>
      </c>
      <c r="S1184" s="78">
        <v>0</v>
      </c>
      <c r="T1184" s="78">
        <v>1</v>
      </c>
      <c r="U1184" s="78">
        <v>0</v>
      </c>
      <c r="V1184" s="78">
        <v>2</v>
      </c>
      <c r="W1184" s="78"/>
      <c r="X1184" s="84" t="s">
        <v>3240</v>
      </c>
      <c r="Y1184" s="85" t="s">
        <v>98</v>
      </c>
      <c r="Z1184" s="85" t="s">
        <v>124</v>
      </c>
      <c r="AA1184" s="85" t="s">
        <v>148</v>
      </c>
    </row>
    <row r="1185" spans="1:27" ht="56.25">
      <c r="A1185" s="299">
        <v>1169</v>
      </c>
      <c r="B1185" s="283" t="s">
        <v>265</v>
      </c>
      <c r="C1185" s="83" t="s">
        <v>97</v>
      </c>
      <c r="D1185" s="187" t="s">
        <v>3241</v>
      </c>
      <c r="E1185" s="83" t="s">
        <v>153</v>
      </c>
      <c r="F1185" s="188">
        <v>44719.243055555555</v>
      </c>
      <c r="G1185" s="188">
        <v>44719.3125</v>
      </c>
      <c r="H1185" s="83" t="s">
        <v>94</v>
      </c>
      <c r="I1185" s="90">
        <v>1.6666666666860692</v>
      </c>
      <c r="J1185" s="91" t="s">
        <v>3241</v>
      </c>
      <c r="K1185" s="91"/>
      <c r="L1185" s="91"/>
      <c r="M1185" s="83">
        <v>10</v>
      </c>
      <c r="N1185" s="83">
        <v>0</v>
      </c>
      <c r="O1185" s="83">
        <v>0</v>
      </c>
      <c r="P1185" s="83">
        <v>10</v>
      </c>
      <c r="Q1185" s="83">
        <v>0</v>
      </c>
      <c r="R1185" s="83">
        <v>0</v>
      </c>
      <c r="S1185" s="83">
        <v>0</v>
      </c>
      <c r="T1185" s="83">
        <v>10</v>
      </c>
      <c r="U1185" s="83">
        <v>0</v>
      </c>
      <c r="V1185" s="83">
        <v>25</v>
      </c>
      <c r="W1185" s="83"/>
      <c r="X1185" s="184" t="s">
        <v>3242</v>
      </c>
      <c r="Y1185" s="185" t="s">
        <v>98</v>
      </c>
      <c r="Z1185" s="185" t="s">
        <v>124</v>
      </c>
      <c r="AA1185" s="85" t="s">
        <v>148</v>
      </c>
    </row>
    <row r="1186" spans="1:27" ht="56.25">
      <c r="A1186" s="299">
        <v>1170</v>
      </c>
      <c r="B1186" s="284" t="s">
        <v>265</v>
      </c>
      <c r="C1186" s="78" t="s">
        <v>97</v>
      </c>
      <c r="D1186" s="79" t="s">
        <v>3243</v>
      </c>
      <c r="E1186" s="78" t="s">
        <v>153</v>
      </c>
      <c r="F1186" s="80">
        <v>44719.375</v>
      </c>
      <c r="G1186" s="80">
        <v>44719.625</v>
      </c>
      <c r="H1186" s="78" t="s">
        <v>106</v>
      </c>
      <c r="I1186" s="90">
        <v>6</v>
      </c>
      <c r="J1186" s="91" t="s">
        <v>3243</v>
      </c>
      <c r="K1186" s="91"/>
      <c r="L1186" s="91"/>
      <c r="M1186" s="78">
        <v>50</v>
      </c>
      <c r="N1186" s="78">
        <v>0</v>
      </c>
      <c r="O1186" s="78">
        <v>0</v>
      </c>
      <c r="P1186" s="78">
        <v>50</v>
      </c>
      <c r="Q1186" s="78">
        <v>0</v>
      </c>
      <c r="R1186" s="78">
        <v>0</v>
      </c>
      <c r="S1186" s="78">
        <v>0</v>
      </c>
      <c r="T1186" s="78">
        <v>50</v>
      </c>
      <c r="U1186" s="78">
        <v>0</v>
      </c>
      <c r="V1186" s="78">
        <v>60</v>
      </c>
      <c r="W1186" s="78"/>
      <c r="X1186" s="84" t="s">
        <v>3244</v>
      </c>
      <c r="Y1186" s="85"/>
      <c r="Z1186" s="85"/>
      <c r="AA1186" s="85" t="s">
        <v>148</v>
      </c>
    </row>
    <row r="1187" spans="1:27" ht="56.25">
      <c r="A1187" s="299">
        <v>1171</v>
      </c>
      <c r="B1187" s="284" t="s">
        <v>268</v>
      </c>
      <c r="C1187" s="78" t="s">
        <v>97</v>
      </c>
      <c r="D1187" s="79" t="s">
        <v>3245</v>
      </c>
      <c r="E1187" s="78" t="s">
        <v>153</v>
      </c>
      <c r="F1187" s="80">
        <v>44718.774305555555</v>
      </c>
      <c r="G1187" s="80">
        <v>44718.864583333336</v>
      </c>
      <c r="H1187" s="78" t="s">
        <v>94</v>
      </c>
      <c r="I1187" s="90">
        <v>2.1666666667442769</v>
      </c>
      <c r="J1187" s="91" t="s">
        <v>3246</v>
      </c>
      <c r="K1187" s="91"/>
      <c r="L1187" s="91"/>
      <c r="M1187" s="78">
        <v>6</v>
      </c>
      <c r="N1187" s="78">
        <v>0</v>
      </c>
      <c r="O1187" s="78">
        <v>0</v>
      </c>
      <c r="P1187" s="78">
        <v>6</v>
      </c>
      <c r="Q1187" s="78">
        <v>0</v>
      </c>
      <c r="R1187" s="78">
        <v>0</v>
      </c>
      <c r="S1187" s="78">
        <v>0</v>
      </c>
      <c r="T1187" s="78">
        <v>6</v>
      </c>
      <c r="U1187" s="78">
        <v>0</v>
      </c>
      <c r="V1187" s="78">
        <v>12</v>
      </c>
      <c r="W1187" s="78"/>
      <c r="X1187" s="84" t="s">
        <v>3247</v>
      </c>
      <c r="Y1187" s="85" t="s">
        <v>95</v>
      </c>
      <c r="Z1187" s="85" t="s">
        <v>99</v>
      </c>
      <c r="AA1187" s="85" t="s">
        <v>148</v>
      </c>
    </row>
    <row r="1188" spans="1:27" ht="93.75">
      <c r="A1188" s="299">
        <v>1172</v>
      </c>
      <c r="B1188" s="286" t="s">
        <v>277</v>
      </c>
      <c r="C1188" s="93" t="s">
        <v>113</v>
      </c>
      <c r="D1188" s="94" t="s">
        <v>3248</v>
      </c>
      <c r="E1188" s="93" t="s">
        <v>152</v>
      </c>
      <c r="F1188" s="102">
        <v>44719.388888888891</v>
      </c>
      <c r="G1188" s="102">
        <v>44719.673611111109</v>
      </c>
      <c r="H1188" s="96" t="s">
        <v>94</v>
      </c>
      <c r="I1188" s="90">
        <v>6.8333333332557231</v>
      </c>
      <c r="J1188" s="91" t="s">
        <v>3249</v>
      </c>
      <c r="K1188" s="91"/>
      <c r="L1188" s="91"/>
      <c r="M1188" s="93">
        <v>4</v>
      </c>
      <c r="N1188" s="93">
        <v>0</v>
      </c>
      <c r="O1188" s="93">
        <v>0</v>
      </c>
      <c r="P1188" s="93">
        <v>4</v>
      </c>
      <c r="Q1188" s="93">
        <v>0</v>
      </c>
      <c r="R1188" s="93">
        <v>0</v>
      </c>
      <c r="S1188" s="93">
        <v>0</v>
      </c>
      <c r="T1188" s="93">
        <v>4</v>
      </c>
      <c r="U1188" s="93">
        <v>0</v>
      </c>
      <c r="V1188" s="93">
        <v>40</v>
      </c>
      <c r="W1188" s="78"/>
      <c r="X1188" s="97" t="s">
        <v>3250</v>
      </c>
      <c r="Y1188" s="98" t="s">
        <v>109</v>
      </c>
      <c r="Z1188" s="98" t="s">
        <v>99</v>
      </c>
      <c r="AA1188" s="85" t="s">
        <v>148</v>
      </c>
    </row>
    <row r="1189" spans="1:27" ht="37.5">
      <c r="A1189" s="299">
        <v>1173</v>
      </c>
      <c r="B1189" s="286" t="s">
        <v>251</v>
      </c>
      <c r="C1189" s="93" t="s">
        <v>113</v>
      </c>
      <c r="D1189" s="94" t="s">
        <v>3251</v>
      </c>
      <c r="E1189" s="93" t="s">
        <v>152</v>
      </c>
      <c r="F1189" s="102">
        <v>44720.375</v>
      </c>
      <c r="G1189" s="102">
        <v>44720.625</v>
      </c>
      <c r="H1189" s="96" t="s">
        <v>106</v>
      </c>
      <c r="I1189" s="90">
        <v>6</v>
      </c>
      <c r="J1189" s="91" t="s">
        <v>633</v>
      </c>
      <c r="K1189" s="91"/>
      <c r="L1189" s="91"/>
      <c r="M1189" s="93">
        <v>168</v>
      </c>
      <c r="N1189" s="93">
        <v>0</v>
      </c>
      <c r="O1189" s="93">
        <v>0</v>
      </c>
      <c r="P1189" s="93">
        <v>168</v>
      </c>
      <c r="Q1189" s="93">
        <v>0</v>
      </c>
      <c r="R1189" s="93">
        <v>0</v>
      </c>
      <c r="S1189" s="93">
        <v>0</v>
      </c>
      <c r="T1189" s="93">
        <v>168</v>
      </c>
      <c r="U1189" s="93">
        <v>0</v>
      </c>
      <c r="V1189" s="93">
        <v>82</v>
      </c>
      <c r="W1189" s="93"/>
      <c r="X1189" s="97"/>
      <c r="Y1189" s="98"/>
      <c r="Z1189" s="98"/>
      <c r="AA1189" s="85" t="s">
        <v>148</v>
      </c>
    </row>
    <row r="1190" spans="1:27" ht="93.75">
      <c r="A1190" s="299">
        <v>1174</v>
      </c>
      <c r="B1190" s="286" t="s">
        <v>115</v>
      </c>
      <c r="C1190" s="93" t="s">
        <v>97</v>
      </c>
      <c r="D1190" s="94" t="s">
        <v>3225</v>
      </c>
      <c r="E1190" s="93" t="s">
        <v>153</v>
      </c>
      <c r="F1190" s="102">
        <v>44719.295138888891</v>
      </c>
      <c r="G1190" s="102">
        <v>44719.579861111109</v>
      </c>
      <c r="H1190" s="96" t="s">
        <v>94</v>
      </c>
      <c r="I1190" s="90">
        <v>6.8333333332557231</v>
      </c>
      <c r="J1190" s="91" t="s">
        <v>501</v>
      </c>
      <c r="K1190" s="91"/>
      <c r="L1190" s="91"/>
      <c r="M1190" s="93">
        <v>9</v>
      </c>
      <c r="N1190" s="93">
        <v>0</v>
      </c>
      <c r="O1190" s="93">
        <v>0</v>
      </c>
      <c r="P1190" s="93">
        <v>9</v>
      </c>
      <c r="Q1190" s="93">
        <v>0</v>
      </c>
      <c r="R1190" s="93">
        <v>0</v>
      </c>
      <c r="S1190" s="93">
        <v>0</v>
      </c>
      <c r="T1190" s="93">
        <v>9</v>
      </c>
      <c r="U1190" s="93">
        <v>0</v>
      </c>
      <c r="V1190" s="93">
        <v>38</v>
      </c>
      <c r="W1190" s="93"/>
      <c r="X1190" s="97" t="s">
        <v>3226</v>
      </c>
      <c r="Y1190" s="98" t="s">
        <v>98</v>
      </c>
      <c r="Z1190" s="98" t="s">
        <v>409</v>
      </c>
      <c r="AA1190" s="85" t="s">
        <v>148</v>
      </c>
    </row>
    <row r="1191" spans="1:27" ht="75">
      <c r="A1191" s="299">
        <v>1175</v>
      </c>
      <c r="B1191" s="286" t="s">
        <v>115</v>
      </c>
      <c r="C1191" s="93" t="s">
        <v>93</v>
      </c>
      <c r="D1191" s="94" t="s">
        <v>3252</v>
      </c>
      <c r="E1191" s="93" t="s">
        <v>153</v>
      </c>
      <c r="F1191" s="102">
        <v>44719.635416666664</v>
      </c>
      <c r="G1191" s="102">
        <v>44719.644444444442</v>
      </c>
      <c r="H1191" s="96" t="s">
        <v>106</v>
      </c>
      <c r="I1191" s="90">
        <v>0.21666666667442769</v>
      </c>
      <c r="J1191" s="91" t="s">
        <v>3253</v>
      </c>
      <c r="K1191" s="91"/>
      <c r="L1191" s="91"/>
      <c r="M1191" s="93">
        <v>1</v>
      </c>
      <c r="N1191" s="93">
        <v>0</v>
      </c>
      <c r="O1191" s="93">
        <v>0</v>
      </c>
      <c r="P1191" s="93">
        <v>1</v>
      </c>
      <c r="Q1191" s="93">
        <v>0</v>
      </c>
      <c r="R1191" s="93">
        <v>0</v>
      </c>
      <c r="S1191" s="93">
        <v>0</v>
      </c>
      <c r="T1191" s="93">
        <v>1</v>
      </c>
      <c r="U1191" s="93">
        <v>0</v>
      </c>
      <c r="V1191" s="93">
        <v>22</v>
      </c>
      <c r="W1191" s="93"/>
      <c r="X1191" s="97" t="s">
        <v>3254</v>
      </c>
      <c r="Y1191" s="98"/>
      <c r="Z1191" s="98"/>
      <c r="AA1191" s="85" t="s">
        <v>148</v>
      </c>
    </row>
    <row r="1192" spans="1:27" ht="56.25">
      <c r="A1192" s="299">
        <v>1176</v>
      </c>
      <c r="B1192" s="286" t="s">
        <v>265</v>
      </c>
      <c r="C1192" s="93" t="s">
        <v>97</v>
      </c>
      <c r="D1192" s="94" t="s">
        <v>3255</v>
      </c>
      <c r="E1192" s="93" t="s">
        <v>153</v>
      </c>
      <c r="F1192" s="102">
        <v>44719.583333333336</v>
      </c>
      <c r="G1192" s="102">
        <v>44719.652777777781</v>
      </c>
      <c r="H1192" s="96" t="s">
        <v>94</v>
      </c>
      <c r="I1192" s="90">
        <v>1.6666666666860692</v>
      </c>
      <c r="J1192" s="91" t="s">
        <v>3255</v>
      </c>
      <c r="K1192" s="91"/>
      <c r="L1192" s="91"/>
      <c r="M1192" s="93">
        <v>15</v>
      </c>
      <c r="N1192" s="93">
        <v>0</v>
      </c>
      <c r="O1192" s="93">
        <v>0</v>
      </c>
      <c r="P1192" s="93">
        <v>15</v>
      </c>
      <c r="Q1192" s="93">
        <v>0</v>
      </c>
      <c r="R1192" s="93">
        <v>0</v>
      </c>
      <c r="S1192" s="93">
        <v>0</v>
      </c>
      <c r="T1192" s="93">
        <v>15</v>
      </c>
      <c r="U1192" s="93">
        <v>0</v>
      </c>
      <c r="V1192" s="93">
        <v>30</v>
      </c>
      <c r="W1192" s="78"/>
      <c r="X1192" s="97" t="s">
        <v>3256</v>
      </c>
      <c r="Y1192" s="98" t="s">
        <v>98</v>
      </c>
      <c r="Z1192" s="98" t="s">
        <v>124</v>
      </c>
      <c r="AA1192" s="85" t="s">
        <v>148</v>
      </c>
    </row>
    <row r="1193" spans="1:27" ht="93.75">
      <c r="A1193" s="299">
        <v>1177</v>
      </c>
      <c r="B1193" s="284" t="s">
        <v>248</v>
      </c>
      <c r="C1193" s="78" t="s">
        <v>93</v>
      </c>
      <c r="D1193" s="79" t="s">
        <v>586</v>
      </c>
      <c r="E1193" s="78" t="s">
        <v>154</v>
      </c>
      <c r="F1193" s="80">
        <v>44719.436111111114</v>
      </c>
      <c r="G1193" s="80">
        <v>44719.472222222219</v>
      </c>
      <c r="H1193" s="78" t="s">
        <v>94</v>
      </c>
      <c r="I1193" s="90">
        <v>0.86666666652308777</v>
      </c>
      <c r="J1193" s="91" t="s">
        <v>3257</v>
      </c>
      <c r="K1193" s="91"/>
      <c r="L1193" s="91" t="s">
        <v>231</v>
      </c>
      <c r="M1193" s="78">
        <v>103</v>
      </c>
      <c r="N1193" s="78">
        <v>0</v>
      </c>
      <c r="O1193" s="78">
        <v>1</v>
      </c>
      <c r="P1193" s="78">
        <v>102</v>
      </c>
      <c r="Q1193" s="78">
        <v>0</v>
      </c>
      <c r="R1193" s="78">
        <v>0</v>
      </c>
      <c r="S1193" s="78">
        <v>0</v>
      </c>
      <c r="T1193" s="78">
        <v>103</v>
      </c>
      <c r="U1193" s="78">
        <v>0</v>
      </c>
      <c r="V1193" s="78">
        <v>360</v>
      </c>
      <c r="W1193" s="78"/>
      <c r="X1193" s="84" t="s">
        <v>3258</v>
      </c>
      <c r="Y1193" s="85" t="s">
        <v>122</v>
      </c>
      <c r="Z1193" s="85" t="s">
        <v>120</v>
      </c>
      <c r="AA1193" s="85" t="s">
        <v>193</v>
      </c>
    </row>
    <row r="1194" spans="1:27" ht="131.25">
      <c r="A1194" s="299">
        <v>1178</v>
      </c>
      <c r="B1194" s="284" t="s">
        <v>248</v>
      </c>
      <c r="C1194" s="78" t="s">
        <v>93</v>
      </c>
      <c r="D1194" s="79" t="s">
        <v>528</v>
      </c>
      <c r="E1194" s="78" t="s">
        <v>154</v>
      </c>
      <c r="F1194" s="80">
        <v>44719.48333333333</v>
      </c>
      <c r="G1194" s="80">
        <v>44719.484027777777</v>
      </c>
      <c r="H1194" s="78" t="s">
        <v>94</v>
      </c>
      <c r="I1194" s="90">
        <v>1.6666666720993817E-2</v>
      </c>
      <c r="J1194" s="91" t="s">
        <v>3259</v>
      </c>
      <c r="K1194" s="91"/>
      <c r="L1194" s="91" t="s">
        <v>527</v>
      </c>
      <c r="M1194" s="78">
        <v>52</v>
      </c>
      <c r="N1194" s="78">
        <v>1</v>
      </c>
      <c r="O1194" s="78">
        <v>3</v>
      </c>
      <c r="P1194" s="78">
        <v>48</v>
      </c>
      <c r="Q1194" s="78">
        <v>0</v>
      </c>
      <c r="R1194" s="78">
        <v>0</v>
      </c>
      <c r="S1194" s="78">
        <v>0</v>
      </c>
      <c r="T1194" s="78">
        <v>52</v>
      </c>
      <c r="U1194" s="78">
        <v>0</v>
      </c>
      <c r="V1194" s="78">
        <v>60</v>
      </c>
      <c r="W1194" s="78"/>
      <c r="X1194" s="84" t="s">
        <v>3260</v>
      </c>
      <c r="Y1194" s="85" t="s">
        <v>109</v>
      </c>
      <c r="Z1194" s="85" t="s">
        <v>103</v>
      </c>
      <c r="AA1194" s="85" t="s">
        <v>148</v>
      </c>
    </row>
    <row r="1195" spans="1:27" ht="93.75">
      <c r="A1195" s="299">
        <v>1179</v>
      </c>
      <c r="B1195" s="284" t="s">
        <v>248</v>
      </c>
      <c r="C1195" s="78" t="s">
        <v>97</v>
      </c>
      <c r="D1195" s="79" t="s">
        <v>3261</v>
      </c>
      <c r="E1195" s="78" t="s">
        <v>154</v>
      </c>
      <c r="F1195" s="80">
        <v>44720.375</v>
      </c>
      <c r="G1195" s="80">
        <v>44720.583333333336</v>
      </c>
      <c r="H1195" s="78" t="s">
        <v>106</v>
      </c>
      <c r="I1195" s="90">
        <v>5.0000000000582077</v>
      </c>
      <c r="J1195" s="91" t="s">
        <v>3262</v>
      </c>
      <c r="K1195" s="91"/>
      <c r="L1195" s="91"/>
      <c r="M1195" s="78">
        <v>71</v>
      </c>
      <c r="N1195" s="78">
        <v>0</v>
      </c>
      <c r="O1195" s="78">
        <v>0</v>
      </c>
      <c r="P1195" s="78">
        <v>71</v>
      </c>
      <c r="Q1195" s="78">
        <v>0</v>
      </c>
      <c r="R1195" s="78">
        <v>0</v>
      </c>
      <c r="S1195" s="78">
        <v>0</v>
      </c>
      <c r="T1195" s="78">
        <v>71</v>
      </c>
      <c r="U1195" s="78">
        <v>0</v>
      </c>
      <c r="V1195" s="78">
        <v>160</v>
      </c>
      <c r="W1195" s="78"/>
      <c r="X1195" s="84"/>
      <c r="Y1195" s="85"/>
      <c r="Z1195" s="85"/>
      <c r="AA1195" s="85" t="s">
        <v>148</v>
      </c>
    </row>
    <row r="1196" spans="1:27" ht="37.5">
      <c r="A1196" s="299">
        <v>1180</v>
      </c>
      <c r="B1196" s="283" t="s">
        <v>248</v>
      </c>
      <c r="C1196" s="83" t="s">
        <v>97</v>
      </c>
      <c r="D1196" s="187" t="s">
        <v>3263</v>
      </c>
      <c r="E1196" s="83" t="s">
        <v>153</v>
      </c>
      <c r="F1196" s="188">
        <v>44720.395833333336</v>
      </c>
      <c r="G1196" s="188">
        <v>44720.583333333336</v>
      </c>
      <c r="H1196" s="83" t="s">
        <v>106</v>
      </c>
      <c r="I1196" s="90">
        <v>4.5</v>
      </c>
      <c r="J1196" s="91" t="s">
        <v>3264</v>
      </c>
      <c r="K1196" s="91"/>
      <c r="L1196" s="91"/>
      <c r="M1196" s="83">
        <v>56</v>
      </c>
      <c r="N1196" s="83">
        <v>0</v>
      </c>
      <c r="O1196" s="83">
        <v>0</v>
      </c>
      <c r="P1196" s="83">
        <v>56</v>
      </c>
      <c r="Q1196" s="83">
        <v>0</v>
      </c>
      <c r="R1196" s="83">
        <v>0</v>
      </c>
      <c r="S1196" s="83">
        <v>0</v>
      </c>
      <c r="T1196" s="83">
        <v>56</v>
      </c>
      <c r="U1196" s="83">
        <v>0</v>
      </c>
      <c r="V1196" s="83">
        <v>60</v>
      </c>
      <c r="W1196" s="83"/>
      <c r="X1196" s="184"/>
      <c r="Y1196" s="185"/>
      <c r="Z1196" s="185"/>
      <c r="AA1196" s="85" t="s">
        <v>148</v>
      </c>
    </row>
    <row r="1197" spans="1:27" ht="93.75">
      <c r="A1197" s="299">
        <v>1181</v>
      </c>
      <c r="B1197" s="283" t="s">
        <v>248</v>
      </c>
      <c r="C1197" s="83" t="s">
        <v>93</v>
      </c>
      <c r="D1197" s="187" t="s">
        <v>3265</v>
      </c>
      <c r="E1197" s="83" t="s">
        <v>152</v>
      </c>
      <c r="F1197" s="188">
        <v>44719.986111111109</v>
      </c>
      <c r="G1197" s="188">
        <v>44720.006944444445</v>
      </c>
      <c r="H1197" s="83" t="s">
        <v>94</v>
      </c>
      <c r="I1197" s="90">
        <v>0.50000000005820766</v>
      </c>
      <c r="J1197" s="91" t="s">
        <v>3266</v>
      </c>
      <c r="K1197" s="91"/>
      <c r="L1197" s="91"/>
      <c r="M1197" s="83">
        <v>46</v>
      </c>
      <c r="N1197" s="83">
        <v>0</v>
      </c>
      <c r="O1197" s="83">
        <v>0</v>
      </c>
      <c r="P1197" s="83">
        <v>46</v>
      </c>
      <c r="Q1197" s="83">
        <v>0</v>
      </c>
      <c r="R1197" s="83">
        <v>0</v>
      </c>
      <c r="S1197" s="83">
        <v>0</v>
      </c>
      <c r="T1197" s="83">
        <v>46</v>
      </c>
      <c r="U1197" s="83">
        <v>0</v>
      </c>
      <c r="V1197" s="83">
        <v>300</v>
      </c>
      <c r="W1197" s="83"/>
      <c r="X1197" s="184" t="s">
        <v>3267</v>
      </c>
      <c r="Y1197" s="185" t="s">
        <v>109</v>
      </c>
      <c r="Z1197" s="185" t="s">
        <v>103</v>
      </c>
      <c r="AA1197" s="85" t="s">
        <v>148</v>
      </c>
    </row>
    <row r="1198" spans="1:27" ht="37.5">
      <c r="A1198" s="299">
        <v>1182</v>
      </c>
      <c r="B1198" s="284" t="s">
        <v>262</v>
      </c>
      <c r="C1198" s="78" t="s">
        <v>113</v>
      </c>
      <c r="D1198" s="79" t="s">
        <v>3199</v>
      </c>
      <c r="E1198" s="78" t="s">
        <v>152</v>
      </c>
      <c r="F1198" s="80">
        <v>44720.375</v>
      </c>
      <c r="G1198" s="80">
        <v>44720.5</v>
      </c>
      <c r="H1198" s="78" t="s">
        <v>106</v>
      </c>
      <c r="I1198" s="90">
        <v>3</v>
      </c>
      <c r="J1198" s="91" t="s">
        <v>339</v>
      </c>
      <c r="K1198" s="91"/>
      <c r="L1198" s="91"/>
      <c r="M1198" s="78">
        <v>60</v>
      </c>
      <c r="N1198" s="78">
        <v>0</v>
      </c>
      <c r="O1198" s="78">
        <v>0</v>
      </c>
      <c r="P1198" s="78">
        <v>60</v>
      </c>
      <c r="Q1198" s="78">
        <v>0</v>
      </c>
      <c r="R1198" s="78">
        <v>0</v>
      </c>
      <c r="S1198" s="78">
        <v>0</v>
      </c>
      <c r="T1198" s="78">
        <v>60</v>
      </c>
      <c r="U1198" s="78">
        <v>0</v>
      </c>
      <c r="V1198" s="78">
        <v>220</v>
      </c>
      <c r="W1198" s="78"/>
      <c r="X1198" s="84"/>
      <c r="Y1198" s="85"/>
      <c r="Z1198" s="85"/>
      <c r="AA1198" s="85" t="s">
        <v>148</v>
      </c>
    </row>
    <row r="1199" spans="1:27" ht="75">
      <c r="A1199" s="299">
        <v>1183</v>
      </c>
      <c r="B1199" s="284" t="s">
        <v>262</v>
      </c>
      <c r="C1199" s="78" t="s">
        <v>97</v>
      </c>
      <c r="D1199" s="79" t="s">
        <v>3200</v>
      </c>
      <c r="E1199" s="78" t="s">
        <v>153</v>
      </c>
      <c r="F1199" s="80">
        <v>44720.541666666664</v>
      </c>
      <c r="G1199" s="80">
        <v>44720.666666666664</v>
      </c>
      <c r="H1199" s="78" t="s">
        <v>106</v>
      </c>
      <c r="I1199" s="90">
        <v>3</v>
      </c>
      <c r="J1199" s="91" t="s">
        <v>478</v>
      </c>
      <c r="K1199" s="91"/>
      <c r="L1199" s="91"/>
      <c r="M1199" s="78">
        <v>37</v>
      </c>
      <c r="N1199" s="78">
        <v>0</v>
      </c>
      <c r="O1199" s="78">
        <v>0</v>
      </c>
      <c r="P1199" s="78">
        <v>37</v>
      </c>
      <c r="Q1199" s="78">
        <v>0</v>
      </c>
      <c r="R1199" s="78">
        <v>0</v>
      </c>
      <c r="S1199" s="78">
        <v>0</v>
      </c>
      <c r="T1199" s="78">
        <v>37</v>
      </c>
      <c r="U1199" s="78">
        <v>0</v>
      </c>
      <c r="V1199" s="78">
        <v>20</v>
      </c>
      <c r="W1199" s="78"/>
      <c r="X1199" s="84"/>
      <c r="Y1199" s="85"/>
      <c r="Z1199" s="85"/>
      <c r="AA1199" s="85" t="s">
        <v>148</v>
      </c>
    </row>
    <row r="1200" spans="1:27" ht="37.5">
      <c r="A1200" s="299">
        <v>1184</v>
      </c>
      <c r="B1200" s="284" t="s">
        <v>262</v>
      </c>
      <c r="C1200" s="78" t="s">
        <v>113</v>
      </c>
      <c r="D1200" s="79" t="s">
        <v>3268</v>
      </c>
      <c r="E1200" s="78" t="s">
        <v>152</v>
      </c>
      <c r="F1200" s="80">
        <v>44720.5625</v>
      </c>
      <c r="G1200" s="80">
        <v>44720.666666666664</v>
      </c>
      <c r="H1200" s="78" t="s">
        <v>106</v>
      </c>
      <c r="I1200" s="90">
        <v>2.4999999999417923</v>
      </c>
      <c r="J1200" s="91" t="s">
        <v>3269</v>
      </c>
      <c r="K1200" s="91"/>
      <c r="L1200" s="91"/>
      <c r="M1200" s="78">
        <v>35</v>
      </c>
      <c r="N1200" s="78">
        <v>0</v>
      </c>
      <c r="O1200" s="78">
        <v>0</v>
      </c>
      <c r="P1200" s="78">
        <v>35</v>
      </c>
      <c r="Q1200" s="78">
        <v>0</v>
      </c>
      <c r="R1200" s="78">
        <v>0</v>
      </c>
      <c r="S1200" s="78">
        <v>0</v>
      </c>
      <c r="T1200" s="78">
        <v>35</v>
      </c>
      <c r="U1200" s="78">
        <v>0</v>
      </c>
      <c r="V1200" s="78">
        <v>156</v>
      </c>
      <c r="W1200" s="78"/>
      <c r="X1200" s="84"/>
      <c r="Y1200" s="85"/>
      <c r="Z1200" s="85"/>
      <c r="AA1200" s="85" t="s">
        <v>148</v>
      </c>
    </row>
    <row r="1201" spans="1:27" ht="37.5">
      <c r="A1201" s="299">
        <v>1185</v>
      </c>
      <c r="B1201" s="284" t="s">
        <v>250</v>
      </c>
      <c r="C1201" s="78" t="s">
        <v>113</v>
      </c>
      <c r="D1201" s="79" t="s">
        <v>568</v>
      </c>
      <c r="E1201" s="78" t="s">
        <v>154</v>
      </c>
      <c r="F1201" s="80">
        <v>44721.25</v>
      </c>
      <c r="G1201" s="80">
        <v>44721.708333333336</v>
      </c>
      <c r="H1201" s="78" t="s">
        <v>106</v>
      </c>
      <c r="I1201" s="90">
        <v>11.000000000058208</v>
      </c>
      <c r="J1201" s="91" t="s">
        <v>3270</v>
      </c>
      <c r="K1201" s="91"/>
      <c r="L1201" s="91"/>
      <c r="M1201" s="78">
        <v>6</v>
      </c>
      <c r="N1201" s="78">
        <v>0</v>
      </c>
      <c r="O1201" s="78">
        <v>0</v>
      </c>
      <c r="P1201" s="78">
        <v>6</v>
      </c>
      <c r="Q1201" s="78">
        <v>0</v>
      </c>
      <c r="R1201" s="78">
        <v>0</v>
      </c>
      <c r="S1201" s="78">
        <v>0</v>
      </c>
      <c r="T1201" s="78">
        <v>6</v>
      </c>
      <c r="U1201" s="78">
        <v>0</v>
      </c>
      <c r="V1201" s="78">
        <v>30</v>
      </c>
      <c r="W1201" s="78"/>
      <c r="X1201" s="84"/>
      <c r="Y1201" s="85"/>
      <c r="Z1201" s="85"/>
      <c r="AA1201" s="85" t="s">
        <v>148</v>
      </c>
    </row>
    <row r="1202" spans="1:27" ht="37.5">
      <c r="A1202" s="299">
        <v>1186</v>
      </c>
      <c r="B1202" s="284" t="s">
        <v>250</v>
      </c>
      <c r="C1202" s="78" t="s">
        <v>113</v>
      </c>
      <c r="D1202" s="79" t="s">
        <v>3271</v>
      </c>
      <c r="E1202" s="78" t="s">
        <v>153</v>
      </c>
      <c r="F1202" s="80">
        <v>44721.395833333336</v>
      </c>
      <c r="G1202" s="80">
        <v>44721.5</v>
      </c>
      <c r="H1202" s="78" t="s">
        <v>106</v>
      </c>
      <c r="I1202" s="90">
        <v>2.4999999999417923</v>
      </c>
      <c r="J1202" s="91" t="s">
        <v>3272</v>
      </c>
      <c r="K1202" s="91"/>
      <c r="L1202" s="91"/>
      <c r="M1202" s="78">
        <v>77</v>
      </c>
      <c r="N1202" s="78">
        <v>0</v>
      </c>
      <c r="O1202" s="78">
        <v>0</v>
      </c>
      <c r="P1202" s="78">
        <v>77</v>
      </c>
      <c r="Q1202" s="78">
        <v>0</v>
      </c>
      <c r="R1202" s="78">
        <v>0</v>
      </c>
      <c r="S1202" s="78">
        <v>0</v>
      </c>
      <c r="T1202" s="78">
        <v>77</v>
      </c>
      <c r="U1202" s="78">
        <v>0</v>
      </c>
      <c r="V1202" s="78">
        <v>58</v>
      </c>
      <c r="W1202" s="78"/>
      <c r="X1202" s="84"/>
      <c r="Y1202" s="85"/>
      <c r="Z1202" s="85"/>
      <c r="AA1202" s="85" t="s">
        <v>148</v>
      </c>
    </row>
    <row r="1203" spans="1:27" ht="93.75">
      <c r="A1203" s="299">
        <v>1187</v>
      </c>
      <c r="B1203" s="284" t="s">
        <v>248</v>
      </c>
      <c r="C1203" s="78" t="s">
        <v>93</v>
      </c>
      <c r="D1203" s="79" t="s">
        <v>3273</v>
      </c>
      <c r="E1203" s="78" t="s">
        <v>154</v>
      </c>
      <c r="F1203" s="80">
        <v>44720.586805555555</v>
      </c>
      <c r="G1203" s="80">
        <v>44720.590277777781</v>
      </c>
      <c r="H1203" s="78" t="s">
        <v>94</v>
      </c>
      <c r="I1203" s="90">
        <v>8.3333333430346102E-2</v>
      </c>
      <c r="J1203" s="91" t="s">
        <v>3274</v>
      </c>
      <c r="K1203" s="91"/>
      <c r="L1203" s="91"/>
      <c r="M1203" s="78">
        <v>1</v>
      </c>
      <c r="N1203" s="78">
        <v>0</v>
      </c>
      <c r="O1203" s="78">
        <v>0</v>
      </c>
      <c r="P1203" s="78">
        <v>1</v>
      </c>
      <c r="Q1203" s="78">
        <v>0</v>
      </c>
      <c r="R1203" s="78">
        <v>0</v>
      </c>
      <c r="S1203" s="78">
        <v>0</v>
      </c>
      <c r="T1203" s="78">
        <v>1</v>
      </c>
      <c r="U1203" s="78">
        <v>0</v>
      </c>
      <c r="V1203" s="78">
        <v>1</v>
      </c>
      <c r="W1203" s="78"/>
      <c r="X1203" s="84" t="s">
        <v>3275</v>
      </c>
      <c r="Y1203" s="85" t="s">
        <v>122</v>
      </c>
      <c r="Z1203" s="85" t="s">
        <v>120</v>
      </c>
      <c r="AA1203" s="85" t="s">
        <v>193</v>
      </c>
    </row>
    <row r="1204" spans="1:27" ht="37.5">
      <c r="A1204" s="299">
        <v>1188</v>
      </c>
      <c r="B1204" s="284" t="s">
        <v>248</v>
      </c>
      <c r="C1204" s="78" t="s">
        <v>97</v>
      </c>
      <c r="D1204" s="79" t="s">
        <v>3276</v>
      </c>
      <c r="E1204" s="78" t="s">
        <v>153</v>
      </c>
      <c r="F1204" s="80">
        <v>44721.395833333336</v>
      </c>
      <c r="G1204" s="80">
        <v>44721.541666666664</v>
      </c>
      <c r="H1204" s="78" t="s">
        <v>106</v>
      </c>
      <c r="I1204" s="90">
        <v>3.4999999998835847</v>
      </c>
      <c r="J1204" s="91" t="s">
        <v>3277</v>
      </c>
      <c r="K1204" s="91"/>
      <c r="L1204" s="91"/>
      <c r="M1204" s="78">
        <v>20</v>
      </c>
      <c r="N1204" s="78">
        <v>0</v>
      </c>
      <c r="O1204" s="78">
        <v>0</v>
      </c>
      <c r="P1204" s="78">
        <v>20</v>
      </c>
      <c r="Q1204" s="78">
        <v>0</v>
      </c>
      <c r="R1204" s="78">
        <v>0</v>
      </c>
      <c r="S1204" s="78">
        <v>0</v>
      </c>
      <c r="T1204" s="78">
        <v>20</v>
      </c>
      <c r="U1204" s="78">
        <v>0</v>
      </c>
      <c r="V1204" s="78">
        <v>30</v>
      </c>
      <c r="W1204" s="78"/>
      <c r="X1204" s="84"/>
      <c r="Y1204" s="85"/>
      <c r="Z1204" s="85"/>
      <c r="AA1204" s="85" t="s">
        <v>148</v>
      </c>
    </row>
    <row r="1205" spans="1:27" ht="56.25">
      <c r="A1205" s="299">
        <v>1189</v>
      </c>
      <c r="B1205" s="284" t="s">
        <v>248</v>
      </c>
      <c r="C1205" s="78" t="s">
        <v>93</v>
      </c>
      <c r="D1205" s="79" t="s">
        <v>3278</v>
      </c>
      <c r="E1205" s="78" t="s">
        <v>153</v>
      </c>
      <c r="F1205" s="80">
        <v>44721.541666666664</v>
      </c>
      <c r="G1205" s="80">
        <v>44721.625</v>
      </c>
      <c r="H1205" s="78" t="s">
        <v>106</v>
      </c>
      <c r="I1205" s="90">
        <v>2.0000000000582077</v>
      </c>
      <c r="J1205" s="91" t="s">
        <v>3279</v>
      </c>
      <c r="K1205" s="91"/>
      <c r="L1205" s="91"/>
      <c r="M1205" s="78">
        <v>11</v>
      </c>
      <c r="N1205" s="78">
        <v>0</v>
      </c>
      <c r="O1205" s="78">
        <v>0</v>
      </c>
      <c r="P1205" s="78">
        <v>11</v>
      </c>
      <c r="Q1205" s="78">
        <v>0</v>
      </c>
      <c r="R1205" s="78">
        <v>0</v>
      </c>
      <c r="S1205" s="78">
        <v>0</v>
      </c>
      <c r="T1205" s="78">
        <v>11</v>
      </c>
      <c r="U1205" s="78">
        <v>0</v>
      </c>
      <c r="V1205" s="78">
        <v>30</v>
      </c>
      <c r="W1205" s="78"/>
      <c r="X1205" s="84"/>
      <c r="Y1205" s="85"/>
      <c r="Z1205" s="85"/>
      <c r="AA1205" s="85" t="s">
        <v>148</v>
      </c>
    </row>
    <row r="1206" spans="1:27" ht="75">
      <c r="A1206" s="299">
        <v>1190</v>
      </c>
      <c r="B1206" s="283" t="s">
        <v>262</v>
      </c>
      <c r="C1206" s="83" t="s">
        <v>97</v>
      </c>
      <c r="D1206" s="187" t="s">
        <v>3200</v>
      </c>
      <c r="E1206" s="83" t="s">
        <v>153</v>
      </c>
      <c r="F1206" s="188">
        <v>44721.375</v>
      </c>
      <c r="G1206" s="188">
        <v>44721.5</v>
      </c>
      <c r="H1206" s="83" t="s">
        <v>106</v>
      </c>
      <c r="I1206" s="90">
        <v>3</v>
      </c>
      <c r="J1206" s="91" t="s">
        <v>478</v>
      </c>
      <c r="K1206" s="91"/>
      <c r="L1206" s="91"/>
      <c r="M1206" s="83">
        <v>37</v>
      </c>
      <c r="N1206" s="83">
        <v>0</v>
      </c>
      <c r="O1206" s="83">
        <v>0</v>
      </c>
      <c r="P1206" s="83">
        <v>37</v>
      </c>
      <c r="Q1206" s="83">
        <v>0</v>
      </c>
      <c r="R1206" s="83">
        <v>0</v>
      </c>
      <c r="S1206" s="83">
        <v>0</v>
      </c>
      <c r="T1206" s="83">
        <v>37</v>
      </c>
      <c r="U1206" s="83">
        <v>0</v>
      </c>
      <c r="V1206" s="83">
        <v>20</v>
      </c>
      <c r="W1206" s="83"/>
      <c r="X1206" s="184"/>
      <c r="Y1206" s="185"/>
      <c r="Z1206" s="185"/>
      <c r="AA1206" s="85" t="s">
        <v>148</v>
      </c>
    </row>
    <row r="1207" spans="1:27" ht="93.75">
      <c r="A1207" s="299">
        <v>1191</v>
      </c>
      <c r="B1207" s="284" t="s">
        <v>262</v>
      </c>
      <c r="C1207" s="78" t="s">
        <v>97</v>
      </c>
      <c r="D1207" s="79" t="s">
        <v>3235</v>
      </c>
      <c r="E1207" s="78" t="s">
        <v>153</v>
      </c>
      <c r="F1207" s="80">
        <v>44721.541666666664</v>
      </c>
      <c r="G1207" s="80">
        <v>44721.666666666664</v>
      </c>
      <c r="H1207" s="78" t="s">
        <v>106</v>
      </c>
      <c r="I1207" s="90">
        <v>3</v>
      </c>
      <c r="J1207" s="91" t="s">
        <v>3236</v>
      </c>
      <c r="K1207" s="91"/>
      <c r="L1207" s="91"/>
      <c r="M1207" s="78">
        <v>24</v>
      </c>
      <c r="N1207" s="78">
        <v>0</v>
      </c>
      <c r="O1207" s="78">
        <v>0</v>
      </c>
      <c r="P1207" s="78">
        <v>24</v>
      </c>
      <c r="Q1207" s="78">
        <v>0</v>
      </c>
      <c r="R1207" s="78">
        <v>0</v>
      </c>
      <c r="S1207" s="78">
        <v>0</v>
      </c>
      <c r="T1207" s="78">
        <v>24</v>
      </c>
      <c r="U1207" s="78">
        <v>0</v>
      </c>
      <c r="V1207" s="78">
        <v>15</v>
      </c>
      <c r="W1207" s="78"/>
      <c r="X1207" s="84"/>
      <c r="Y1207" s="85"/>
      <c r="Z1207" s="85"/>
      <c r="AA1207" s="85" t="s">
        <v>148</v>
      </c>
    </row>
    <row r="1208" spans="1:27" ht="75">
      <c r="A1208" s="299">
        <v>1192</v>
      </c>
      <c r="B1208" s="284" t="s">
        <v>262</v>
      </c>
      <c r="C1208" s="78" t="s">
        <v>127</v>
      </c>
      <c r="D1208" s="79" t="s">
        <v>3280</v>
      </c>
      <c r="E1208" s="78" t="s">
        <v>152</v>
      </c>
      <c r="F1208" s="80">
        <v>44721.5625</v>
      </c>
      <c r="G1208" s="80">
        <v>44721.666666666664</v>
      </c>
      <c r="H1208" s="78" t="s">
        <v>106</v>
      </c>
      <c r="I1208" s="90">
        <v>2.4999999999417923</v>
      </c>
      <c r="J1208" s="91" t="s">
        <v>3281</v>
      </c>
      <c r="K1208" s="91"/>
      <c r="L1208" s="91"/>
      <c r="M1208" s="78">
        <v>10</v>
      </c>
      <c r="N1208" s="78">
        <v>0</v>
      </c>
      <c r="O1208" s="78">
        <v>0</v>
      </c>
      <c r="P1208" s="78">
        <v>10</v>
      </c>
      <c r="Q1208" s="78">
        <v>0</v>
      </c>
      <c r="R1208" s="78">
        <v>0</v>
      </c>
      <c r="S1208" s="78">
        <v>0</v>
      </c>
      <c r="T1208" s="78">
        <v>10</v>
      </c>
      <c r="U1208" s="78">
        <v>0</v>
      </c>
      <c r="V1208" s="78">
        <v>108</v>
      </c>
      <c r="W1208" s="78"/>
      <c r="X1208" s="84"/>
      <c r="Y1208" s="85"/>
      <c r="Z1208" s="85"/>
      <c r="AA1208" s="85" t="s">
        <v>148</v>
      </c>
    </row>
    <row r="1209" spans="1:27" ht="75">
      <c r="A1209" s="299">
        <v>1193</v>
      </c>
      <c r="B1209" s="284" t="s">
        <v>3282</v>
      </c>
      <c r="C1209" s="78" t="s">
        <v>93</v>
      </c>
      <c r="D1209" s="79" t="s">
        <v>3283</v>
      </c>
      <c r="E1209" s="78" t="s">
        <v>153</v>
      </c>
      <c r="F1209" s="80">
        <v>44721.430555555555</v>
      </c>
      <c r="G1209" s="80">
        <v>44721.666666666664</v>
      </c>
      <c r="H1209" s="78" t="s">
        <v>94</v>
      </c>
      <c r="I1209" s="90">
        <v>5.6666666666278616</v>
      </c>
      <c r="J1209" s="91" t="s">
        <v>3284</v>
      </c>
      <c r="K1209" s="91"/>
      <c r="L1209" s="91"/>
      <c r="M1209" s="78">
        <v>1</v>
      </c>
      <c r="N1209" s="78">
        <v>0</v>
      </c>
      <c r="O1209" s="78">
        <v>0</v>
      </c>
      <c r="P1209" s="78">
        <v>1</v>
      </c>
      <c r="Q1209" s="78">
        <v>0</v>
      </c>
      <c r="R1209" s="78">
        <v>0</v>
      </c>
      <c r="S1209" s="78">
        <v>0</v>
      </c>
      <c r="T1209" s="78">
        <v>1</v>
      </c>
      <c r="U1209" s="78">
        <v>0</v>
      </c>
      <c r="V1209" s="78">
        <v>15</v>
      </c>
      <c r="W1209" s="78"/>
      <c r="X1209" s="84" t="s">
        <v>3285</v>
      </c>
      <c r="Y1209" s="85" t="s">
        <v>122</v>
      </c>
      <c r="Z1209" s="85" t="s">
        <v>120</v>
      </c>
      <c r="AA1209" s="85" t="s">
        <v>193</v>
      </c>
    </row>
    <row r="1210" spans="1:27" ht="75">
      <c r="A1210" s="299">
        <v>1194</v>
      </c>
      <c r="B1210" s="284" t="s">
        <v>3282</v>
      </c>
      <c r="C1210" s="78" t="s">
        <v>97</v>
      </c>
      <c r="D1210" s="79" t="s">
        <v>3286</v>
      </c>
      <c r="E1210" s="78" t="s">
        <v>153</v>
      </c>
      <c r="F1210" s="80">
        <v>44722.395833333336</v>
      </c>
      <c r="G1210" s="80">
        <v>44722.4375</v>
      </c>
      <c r="H1210" s="78" t="s">
        <v>106</v>
      </c>
      <c r="I1210" s="90">
        <v>0.99999999994179234</v>
      </c>
      <c r="J1210" s="91" t="s">
        <v>3287</v>
      </c>
      <c r="K1210" s="91"/>
      <c r="L1210" s="91"/>
      <c r="M1210" s="78">
        <v>68</v>
      </c>
      <c r="N1210" s="78">
        <v>0</v>
      </c>
      <c r="O1210" s="78">
        <v>0</v>
      </c>
      <c r="P1210" s="78">
        <v>68</v>
      </c>
      <c r="Q1210" s="78">
        <v>0</v>
      </c>
      <c r="R1210" s="78">
        <v>0</v>
      </c>
      <c r="S1210" s="78">
        <v>0</v>
      </c>
      <c r="T1210" s="78">
        <v>68</v>
      </c>
      <c r="U1210" s="78">
        <v>0</v>
      </c>
      <c r="V1210" s="78">
        <v>148</v>
      </c>
      <c r="W1210" s="78"/>
      <c r="X1210" s="84"/>
      <c r="Y1210" s="85"/>
      <c r="Z1210" s="85"/>
      <c r="AA1210" s="85" t="s">
        <v>148</v>
      </c>
    </row>
    <row r="1211" spans="1:27" ht="75">
      <c r="A1211" s="299">
        <v>1195</v>
      </c>
      <c r="B1211" s="286" t="s">
        <v>3282</v>
      </c>
      <c r="C1211" s="93" t="s">
        <v>97</v>
      </c>
      <c r="D1211" s="94" t="s">
        <v>3288</v>
      </c>
      <c r="E1211" s="93" t="s">
        <v>153</v>
      </c>
      <c r="F1211" s="95">
        <v>44722.458333333336</v>
      </c>
      <c r="G1211" s="95">
        <v>44722.5</v>
      </c>
      <c r="H1211" s="96" t="s">
        <v>106</v>
      </c>
      <c r="I1211" s="90">
        <v>0.99999999994179234</v>
      </c>
      <c r="J1211" s="91" t="s">
        <v>2658</v>
      </c>
      <c r="K1211" s="91"/>
      <c r="L1211" s="91"/>
      <c r="M1211" s="93">
        <v>74</v>
      </c>
      <c r="N1211" s="93">
        <v>0</v>
      </c>
      <c r="O1211" s="93">
        <v>0</v>
      </c>
      <c r="P1211" s="93">
        <v>74</v>
      </c>
      <c r="Q1211" s="93">
        <v>0</v>
      </c>
      <c r="R1211" s="93">
        <v>0</v>
      </c>
      <c r="S1211" s="93">
        <v>0</v>
      </c>
      <c r="T1211" s="93">
        <v>74</v>
      </c>
      <c r="U1211" s="93">
        <v>0</v>
      </c>
      <c r="V1211" s="93">
        <v>156</v>
      </c>
      <c r="W1211" s="93"/>
      <c r="X1211" s="97"/>
      <c r="Y1211" s="98"/>
      <c r="Z1211" s="98"/>
      <c r="AA1211" s="85" t="s">
        <v>148</v>
      </c>
    </row>
    <row r="1212" spans="1:27" ht="112.5">
      <c r="A1212" s="299">
        <v>1196</v>
      </c>
      <c r="B1212" s="286" t="s">
        <v>251</v>
      </c>
      <c r="C1212" s="93" t="s">
        <v>156</v>
      </c>
      <c r="D1212" s="94" t="s">
        <v>573</v>
      </c>
      <c r="E1212" s="93" t="s">
        <v>152</v>
      </c>
      <c r="F1212" s="95">
        <v>44721.795138888891</v>
      </c>
      <c r="G1212" s="95">
        <v>44721.847222222219</v>
      </c>
      <c r="H1212" s="96" t="s">
        <v>94</v>
      </c>
      <c r="I1212" s="86">
        <v>1.2499999998835847</v>
      </c>
      <c r="J1212" s="92" t="s">
        <v>3289</v>
      </c>
      <c r="K1212" s="93"/>
      <c r="L1212" s="93" t="s">
        <v>3290</v>
      </c>
      <c r="M1212" s="93">
        <v>469</v>
      </c>
      <c r="N1212" s="93">
        <v>0</v>
      </c>
      <c r="O1212" s="93">
        <v>3</v>
      </c>
      <c r="P1212" s="93">
        <v>466</v>
      </c>
      <c r="Q1212" s="93">
        <v>0</v>
      </c>
      <c r="R1212" s="93">
        <v>0</v>
      </c>
      <c r="S1212" s="93">
        <v>1</v>
      </c>
      <c r="T1212" s="93">
        <v>468</v>
      </c>
      <c r="U1212" s="93">
        <v>0</v>
      </c>
      <c r="V1212" s="93">
        <v>904</v>
      </c>
      <c r="W1212" s="93"/>
      <c r="X1212" s="97" t="s">
        <v>3291</v>
      </c>
      <c r="Y1212" s="98" t="s">
        <v>107</v>
      </c>
      <c r="Z1212" s="98" t="s">
        <v>101</v>
      </c>
      <c r="AA1212" s="85" t="s">
        <v>148</v>
      </c>
    </row>
    <row r="1213" spans="1:27" ht="37.5">
      <c r="A1213" s="299">
        <v>1197</v>
      </c>
      <c r="B1213" s="286" t="s">
        <v>248</v>
      </c>
      <c r="C1213" s="93" t="s">
        <v>97</v>
      </c>
      <c r="D1213" s="94" t="s">
        <v>3292</v>
      </c>
      <c r="E1213" s="93" t="s">
        <v>152</v>
      </c>
      <c r="F1213" s="95">
        <v>44722.375</v>
      </c>
      <c r="G1213" s="95">
        <v>44722.583333333336</v>
      </c>
      <c r="H1213" s="96" t="s">
        <v>106</v>
      </c>
      <c r="I1213" s="86">
        <v>5.0000000000582077</v>
      </c>
      <c r="J1213" s="92" t="s">
        <v>3293</v>
      </c>
      <c r="K1213" s="93"/>
      <c r="L1213" s="93"/>
      <c r="M1213" s="93">
        <v>2</v>
      </c>
      <c r="N1213" s="93">
        <v>0</v>
      </c>
      <c r="O1213" s="93">
        <v>0</v>
      </c>
      <c r="P1213" s="93">
        <v>2</v>
      </c>
      <c r="Q1213" s="93">
        <v>0</v>
      </c>
      <c r="R1213" s="93">
        <v>0</v>
      </c>
      <c r="S1213" s="93">
        <v>0</v>
      </c>
      <c r="T1213" s="93">
        <v>2</v>
      </c>
      <c r="U1213" s="93">
        <v>0</v>
      </c>
      <c r="V1213" s="93">
        <v>80</v>
      </c>
      <c r="W1213" s="93"/>
      <c r="X1213" s="97"/>
      <c r="Y1213" s="98"/>
      <c r="Z1213" s="98"/>
      <c r="AA1213" s="85" t="s">
        <v>148</v>
      </c>
    </row>
    <row r="1214" spans="1:27" ht="56.25">
      <c r="A1214" s="299">
        <v>1198</v>
      </c>
      <c r="B1214" s="284" t="s">
        <v>248</v>
      </c>
      <c r="C1214" s="78" t="s">
        <v>93</v>
      </c>
      <c r="D1214" s="79" t="s">
        <v>3294</v>
      </c>
      <c r="E1214" s="78" t="s">
        <v>152</v>
      </c>
      <c r="F1214" s="80">
        <v>44722.375</v>
      </c>
      <c r="G1214" s="80">
        <v>44722.541666666664</v>
      </c>
      <c r="H1214" s="78" t="s">
        <v>106</v>
      </c>
      <c r="I1214" s="86">
        <v>3.9999999999417923</v>
      </c>
      <c r="J1214" s="77" t="s">
        <v>3295</v>
      </c>
      <c r="K1214" s="78"/>
      <c r="L1214" s="78"/>
      <c r="M1214" s="78">
        <v>85</v>
      </c>
      <c r="N1214" s="78">
        <v>0</v>
      </c>
      <c r="O1214" s="78">
        <v>0</v>
      </c>
      <c r="P1214" s="78">
        <v>85</v>
      </c>
      <c r="Q1214" s="78">
        <v>0</v>
      </c>
      <c r="R1214" s="78">
        <v>0</v>
      </c>
      <c r="S1214" s="78">
        <v>0</v>
      </c>
      <c r="T1214" s="78">
        <v>85</v>
      </c>
      <c r="U1214" s="78">
        <v>0</v>
      </c>
      <c r="V1214" s="78">
        <v>100</v>
      </c>
      <c r="W1214" s="78"/>
      <c r="X1214" s="84"/>
      <c r="Y1214" s="85"/>
      <c r="Z1214" s="85"/>
      <c r="AA1214" s="85" t="s">
        <v>148</v>
      </c>
    </row>
    <row r="1215" spans="1:27" ht="37.5">
      <c r="A1215" s="299">
        <v>1199</v>
      </c>
      <c r="B1215" s="284" t="s">
        <v>248</v>
      </c>
      <c r="C1215" s="78" t="s">
        <v>93</v>
      </c>
      <c r="D1215" s="79" t="s">
        <v>3296</v>
      </c>
      <c r="E1215" s="78" t="s">
        <v>153</v>
      </c>
      <c r="F1215" s="80">
        <v>44721.375</v>
      </c>
      <c r="G1215" s="80">
        <v>44721.458333333336</v>
      </c>
      <c r="H1215" s="78" t="s">
        <v>94</v>
      </c>
      <c r="I1215" s="86">
        <v>2.0000000000582077</v>
      </c>
      <c r="J1215" s="77" t="s">
        <v>3297</v>
      </c>
      <c r="K1215" s="78"/>
      <c r="L1215" s="78"/>
      <c r="M1215" s="78">
        <v>1</v>
      </c>
      <c r="N1215" s="78">
        <v>0</v>
      </c>
      <c r="O1215" s="78">
        <v>0</v>
      </c>
      <c r="P1215" s="78">
        <v>1</v>
      </c>
      <c r="Q1215" s="78">
        <v>0</v>
      </c>
      <c r="R1215" s="78">
        <v>0</v>
      </c>
      <c r="S1215" s="78">
        <v>0</v>
      </c>
      <c r="T1215" s="78">
        <v>1</v>
      </c>
      <c r="U1215" s="78">
        <v>0</v>
      </c>
      <c r="V1215" s="78">
        <v>50</v>
      </c>
      <c r="W1215" s="78"/>
      <c r="X1215" s="84" t="s">
        <v>3298</v>
      </c>
      <c r="Y1215" s="85" t="s">
        <v>122</v>
      </c>
      <c r="Z1215" s="85" t="s">
        <v>103</v>
      </c>
      <c r="AA1215" s="85" t="s">
        <v>193</v>
      </c>
    </row>
    <row r="1216" spans="1:27" ht="75">
      <c r="A1216" s="299">
        <v>1200</v>
      </c>
      <c r="B1216" s="284" t="s">
        <v>248</v>
      </c>
      <c r="C1216" s="78" t="s">
        <v>93</v>
      </c>
      <c r="D1216" s="79" t="s">
        <v>584</v>
      </c>
      <c r="E1216" s="78" t="s">
        <v>154</v>
      </c>
      <c r="F1216" s="80">
        <v>44721.926388888889</v>
      </c>
      <c r="G1216" s="80">
        <v>44721.982638888891</v>
      </c>
      <c r="H1216" s="78" t="s">
        <v>94</v>
      </c>
      <c r="I1216" s="86">
        <v>1.3500000000349246</v>
      </c>
      <c r="J1216" s="77" t="s">
        <v>585</v>
      </c>
      <c r="K1216" s="78"/>
      <c r="L1216" s="78" t="s">
        <v>231</v>
      </c>
      <c r="M1216" s="78">
        <v>63</v>
      </c>
      <c r="N1216" s="78">
        <v>0</v>
      </c>
      <c r="O1216" s="78">
        <v>1</v>
      </c>
      <c r="P1216" s="78">
        <v>62</v>
      </c>
      <c r="Q1216" s="78">
        <v>0</v>
      </c>
      <c r="R1216" s="78">
        <v>0</v>
      </c>
      <c r="S1216" s="78">
        <v>0</v>
      </c>
      <c r="T1216" s="78">
        <v>63</v>
      </c>
      <c r="U1216" s="78">
        <v>0</v>
      </c>
      <c r="V1216" s="78">
        <v>540</v>
      </c>
      <c r="W1216" s="78"/>
      <c r="X1216" s="84" t="s">
        <v>3299</v>
      </c>
      <c r="Y1216" s="85" t="s">
        <v>109</v>
      </c>
      <c r="Z1216" s="85" t="s">
        <v>103</v>
      </c>
      <c r="AA1216" s="85" t="s">
        <v>148</v>
      </c>
    </row>
    <row r="1217" spans="1:27" ht="56.25">
      <c r="A1217" s="299">
        <v>1201</v>
      </c>
      <c r="B1217" s="284" t="s">
        <v>262</v>
      </c>
      <c r="C1217" s="78" t="s">
        <v>127</v>
      </c>
      <c r="D1217" s="79" t="s">
        <v>3300</v>
      </c>
      <c r="E1217" s="78" t="s">
        <v>154</v>
      </c>
      <c r="F1217" s="80">
        <v>44721.434027777781</v>
      </c>
      <c r="G1217" s="80">
        <v>44721.442361111112</v>
      </c>
      <c r="H1217" s="78" t="s">
        <v>94</v>
      </c>
      <c r="I1217" s="86">
        <v>0.19999999995343387</v>
      </c>
      <c r="J1217" s="77" t="s">
        <v>3301</v>
      </c>
      <c r="K1217" s="78"/>
      <c r="L1217" s="78" t="s">
        <v>391</v>
      </c>
      <c r="M1217" s="78">
        <v>349</v>
      </c>
      <c r="N1217" s="78">
        <v>0</v>
      </c>
      <c r="O1217" s="78">
        <v>2</v>
      </c>
      <c r="P1217" s="78">
        <v>347</v>
      </c>
      <c r="Q1217" s="78">
        <v>0</v>
      </c>
      <c r="R1217" s="78">
        <v>0</v>
      </c>
      <c r="S1217" s="78">
        <v>0</v>
      </c>
      <c r="T1217" s="78">
        <v>349</v>
      </c>
      <c r="U1217" s="78">
        <v>0</v>
      </c>
      <c r="V1217" s="78">
        <v>1100</v>
      </c>
      <c r="W1217" s="78"/>
      <c r="X1217" s="84" t="s">
        <v>3302</v>
      </c>
      <c r="Y1217" s="85" t="s">
        <v>3303</v>
      </c>
      <c r="Z1217" s="85" t="s">
        <v>914</v>
      </c>
      <c r="AA1217" s="85" t="s">
        <v>148</v>
      </c>
    </row>
    <row r="1218" spans="1:27" ht="75">
      <c r="A1218" s="299">
        <v>1202</v>
      </c>
      <c r="B1218" s="283" t="s">
        <v>262</v>
      </c>
      <c r="C1218" s="83" t="s">
        <v>97</v>
      </c>
      <c r="D1218" s="187" t="s">
        <v>3200</v>
      </c>
      <c r="E1218" s="83" t="s">
        <v>153</v>
      </c>
      <c r="F1218" s="188">
        <v>44722.375</v>
      </c>
      <c r="G1218" s="188">
        <v>44722.5</v>
      </c>
      <c r="H1218" s="83" t="s">
        <v>106</v>
      </c>
      <c r="I1218" s="86">
        <v>3</v>
      </c>
      <c r="J1218" s="186" t="s">
        <v>478</v>
      </c>
      <c r="K1218" s="78"/>
      <c r="L1218" s="83"/>
      <c r="M1218" s="83">
        <v>37</v>
      </c>
      <c r="N1218" s="83">
        <v>0</v>
      </c>
      <c r="O1218" s="83">
        <v>0</v>
      </c>
      <c r="P1218" s="83">
        <v>37</v>
      </c>
      <c r="Q1218" s="83">
        <v>0</v>
      </c>
      <c r="R1218" s="83">
        <v>0</v>
      </c>
      <c r="S1218" s="83">
        <v>0</v>
      </c>
      <c r="T1218" s="83">
        <v>37</v>
      </c>
      <c r="U1218" s="83">
        <v>0</v>
      </c>
      <c r="V1218" s="83">
        <v>20</v>
      </c>
      <c r="W1218" s="83"/>
      <c r="X1218" s="184"/>
      <c r="Y1218" s="185"/>
      <c r="Z1218" s="185"/>
      <c r="AA1218" s="85" t="s">
        <v>148</v>
      </c>
    </row>
    <row r="1219" spans="1:27" ht="112.5">
      <c r="A1219" s="299">
        <v>1203</v>
      </c>
      <c r="B1219" s="283" t="s">
        <v>251</v>
      </c>
      <c r="C1219" s="83" t="s">
        <v>156</v>
      </c>
      <c r="D1219" s="187" t="s">
        <v>573</v>
      </c>
      <c r="E1219" s="83" t="s">
        <v>152</v>
      </c>
      <c r="F1219" s="188">
        <v>44725.222222222219</v>
      </c>
      <c r="G1219" s="188">
        <v>44725.229166666664</v>
      </c>
      <c r="H1219" s="83" t="s">
        <v>94</v>
      </c>
      <c r="I1219" s="86">
        <v>0.16666666668606922</v>
      </c>
      <c r="J1219" s="186" t="s">
        <v>3289</v>
      </c>
      <c r="K1219" s="78"/>
      <c r="L1219" s="83" t="s">
        <v>3290</v>
      </c>
      <c r="M1219" s="83">
        <v>469</v>
      </c>
      <c r="N1219" s="83">
        <v>0</v>
      </c>
      <c r="O1219" s="83">
        <v>3</v>
      </c>
      <c r="P1219" s="83">
        <v>466</v>
      </c>
      <c r="Q1219" s="83">
        <v>0</v>
      </c>
      <c r="R1219" s="83">
        <v>0</v>
      </c>
      <c r="S1219" s="83">
        <v>1</v>
      </c>
      <c r="T1219" s="83">
        <v>468</v>
      </c>
      <c r="U1219" s="83">
        <v>0</v>
      </c>
      <c r="V1219" s="83">
        <v>904</v>
      </c>
      <c r="W1219" s="83"/>
      <c r="X1219" s="184" t="s">
        <v>3304</v>
      </c>
      <c r="Y1219" s="185" t="s">
        <v>95</v>
      </c>
      <c r="Z1219" s="185" t="s">
        <v>105</v>
      </c>
      <c r="AA1219" s="85" t="s">
        <v>148</v>
      </c>
    </row>
    <row r="1220" spans="1:27" ht="93.75">
      <c r="A1220" s="299">
        <v>1204</v>
      </c>
      <c r="B1220" s="284" t="s">
        <v>433</v>
      </c>
      <c r="C1220" s="78" t="s">
        <v>113</v>
      </c>
      <c r="D1220" s="79" t="s">
        <v>3305</v>
      </c>
      <c r="E1220" s="78" t="s">
        <v>154</v>
      </c>
      <c r="F1220" s="80">
        <v>44726.5625</v>
      </c>
      <c r="G1220" s="80">
        <v>44726.666666666664</v>
      </c>
      <c r="H1220" s="78" t="s">
        <v>106</v>
      </c>
      <c r="I1220" s="86">
        <v>2.4999999999417923</v>
      </c>
      <c r="J1220" s="77" t="s">
        <v>3306</v>
      </c>
      <c r="K1220" s="78"/>
      <c r="L1220" s="78" t="s">
        <v>3307</v>
      </c>
      <c r="M1220" s="78">
        <v>62</v>
      </c>
      <c r="N1220" s="78">
        <v>0</v>
      </c>
      <c r="O1220" s="78">
        <v>3</v>
      </c>
      <c r="P1220" s="78">
        <v>59</v>
      </c>
      <c r="Q1220" s="78">
        <v>0</v>
      </c>
      <c r="R1220" s="78">
        <v>0</v>
      </c>
      <c r="S1220" s="78">
        <v>0</v>
      </c>
      <c r="T1220" s="78">
        <v>62</v>
      </c>
      <c r="U1220" s="78">
        <v>0</v>
      </c>
      <c r="V1220" s="78">
        <v>368</v>
      </c>
      <c r="W1220" s="78"/>
      <c r="X1220" s="84"/>
      <c r="Y1220" s="85"/>
      <c r="Z1220" s="85"/>
      <c r="AA1220" s="85" t="s">
        <v>148</v>
      </c>
    </row>
    <row r="1221" spans="1:27" ht="225">
      <c r="A1221" s="299">
        <v>1205</v>
      </c>
      <c r="B1221" s="284" t="s">
        <v>249</v>
      </c>
      <c r="C1221" s="78" t="s">
        <v>156</v>
      </c>
      <c r="D1221" s="79" t="s">
        <v>3308</v>
      </c>
      <c r="E1221" s="78" t="s">
        <v>152</v>
      </c>
      <c r="F1221" s="80">
        <v>44724.28125</v>
      </c>
      <c r="G1221" s="80">
        <v>44724.297222222223</v>
      </c>
      <c r="H1221" s="78" t="s">
        <v>94</v>
      </c>
      <c r="I1221" s="86">
        <v>0.38333333336049691</v>
      </c>
      <c r="J1221" s="77" t="s">
        <v>3309</v>
      </c>
      <c r="K1221" s="78"/>
      <c r="L1221" s="78"/>
      <c r="M1221" s="78">
        <v>892</v>
      </c>
      <c r="N1221" s="78">
        <v>0</v>
      </c>
      <c r="O1221" s="78">
        <v>0</v>
      </c>
      <c r="P1221" s="78">
        <v>891</v>
      </c>
      <c r="Q1221" s="78">
        <v>0</v>
      </c>
      <c r="R1221" s="78">
        <v>0</v>
      </c>
      <c r="S1221" s="78">
        <v>0</v>
      </c>
      <c r="T1221" s="78">
        <v>891</v>
      </c>
      <c r="U1221" s="78">
        <v>1</v>
      </c>
      <c r="V1221" s="78">
        <v>1500</v>
      </c>
      <c r="W1221" s="78" t="s">
        <v>1052</v>
      </c>
      <c r="X1221" s="84" t="s">
        <v>3310</v>
      </c>
      <c r="Y1221" s="85" t="s">
        <v>100</v>
      </c>
      <c r="Z1221" s="85" t="s">
        <v>99</v>
      </c>
      <c r="AA1221" s="85" t="s">
        <v>193</v>
      </c>
    </row>
    <row r="1222" spans="1:27" ht="225">
      <c r="A1222" s="299">
        <v>1206</v>
      </c>
      <c r="B1222" s="284" t="s">
        <v>249</v>
      </c>
      <c r="C1222" s="78" t="s">
        <v>156</v>
      </c>
      <c r="D1222" s="79" t="s">
        <v>3311</v>
      </c>
      <c r="E1222" s="78" t="s">
        <v>152</v>
      </c>
      <c r="F1222" s="80">
        <v>44724.28125</v>
      </c>
      <c r="G1222" s="80">
        <v>44724.295138888891</v>
      </c>
      <c r="H1222" s="78" t="s">
        <v>94</v>
      </c>
      <c r="I1222" s="86">
        <v>0.33333333337213844</v>
      </c>
      <c r="J1222" s="77" t="s">
        <v>3312</v>
      </c>
      <c r="K1222" s="78"/>
      <c r="L1222" s="78" t="s">
        <v>3313</v>
      </c>
      <c r="M1222" s="78">
        <v>153</v>
      </c>
      <c r="N1222" s="78">
        <v>0</v>
      </c>
      <c r="O1222" s="78">
        <v>1</v>
      </c>
      <c r="P1222" s="78">
        <v>151</v>
      </c>
      <c r="Q1222" s="78">
        <v>0</v>
      </c>
      <c r="R1222" s="78">
        <v>0</v>
      </c>
      <c r="S1222" s="78">
        <v>3</v>
      </c>
      <c r="T1222" s="78">
        <v>149</v>
      </c>
      <c r="U1222" s="78">
        <v>1</v>
      </c>
      <c r="V1222" s="78">
        <v>1400</v>
      </c>
      <c r="W1222" s="78" t="s">
        <v>1052</v>
      </c>
      <c r="X1222" s="84" t="s">
        <v>3310</v>
      </c>
      <c r="Y1222" s="85" t="s">
        <v>100</v>
      </c>
      <c r="Z1222" s="85" t="s">
        <v>99</v>
      </c>
      <c r="AA1222" s="85" t="s">
        <v>193</v>
      </c>
    </row>
    <row r="1223" spans="1:27" ht="56.25">
      <c r="A1223" s="299">
        <v>1207</v>
      </c>
      <c r="B1223" s="284" t="s">
        <v>268</v>
      </c>
      <c r="C1223" s="78" t="s">
        <v>93</v>
      </c>
      <c r="D1223" s="79" t="s">
        <v>3314</v>
      </c>
      <c r="E1223" s="78" t="s">
        <v>152</v>
      </c>
      <c r="F1223" s="80">
        <v>44725.628472222219</v>
      </c>
      <c r="G1223" s="80">
        <v>44725.701388888891</v>
      </c>
      <c r="H1223" s="78" t="s">
        <v>94</v>
      </c>
      <c r="I1223" s="86">
        <v>1.7500000001164153</v>
      </c>
      <c r="J1223" s="79" t="s">
        <v>627</v>
      </c>
      <c r="K1223" s="78"/>
      <c r="L1223" s="78"/>
      <c r="M1223" s="78">
        <v>41</v>
      </c>
      <c r="N1223" s="78">
        <v>0</v>
      </c>
      <c r="O1223" s="78">
        <v>0</v>
      </c>
      <c r="P1223" s="78">
        <v>41</v>
      </c>
      <c r="Q1223" s="78">
        <v>0</v>
      </c>
      <c r="R1223" s="78">
        <v>0</v>
      </c>
      <c r="S1223" s="78">
        <v>0</v>
      </c>
      <c r="T1223" s="78">
        <v>41</v>
      </c>
      <c r="U1223" s="78">
        <v>0</v>
      </c>
      <c r="V1223" s="78">
        <v>40</v>
      </c>
      <c r="W1223" s="78"/>
      <c r="X1223" s="84" t="s">
        <v>3315</v>
      </c>
      <c r="Y1223" s="85" t="s">
        <v>95</v>
      </c>
      <c r="Z1223" s="85" t="s">
        <v>99</v>
      </c>
      <c r="AA1223" s="85" t="s">
        <v>148</v>
      </c>
    </row>
    <row r="1224" spans="1:27" ht="75">
      <c r="A1224" s="299">
        <v>1208</v>
      </c>
      <c r="B1224" s="284" t="s">
        <v>262</v>
      </c>
      <c r="C1224" s="78" t="s">
        <v>97</v>
      </c>
      <c r="D1224" s="79" t="s">
        <v>3200</v>
      </c>
      <c r="E1224" s="78" t="s">
        <v>153</v>
      </c>
      <c r="F1224" s="80">
        <v>44726.541666666664</v>
      </c>
      <c r="G1224" s="80">
        <v>44726.666666666664</v>
      </c>
      <c r="H1224" s="78" t="s">
        <v>106</v>
      </c>
      <c r="I1224" s="86">
        <v>3</v>
      </c>
      <c r="J1224" s="78" t="s">
        <v>478</v>
      </c>
      <c r="K1224" s="78"/>
      <c r="L1224" s="78"/>
      <c r="M1224" s="78">
        <v>37</v>
      </c>
      <c r="N1224" s="78">
        <v>0</v>
      </c>
      <c r="O1224" s="78">
        <v>0</v>
      </c>
      <c r="P1224" s="78">
        <v>37</v>
      </c>
      <c r="Q1224" s="78">
        <v>0</v>
      </c>
      <c r="R1224" s="78">
        <v>0</v>
      </c>
      <c r="S1224" s="78">
        <v>0</v>
      </c>
      <c r="T1224" s="78">
        <v>37</v>
      </c>
      <c r="U1224" s="78">
        <v>0</v>
      </c>
      <c r="V1224" s="78">
        <v>20</v>
      </c>
      <c r="W1224" s="78"/>
      <c r="X1224" s="84"/>
      <c r="Y1224" s="85"/>
      <c r="Z1224" s="85"/>
      <c r="AA1224" s="85" t="s">
        <v>148</v>
      </c>
    </row>
    <row r="1225" spans="1:27" ht="93.75">
      <c r="A1225" s="299">
        <v>1209</v>
      </c>
      <c r="B1225" s="284" t="s">
        <v>262</v>
      </c>
      <c r="C1225" s="78" t="s">
        <v>97</v>
      </c>
      <c r="D1225" s="79" t="s">
        <v>3235</v>
      </c>
      <c r="E1225" s="78" t="s">
        <v>153</v>
      </c>
      <c r="F1225" s="80">
        <v>44726.375</v>
      </c>
      <c r="G1225" s="80">
        <v>44726.5</v>
      </c>
      <c r="H1225" s="78" t="s">
        <v>106</v>
      </c>
      <c r="I1225" s="86">
        <v>3</v>
      </c>
      <c r="J1225" s="78" t="s">
        <v>3236</v>
      </c>
      <c r="K1225" s="78"/>
      <c r="L1225" s="78"/>
      <c r="M1225" s="78">
        <v>24</v>
      </c>
      <c r="N1225" s="78">
        <v>0</v>
      </c>
      <c r="O1225" s="78">
        <v>0</v>
      </c>
      <c r="P1225" s="78">
        <v>24</v>
      </c>
      <c r="Q1225" s="78">
        <v>0</v>
      </c>
      <c r="R1225" s="78">
        <v>0</v>
      </c>
      <c r="S1225" s="78">
        <v>0</v>
      </c>
      <c r="T1225" s="78">
        <v>24</v>
      </c>
      <c r="U1225" s="78">
        <v>0</v>
      </c>
      <c r="V1225" s="78">
        <v>15</v>
      </c>
      <c r="W1225" s="78"/>
      <c r="X1225" s="84"/>
      <c r="Y1225" s="85"/>
      <c r="Z1225" s="85"/>
      <c r="AA1225" s="85" t="s">
        <v>148</v>
      </c>
    </row>
    <row r="1226" spans="1:27" ht="56.25">
      <c r="A1226" s="299">
        <v>1210</v>
      </c>
      <c r="B1226" s="284" t="s">
        <v>265</v>
      </c>
      <c r="C1226" s="78" t="s">
        <v>93</v>
      </c>
      <c r="D1226" s="79" t="s">
        <v>3316</v>
      </c>
      <c r="E1226" s="78" t="s">
        <v>152</v>
      </c>
      <c r="F1226" s="80">
        <v>44722.472222222219</v>
      </c>
      <c r="G1226" s="80">
        <v>44722.524305555555</v>
      </c>
      <c r="H1226" s="78" t="s">
        <v>94</v>
      </c>
      <c r="I1226" s="86">
        <v>1.2500000000582077</v>
      </c>
      <c r="J1226" s="78" t="s">
        <v>3316</v>
      </c>
      <c r="K1226" s="78"/>
      <c r="L1226" s="78"/>
      <c r="M1226" s="78">
        <v>39</v>
      </c>
      <c r="N1226" s="78">
        <v>0</v>
      </c>
      <c r="O1226" s="78">
        <v>0</v>
      </c>
      <c r="P1226" s="78">
        <v>39</v>
      </c>
      <c r="Q1226" s="78">
        <v>0</v>
      </c>
      <c r="R1226" s="78">
        <v>0</v>
      </c>
      <c r="S1226" s="78">
        <v>0</v>
      </c>
      <c r="T1226" s="78">
        <v>39</v>
      </c>
      <c r="U1226" s="78">
        <v>0</v>
      </c>
      <c r="V1226" s="78">
        <v>200</v>
      </c>
      <c r="W1226" s="78"/>
      <c r="X1226" s="84" t="s">
        <v>3317</v>
      </c>
      <c r="Y1226" s="85" t="s">
        <v>119</v>
      </c>
      <c r="Z1226" s="85" t="s">
        <v>120</v>
      </c>
      <c r="AA1226" s="85" t="s">
        <v>193</v>
      </c>
    </row>
    <row r="1227" spans="1:27" ht="225">
      <c r="A1227" s="299">
        <v>1211</v>
      </c>
      <c r="B1227" s="284" t="s">
        <v>248</v>
      </c>
      <c r="C1227" s="78" t="s">
        <v>128</v>
      </c>
      <c r="D1227" s="79" t="s">
        <v>3318</v>
      </c>
      <c r="E1227" s="78" t="s">
        <v>152</v>
      </c>
      <c r="F1227" s="80">
        <v>44722.736111111109</v>
      </c>
      <c r="G1227" s="80">
        <v>44722.760416666664</v>
      </c>
      <c r="H1227" s="78" t="s">
        <v>94</v>
      </c>
      <c r="I1227" s="86">
        <v>0.58333333331393078</v>
      </c>
      <c r="J1227" s="78" t="s">
        <v>3319</v>
      </c>
      <c r="K1227" s="78"/>
      <c r="L1227" s="78" t="s">
        <v>3320</v>
      </c>
      <c r="M1227" s="78">
        <v>104</v>
      </c>
      <c r="N1227" s="78">
        <v>3</v>
      </c>
      <c r="O1227" s="78">
        <v>2</v>
      </c>
      <c r="P1227" s="78">
        <v>98</v>
      </c>
      <c r="Q1227" s="78">
        <v>0</v>
      </c>
      <c r="R1227" s="78">
        <v>0</v>
      </c>
      <c r="S1227" s="78">
        <v>0</v>
      </c>
      <c r="T1227" s="78">
        <v>103</v>
      </c>
      <c r="U1227" s="78">
        <v>1</v>
      </c>
      <c r="V1227" s="78">
        <v>850</v>
      </c>
      <c r="W1227" s="78" t="s">
        <v>1052</v>
      </c>
      <c r="X1227" s="84" t="s">
        <v>3321</v>
      </c>
      <c r="Y1227" s="85" t="s">
        <v>100</v>
      </c>
      <c r="Z1227" s="85" t="s">
        <v>99</v>
      </c>
      <c r="AA1227" s="85" t="s">
        <v>193</v>
      </c>
    </row>
    <row r="1228" spans="1:27" ht="75">
      <c r="A1228" s="299">
        <v>1212</v>
      </c>
      <c r="B1228" s="284" t="s">
        <v>248</v>
      </c>
      <c r="C1228" s="78" t="s">
        <v>93</v>
      </c>
      <c r="D1228" s="79" t="s">
        <v>3322</v>
      </c>
      <c r="E1228" s="78" t="s">
        <v>152</v>
      </c>
      <c r="F1228" s="80">
        <v>44722.736111111109</v>
      </c>
      <c r="G1228" s="80">
        <v>44722.760416666664</v>
      </c>
      <c r="H1228" s="78" t="s">
        <v>94</v>
      </c>
      <c r="I1228" s="86">
        <v>0.58333333331393078</v>
      </c>
      <c r="J1228" s="78" t="s">
        <v>3323</v>
      </c>
      <c r="K1228" s="78"/>
      <c r="L1228" s="78" t="s">
        <v>505</v>
      </c>
      <c r="M1228" s="78">
        <v>78</v>
      </c>
      <c r="N1228" s="78">
        <v>2</v>
      </c>
      <c r="O1228" s="78">
        <v>2</v>
      </c>
      <c r="P1228" s="78">
        <v>74</v>
      </c>
      <c r="Q1228" s="78">
        <v>0</v>
      </c>
      <c r="R1228" s="78">
        <v>0</v>
      </c>
      <c r="S1228" s="78">
        <v>0</v>
      </c>
      <c r="T1228" s="78">
        <v>78</v>
      </c>
      <c r="U1228" s="78">
        <v>0</v>
      </c>
      <c r="V1228" s="78">
        <v>420</v>
      </c>
      <c r="W1228" s="78"/>
      <c r="X1228" s="84" t="s">
        <v>3324</v>
      </c>
      <c r="Y1228" s="85" t="s">
        <v>109</v>
      </c>
      <c r="Z1228" s="85" t="s">
        <v>103</v>
      </c>
      <c r="AA1228" s="85" t="s">
        <v>148</v>
      </c>
    </row>
    <row r="1229" spans="1:27" ht="56.25">
      <c r="A1229" s="299">
        <v>1213</v>
      </c>
      <c r="B1229" s="284" t="s">
        <v>248</v>
      </c>
      <c r="C1229" s="78" t="s">
        <v>93</v>
      </c>
      <c r="D1229" s="79" t="s">
        <v>3325</v>
      </c>
      <c r="E1229" s="78" t="s">
        <v>152</v>
      </c>
      <c r="F1229" s="80">
        <v>44722.736111111109</v>
      </c>
      <c r="G1229" s="80">
        <v>44722.791666666664</v>
      </c>
      <c r="H1229" s="78" t="s">
        <v>94</v>
      </c>
      <c r="I1229" s="86">
        <v>1.3333333333139308</v>
      </c>
      <c r="J1229" s="78" t="s">
        <v>3326</v>
      </c>
      <c r="K1229" s="78"/>
      <c r="L1229" s="78" t="s">
        <v>237</v>
      </c>
      <c r="M1229" s="78">
        <v>27</v>
      </c>
      <c r="N1229" s="78">
        <v>1</v>
      </c>
      <c r="O1229" s="78">
        <v>1</v>
      </c>
      <c r="P1229" s="78">
        <v>25</v>
      </c>
      <c r="Q1229" s="78">
        <v>0</v>
      </c>
      <c r="R1229" s="78">
        <v>0</v>
      </c>
      <c r="S1229" s="78">
        <v>0</v>
      </c>
      <c r="T1229" s="78">
        <v>27</v>
      </c>
      <c r="U1229" s="78">
        <v>0</v>
      </c>
      <c r="V1229" s="78">
        <v>300</v>
      </c>
      <c r="W1229" s="78"/>
      <c r="X1229" s="84" t="s">
        <v>3327</v>
      </c>
      <c r="Y1229" s="85" t="s">
        <v>109</v>
      </c>
      <c r="Z1229" s="85" t="s">
        <v>103</v>
      </c>
      <c r="AA1229" s="85" t="s">
        <v>148</v>
      </c>
    </row>
    <row r="1230" spans="1:27" ht="112.5">
      <c r="A1230" s="299">
        <v>1214</v>
      </c>
      <c r="B1230" s="284" t="s">
        <v>248</v>
      </c>
      <c r="C1230" s="78" t="s">
        <v>93</v>
      </c>
      <c r="D1230" s="79" t="s">
        <v>3328</v>
      </c>
      <c r="E1230" s="78" t="s">
        <v>154</v>
      </c>
      <c r="F1230" s="80">
        <v>44722.982638888891</v>
      </c>
      <c r="G1230" s="80">
        <v>44722.984027777777</v>
      </c>
      <c r="H1230" s="78" t="s">
        <v>94</v>
      </c>
      <c r="I1230" s="86">
        <v>3.3333333267364651E-2</v>
      </c>
      <c r="J1230" s="79" t="s">
        <v>3329</v>
      </c>
      <c r="K1230" s="78"/>
      <c r="L1230" s="78" t="s">
        <v>3330</v>
      </c>
      <c r="M1230" s="78">
        <v>98</v>
      </c>
      <c r="N1230" s="78">
        <v>0</v>
      </c>
      <c r="O1230" s="78">
        <v>8</v>
      </c>
      <c r="P1230" s="78">
        <v>90</v>
      </c>
      <c r="Q1230" s="78">
        <v>0</v>
      </c>
      <c r="R1230" s="78">
        <v>0</v>
      </c>
      <c r="S1230" s="78">
        <v>0</v>
      </c>
      <c r="T1230" s="78">
        <v>98</v>
      </c>
      <c r="U1230" s="78">
        <v>0</v>
      </c>
      <c r="V1230" s="78">
        <v>680</v>
      </c>
      <c r="W1230" s="78"/>
      <c r="X1230" s="84" t="s">
        <v>3331</v>
      </c>
      <c r="Y1230" s="85" t="s">
        <v>109</v>
      </c>
      <c r="Z1230" s="85" t="s">
        <v>103</v>
      </c>
      <c r="AA1230" s="85" t="s">
        <v>148</v>
      </c>
    </row>
    <row r="1231" spans="1:27" ht="93.75">
      <c r="A1231" s="299">
        <v>1215</v>
      </c>
      <c r="B1231" s="284" t="s">
        <v>248</v>
      </c>
      <c r="C1231" s="78" t="s">
        <v>93</v>
      </c>
      <c r="D1231" s="79" t="s">
        <v>3332</v>
      </c>
      <c r="E1231" s="78" t="s">
        <v>152</v>
      </c>
      <c r="F1231" s="80">
        <v>44723.510416666664</v>
      </c>
      <c r="G1231" s="80">
        <v>44723.552083333336</v>
      </c>
      <c r="H1231" s="78" t="s">
        <v>94</v>
      </c>
      <c r="I1231" s="86">
        <v>1.0000000001164153</v>
      </c>
      <c r="J1231" s="77" t="s">
        <v>3333</v>
      </c>
      <c r="K1231" s="78"/>
      <c r="L1231" s="78" t="s">
        <v>347</v>
      </c>
      <c r="M1231" s="78">
        <v>10</v>
      </c>
      <c r="N1231" s="78">
        <v>0</v>
      </c>
      <c r="O1231" s="78">
        <v>2</v>
      </c>
      <c r="P1231" s="78">
        <v>8</v>
      </c>
      <c r="Q1231" s="78">
        <v>0</v>
      </c>
      <c r="R1231" s="78">
        <v>0</v>
      </c>
      <c r="S1231" s="78">
        <v>0</v>
      </c>
      <c r="T1231" s="78">
        <v>10</v>
      </c>
      <c r="U1231" s="78">
        <v>0</v>
      </c>
      <c r="V1231" s="78">
        <v>300</v>
      </c>
      <c r="W1231" s="78"/>
      <c r="X1231" s="84" t="s">
        <v>3334</v>
      </c>
      <c r="Y1231" s="85" t="s">
        <v>109</v>
      </c>
      <c r="Z1231" s="85" t="s">
        <v>103</v>
      </c>
      <c r="AA1231" s="85" t="s">
        <v>148</v>
      </c>
    </row>
    <row r="1232" spans="1:27" ht="112.5">
      <c r="A1232" s="299">
        <v>1216</v>
      </c>
      <c r="B1232" s="286" t="s">
        <v>248</v>
      </c>
      <c r="C1232" s="93" t="s">
        <v>156</v>
      </c>
      <c r="D1232" s="92" t="s">
        <v>3335</v>
      </c>
      <c r="E1232" s="93" t="s">
        <v>154</v>
      </c>
      <c r="F1232" s="95">
        <v>44725.368055555555</v>
      </c>
      <c r="G1232" s="95">
        <v>44725.611111111109</v>
      </c>
      <c r="H1232" s="96" t="s">
        <v>94</v>
      </c>
      <c r="I1232" s="207">
        <v>5.8333333333139308</v>
      </c>
      <c r="J1232" s="92" t="s">
        <v>295</v>
      </c>
      <c r="K1232" s="93"/>
      <c r="L1232" s="93"/>
      <c r="M1232" s="93">
        <v>156</v>
      </c>
      <c r="N1232" s="93">
        <v>0</v>
      </c>
      <c r="O1232" s="93">
        <v>0</v>
      </c>
      <c r="P1232" s="93">
        <v>156</v>
      </c>
      <c r="Q1232" s="93">
        <v>0</v>
      </c>
      <c r="R1232" s="93">
        <v>0</v>
      </c>
      <c r="S1232" s="93">
        <v>0</v>
      </c>
      <c r="T1232" s="93">
        <v>156</v>
      </c>
      <c r="U1232" s="93">
        <v>0</v>
      </c>
      <c r="V1232" s="93">
        <v>250</v>
      </c>
      <c r="W1232" s="93"/>
      <c r="X1232" s="97" t="s">
        <v>3336</v>
      </c>
      <c r="Y1232" s="98" t="s">
        <v>3337</v>
      </c>
      <c r="Z1232" s="98" t="s">
        <v>99</v>
      </c>
      <c r="AA1232" s="85" t="s">
        <v>148</v>
      </c>
    </row>
    <row r="1233" spans="1:27" ht="93.75">
      <c r="A1233" s="299">
        <v>1217</v>
      </c>
      <c r="B1233" s="286" t="s">
        <v>248</v>
      </c>
      <c r="C1233" s="93" t="s">
        <v>97</v>
      </c>
      <c r="D1233" s="92" t="s">
        <v>3338</v>
      </c>
      <c r="E1233" s="93" t="s">
        <v>152</v>
      </c>
      <c r="F1233" s="95">
        <v>44725.8125</v>
      </c>
      <c r="G1233" s="95">
        <v>44725.847222222219</v>
      </c>
      <c r="H1233" s="96" t="s">
        <v>94</v>
      </c>
      <c r="I1233" s="207">
        <v>0.83333333325572312</v>
      </c>
      <c r="J1233" s="92" t="s">
        <v>3339</v>
      </c>
      <c r="K1233" s="93"/>
      <c r="L1233" s="93" t="s">
        <v>3340</v>
      </c>
      <c r="M1233" s="93">
        <v>24</v>
      </c>
      <c r="N1233" s="93">
        <v>0</v>
      </c>
      <c r="O1233" s="93">
        <v>4</v>
      </c>
      <c r="P1233" s="93">
        <v>20</v>
      </c>
      <c r="Q1233" s="93">
        <v>0</v>
      </c>
      <c r="R1233" s="93">
        <v>0</v>
      </c>
      <c r="S1233" s="93">
        <v>0</v>
      </c>
      <c r="T1233" s="93">
        <v>24</v>
      </c>
      <c r="U1233" s="93">
        <v>0</v>
      </c>
      <c r="V1233" s="93">
        <v>246</v>
      </c>
      <c r="W1233" s="93"/>
      <c r="X1233" s="97" t="s">
        <v>3341</v>
      </c>
      <c r="Y1233" s="98" t="s">
        <v>109</v>
      </c>
      <c r="Z1233" s="98" t="s">
        <v>103</v>
      </c>
      <c r="AA1233" s="85" t="s">
        <v>148</v>
      </c>
    </row>
    <row r="1234" spans="1:27" ht="37.5">
      <c r="A1234" s="299">
        <v>1218</v>
      </c>
      <c r="B1234" s="286" t="s">
        <v>250</v>
      </c>
      <c r="C1234" s="93" t="s">
        <v>113</v>
      </c>
      <c r="D1234" s="92" t="s">
        <v>3342</v>
      </c>
      <c r="E1234" s="93" t="s">
        <v>154</v>
      </c>
      <c r="F1234" s="95">
        <v>44727.5625</v>
      </c>
      <c r="G1234" s="95">
        <v>44727.666666666664</v>
      </c>
      <c r="H1234" s="96" t="s">
        <v>106</v>
      </c>
      <c r="I1234" s="207">
        <v>2.4999999999417923</v>
      </c>
      <c r="J1234" s="92" t="s">
        <v>3270</v>
      </c>
      <c r="K1234" s="93"/>
      <c r="L1234" s="93"/>
      <c r="M1234" s="93">
        <v>6</v>
      </c>
      <c r="N1234" s="93">
        <v>0</v>
      </c>
      <c r="O1234" s="93">
        <v>0</v>
      </c>
      <c r="P1234" s="93">
        <v>6</v>
      </c>
      <c r="Q1234" s="93">
        <v>0</v>
      </c>
      <c r="R1234" s="93">
        <v>0</v>
      </c>
      <c r="S1234" s="93">
        <v>0</v>
      </c>
      <c r="T1234" s="93">
        <v>6</v>
      </c>
      <c r="U1234" s="93">
        <v>0</v>
      </c>
      <c r="V1234" s="93">
        <v>30</v>
      </c>
      <c r="W1234" s="93"/>
      <c r="X1234" s="97"/>
      <c r="Y1234" s="98"/>
      <c r="Z1234" s="98"/>
      <c r="AA1234" s="85" t="s">
        <v>148</v>
      </c>
    </row>
    <row r="1235" spans="1:27" ht="75">
      <c r="A1235" s="299">
        <v>1219</v>
      </c>
      <c r="B1235" s="283" t="s">
        <v>3282</v>
      </c>
      <c r="C1235" s="83" t="s">
        <v>93</v>
      </c>
      <c r="D1235" s="187" t="s">
        <v>3343</v>
      </c>
      <c r="E1235" s="83" t="s">
        <v>153</v>
      </c>
      <c r="F1235" s="188">
        <v>44726.618055555555</v>
      </c>
      <c r="G1235" s="188">
        <v>44726.645833333336</v>
      </c>
      <c r="H1235" s="83" t="s">
        <v>94</v>
      </c>
      <c r="I1235" s="86">
        <v>0.66666666674427688</v>
      </c>
      <c r="J1235" s="186" t="s">
        <v>3344</v>
      </c>
      <c r="K1235" s="78"/>
      <c r="L1235" s="83"/>
      <c r="M1235" s="83">
        <v>1</v>
      </c>
      <c r="N1235" s="83">
        <v>0</v>
      </c>
      <c r="O1235" s="83">
        <v>0</v>
      </c>
      <c r="P1235" s="83">
        <v>1</v>
      </c>
      <c r="Q1235" s="83">
        <v>0</v>
      </c>
      <c r="R1235" s="83">
        <v>0</v>
      </c>
      <c r="S1235" s="83">
        <v>0</v>
      </c>
      <c r="T1235" s="83">
        <v>1</v>
      </c>
      <c r="U1235" s="83">
        <v>0</v>
      </c>
      <c r="V1235" s="83">
        <v>15</v>
      </c>
      <c r="W1235" s="83"/>
      <c r="X1235" s="184" t="s">
        <v>3345</v>
      </c>
      <c r="Y1235" s="185" t="s">
        <v>109</v>
      </c>
      <c r="Z1235" s="185" t="s">
        <v>103</v>
      </c>
      <c r="AA1235" s="85" t="s">
        <v>148</v>
      </c>
    </row>
    <row r="1236" spans="1:27" ht="37.5">
      <c r="A1236" s="299">
        <v>1220</v>
      </c>
      <c r="B1236" s="284" t="s">
        <v>250</v>
      </c>
      <c r="C1236" s="78" t="s">
        <v>156</v>
      </c>
      <c r="D1236" s="79" t="s">
        <v>3346</v>
      </c>
      <c r="E1236" s="78" t="s">
        <v>154</v>
      </c>
      <c r="F1236" s="80">
        <v>44726.5625</v>
      </c>
      <c r="G1236" s="80">
        <v>44726.645833333336</v>
      </c>
      <c r="H1236" s="78" t="s">
        <v>94</v>
      </c>
      <c r="I1236" s="86">
        <v>2.0000000000582077</v>
      </c>
      <c r="J1236" s="77" t="s">
        <v>3056</v>
      </c>
      <c r="K1236" s="78" t="s">
        <v>298</v>
      </c>
      <c r="L1236" s="78"/>
      <c r="M1236" s="78">
        <v>404</v>
      </c>
      <c r="N1236" s="78">
        <v>0</v>
      </c>
      <c r="O1236" s="78">
        <v>4</v>
      </c>
      <c r="P1236" s="78">
        <v>400</v>
      </c>
      <c r="Q1236" s="78">
        <v>0</v>
      </c>
      <c r="R1236" s="78">
        <v>0</v>
      </c>
      <c r="S1236" s="78">
        <v>0</v>
      </c>
      <c r="T1236" s="78">
        <v>404</v>
      </c>
      <c r="U1236" s="78">
        <v>0</v>
      </c>
      <c r="V1236" s="78">
        <v>637</v>
      </c>
      <c r="W1236" s="78"/>
      <c r="X1236" s="84" t="s">
        <v>3347</v>
      </c>
      <c r="Y1236" s="85" t="s">
        <v>109</v>
      </c>
      <c r="Z1236" s="85" t="s">
        <v>103</v>
      </c>
      <c r="AA1236" s="85" t="s">
        <v>148</v>
      </c>
    </row>
    <row r="1237" spans="1:27" ht="75">
      <c r="A1237" s="299">
        <v>1221</v>
      </c>
      <c r="B1237" s="284" t="s">
        <v>267</v>
      </c>
      <c r="C1237" s="78" t="s">
        <v>97</v>
      </c>
      <c r="D1237" s="79" t="s">
        <v>3348</v>
      </c>
      <c r="E1237" s="78" t="s">
        <v>153</v>
      </c>
      <c r="F1237" s="80">
        <v>44727.020833333336</v>
      </c>
      <c r="G1237" s="80">
        <v>44727.083333333336</v>
      </c>
      <c r="H1237" s="78" t="s">
        <v>94</v>
      </c>
      <c r="I1237" s="86">
        <v>1.5</v>
      </c>
      <c r="J1237" s="77" t="s">
        <v>3349</v>
      </c>
      <c r="K1237" s="78"/>
      <c r="L1237" s="78"/>
      <c r="M1237" s="78">
        <v>1</v>
      </c>
      <c r="N1237" s="78">
        <v>0</v>
      </c>
      <c r="O1237" s="78">
        <v>0</v>
      </c>
      <c r="P1237" s="78">
        <v>1</v>
      </c>
      <c r="Q1237" s="78">
        <v>0</v>
      </c>
      <c r="R1237" s="78">
        <v>0</v>
      </c>
      <c r="S1237" s="78">
        <v>0</v>
      </c>
      <c r="T1237" s="78">
        <v>1</v>
      </c>
      <c r="U1237" s="78">
        <v>0</v>
      </c>
      <c r="V1237" s="78">
        <v>2.5</v>
      </c>
      <c r="W1237" s="78"/>
      <c r="X1237" s="84" t="s">
        <v>3350</v>
      </c>
      <c r="Y1237" s="85" t="s">
        <v>118</v>
      </c>
      <c r="Z1237" s="85" t="s">
        <v>99</v>
      </c>
      <c r="AA1237" s="85" t="s">
        <v>148</v>
      </c>
    </row>
    <row r="1238" spans="1:27" ht="112.5">
      <c r="A1238" s="299">
        <v>1222</v>
      </c>
      <c r="B1238" s="284" t="s">
        <v>251</v>
      </c>
      <c r="C1238" s="78" t="s">
        <v>97</v>
      </c>
      <c r="D1238" s="79" t="s">
        <v>3211</v>
      </c>
      <c r="E1238" s="78" t="s">
        <v>152</v>
      </c>
      <c r="F1238" s="80">
        <v>44727.002083333333</v>
      </c>
      <c r="G1238" s="80">
        <v>44727.058333333334</v>
      </c>
      <c r="H1238" s="78" t="s">
        <v>94</v>
      </c>
      <c r="I1238" s="86">
        <v>1.3500000000349246</v>
      </c>
      <c r="J1238" s="77" t="s">
        <v>3351</v>
      </c>
      <c r="K1238" s="78"/>
      <c r="L1238" s="78"/>
      <c r="M1238" s="78">
        <v>9</v>
      </c>
      <c r="N1238" s="78">
        <v>0</v>
      </c>
      <c r="O1238" s="78">
        <v>0</v>
      </c>
      <c r="P1238" s="78">
        <v>9</v>
      </c>
      <c r="Q1238" s="78">
        <v>0</v>
      </c>
      <c r="R1238" s="78">
        <v>0</v>
      </c>
      <c r="S1238" s="78">
        <v>9</v>
      </c>
      <c r="T1238" s="78">
        <v>0</v>
      </c>
      <c r="U1238" s="78">
        <v>0</v>
      </c>
      <c r="V1238" s="78">
        <v>180</v>
      </c>
      <c r="W1238" s="78"/>
      <c r="X1238" s="84" t="s">
        <v>3352</v>
      </c>
      <c r="Y1238" s="85" t="s">
        <v>133</v>
      </c>
      <c r="Z1238" s="85" t="s">
        <v>120</v>
      </c>
      <c r="AA1238" s="85" t="s">
        <v>193</v>
      </c>
    </row>
    <row r="1239" spans="1:27" ht="56.25">
      <c r="A1239" s="299">
        <v>1223</v>
      </c>
      <c r="B1239" s="284" t="s">
        <v>251</v>
      </c>
      <c r="C1239" s="78" t="s">
        <v>97</v>
      </c>
      <c r="D1239" s="79" t="s">
        <v>3211</v>
      </c>
      <c r="E1239" s="78" t="s">
        <v>152</v>
      </c>
      <c r="F1239" s="80">
        <v>44727.002083333333</v>
      </c>
      <c r="G1239" s="80">
        <v>44727.458333333336</v>
      </c>
      <c r="H1239" s="78" t="s">
        <v>94</v>
      </c>
      <c r="I1239" s="86">
        <v>10.950000000069849</v>
      </c>
      <c r="J1239" s="77" t="s">
        <v>3353</v>
      </c>
      <c r="K1239" s="78"/>
      <c r="L1239" s="78"/>
      <c r="M1239" s="78">
        <v>4</v>
      </c>
      <c r="N1239" s="78">
        <v>0</v>
      </c>
      <c r="O1239" s="78">
        <v>0</v>
      </c>
      <c r="P1239" s="78">
        <v>4</v>
      </c>
      <c r="Q1239" s="78">
        <v>0</v>
      </c>
      <c r="R1239" s="78">
        <v>0</v>
      </c>
      <c r="S1239" s="78">
        <v>4</v>
      </c>
      <c r="T1239" s="78">
        <v>0</v>
      </c>
      <c r="U1239" s="78">
        <v>0</v>
      </c>
      <c r="V1239" s="78">
        <v>80</v>
      </c>
      <c r="W1239" s="78"/>
      <c r="X1239" s="84" t="s">
        <v>3352</v>
      </c>
      <c r="Y1239" s="85" t="s">
        <v>133</v>
      </c>
      <c r="Z1239" s="85" t="s">
        <v>120</v>
      </c>
      <c r="AA1239" s="85" t="s">
        <v>193</v>
      </c>
    </row>
    <row r="1240" spans="1:27" ht="75">
      <c r="A1240" s="299">
        <v>1224</v>
      </c>
      <c r="B1240" s="284" t="s">
        <v>115</v>
      </c>
      <c r="C1240" s="78" t="s">
        <v>97</v>
      </c>
      <c r="D1240" s="79" t="s">
        <v>3354</v>
      </c>
      <c r="E1240" s="78" t="s">
        <v>153</v>
      </c>
      <c r="F1240" s="80">
        <v>44726.572916666664</v>
      </c>
      <c r="G1240" s="80">
        <v>44726.583333333336</v>
      </c>
      <c r="H1240" s="78" t="s">
        <v>106</v>
      </c>
      <c r="I1240" s="86">
        <v>0.25000000011641532</v>
      </c>
      <c r="J1240" s="77" t="s">
        <v>489</v>
      </c>
      <c r="K1240" s="78"/>
      <c r="L1240" s="78"/>
      <c r="M1240" s="78">
        <v>82</v>
      </c>
      <c r="N1240" s="78">
        <v>0</v>
      </c>
      <c r="O1240" s="78">
        <v>0</v>
      </c>
      <c r="P1240" s="78">
        <v>82</v>
      </c>
      <c r="Q1240" s="78">
        <v>0</v>
      </c>
      <c r="R1240" s="78">
        <v>0</v>
      </c>
      <c r="S1240" s="78">
        <v>0</v>
      </c>
      <c r="T1240" s="78">
        <v>82</v>
      </c>
      <c r="U1240" s="78">
        <v>0</v>
      </c>
      <c r="V1240" s="78">
        <v>41</v>
      </c>
      <c r="W1240" s="78"/>
      <c r="X1240" s="84" t="s">
        <v>3355</v>
      </c>
      <c r="Y1240" s="85"/>
      <c r="Z1240" s="85"/>
      <c r="AA1240" s="85" t="s">
        <v>148</v>
      </c>
    </row>
    <row r="1241" spans="1:27" ht="75">
      <c r="A1241" s="299">
        <v>1225</v>
      </c>
      <c r="B1241" s="284" t="s">
        <v>115</v>
      </c>
      <c r="C1241" s="78" t="s">
        <v>97</v>
      </c>
      <c r="D1241" s="77" t="s">
        <v>3356</v>
      </c>
      <c r="E1241" s="78" t="s">
        <v>153</v>
      </c>
      <c r="F1241" s="80">
        <v>44726.60833333333</v>
      </c>
      <c r="G1241" s="80">
        <v>44726.642361111109</v>
      </c>
      <c r="H1241" s="78" t="s">
        <v>106</v>
      </c>
      <c r="I1241" s="86">
        <v>0.81666666670935228</v>
      </c>
      <c r="J1241" s="77" t="s">
        <v>545</v>
      </c>
      <c r="K1241" s="78"/>
      <c r="L1241" s="78"/>
      <c r="M1241" s="78">
        <v>46</v>
      </c>
      <c r="N1241" s="78">
        <v>0</v>
      </c>
      <c r="O1241" s="78">
        <v>0</v>
      </c>
      <c r="P1241" s="78">
        <v>46</v>
      </c>
      <c r="Q1241" s="78">
        <v>0</v>
      </c>
      <c r="R1241" s="78">
        <v>0</v>
      </c>
      <c r="S1241" s="78">
        <v>0</v>
      </c>
      <c r="T1241" s="78">
        <v>46</v>
      </c>
      <c r="U1241" s="78">
        <v>0</v>
      </c>
      <c r="V1241" s="78">
        <v>15</v>
      </c>
      <c r="W1241" s="78"/>
      <c r="X1241" s="84" t="s">
        <v>3355</v>
      </c>
      <c r="Y1241" s="85"/>
      <c r="Z1241" s="85"/>
      <c r="AA1241" s="85" t="s">
        <v>148</v>
      </c>
    </row>
    <row r="1242" spans="1:27" ht="37.5">
      <c r="A1242" s="299">
        <v>1226</v>
      </c>
      <c r="B1242" s="284" t="s">
        <v>245</v>
      </c>
      <c r="C1242" s="78" t="s">
        <v>97</v>
      </c>
      <c r="D1242" s="79" t="s">
        <v>3357</v>
      </c>
      <c r="E1242" s="78" t="s">
        <v>153</v>
      </c>
      <c r="F1242" s="80">
        <v>44727.375</v>
      </c>
      <c r="G1242" s="80">
        <v>44727.5</v>
      </c>
      <c r="H1242" s="78" t="s">
        <v>106</v>
      </c>
      <c r="I1242" s="86">
        <v>3</v>
      </c>
      <c r="J1242" s="77" t="s">
        <v>3357</v>
      </c>
      <c r="K1242" s="78"/>
      <c r="L1242" s="78"/>
      <c r="M1242" s="78">
        <v>60</v>
      </c>
      <c r="N1242" s="78">
        <v>0</v>
      </c>
      <c r="O1242" s="78">
        <v>0</v>
      </c>
      <c r="P1242" s="78">
        <v>60</v>
      </c>
      <c r="Q1242" s="78">
        <v>0</v>
      </c>
      <c r="R1242" s="78">
        <v>0</v>
      </c>
      <c r="S1242" s="78">
        <v>0</v>
      </c>
      <c r="T1242" s="78">
        <v>60</v>
      </c>
      <c r="U1242" s="78">
        <v>0</v>
      </c>
      <c r="V1242" s="78">
        <v>15.4</v>
      </c>
      <c r="W1242" s="78"/>
      <c r="X1242" s="84"/>
      <c r="Y1242" s="85"/>
      <c r="Z1242" s="85"/>
      <c r="AA1242" s="85" t="s">
        <v>148</v>
      </c>
    </row>
    <row r="1243" spans="1:27" ht="75">
      <c r="A1243" s="299">
        <v>1227</v>
      </c>
      <c r="B1243" s="284" t="s">
        <v>265</v>
      </c>
      <c r="C1243" s="78" t="s">
        <v>97</v>
      </c>
      <c r="D1243" s="79" t="s">
        <v>3243</v>
      </c>
      <c r="E1243" s="78" t="s">
        <v>153</v>
      </c>
      <c r="F1243" s="80">
        <v>44727.375</v>
      </c>
      <c r="G1243" s="80">
        <v>44727.625</v>
      </c>
      <c r="H1243" s="78" t="s">
        <v>106</v>
      </c>
      <c r="I1243" s="86">
        <v>6</v>
      </c>
      <c r="J1243" s="77" t="s">
        <v>3243</v>
      </c>
      <c r="K1243" s="78"/>
      <c r="L1243" s="78"/>
      <c r="M1243" s="78">
        <v>50</v>
      </c>
      <c r="N1243" s="78">
        <v>0</v>
      </c>
      <c r="O1243" s="78">
        <v>0</v>
      </c>
      <c r="P1243" s="78">
        <v>50</v>
      </c>
      <c r="Q1243" s="78">
        <v>0</v>
      </c>
      <c r="R1243" s="78">
        <v>0</v>
      </c>
      <c r="S1243" s="78">
        <v>0</v>
      </c>
      <c r="T1243" s="78">
        <v>50</v>
      </c>
      <c r="U1243" s="78">
        <v>0</v>
      </c>
      <c r="V1243" s="78">
        <v>75</v>
      </c>
      <c r="W1243" s="78"/>
      <c r="X1243" s="84" t="s">
        <v>3358</v>
      </c>
      <c r="Y1243" s="85"/>
      <c r="Z1243" s="85"/>
      <c r="AA1243" s="85" t="s">
        <v>148</v>
      </c>
    </row>
    <row r="1244" spans="1:27" ht="93.75">
      <c r="A1244" s="299">
        <v>1228</v>
      </c>
      <c r="B1244" s="284" t="s">
        <v>248</v>
      </c>
      <c r="C1244" s="78" t="s">
        <v>97</v>
      </c>
      <c r="D1244" s="79" t="s">
        <v>3359</v>
      </c>
      <c r="E1244" s="78" t="s">
        <v>152</v>
      </c>
      <c r="F1244" s="80">
        <v>44726.631944444445</v>
      </c>
      <c r="G1244" s="80">
        <v>44726.663194444445</v>
      </c>
      <c r="H1244" s="78" t="s">
        <v>94</v>
      </c>
      <c r="I1244" s="86">
        <v>0.75</v>
      </c>
      <c r="J1244" s="77" t="s">
        <v>3360</v>
      </c>
      <c r="K1244" s="78"/>
      <c r="L1244" s="78" t="s">
        <v>3320</v>
      </c>
      <c r="M1244" s="78">
        <v>63</v>
      </c>
      <c r="N1244" s="78">
        <v>3</v>
      </c>
      <c r="O1244" s="78">
        <v>2</v>
      </c>
      <c r="P1244" s="78">
        <v>58</v>
      </c>
      <c r="Q1244" s="78">
        <v>0</v>
      </c>
      <c r="R1244" s="78">
        <v>0</v>
      </c>
      <c r="S1244" s="78">
        <v>0</v>
      </c>
      <c r="T1244" s="78">
        <v>63</v>
      </c>
      <c r="U1244" s="78">
        <v>0</v>
      </c>
      <c r="V1244" s="78">
        <v>420</v>
      </c>
      <c r="W1244" s="78"/>
      <c r="X1244" s="84" t="s">
        <v>3361</v>
      </c>
      <c r="Y1244" s="85" t="s">
        <v>109</v>
      </c>
      <c r="Z1244" s="85" t="s">
        <v>103</v>
      </c>
      <c r="AA1244" s="85" t="s">
        <v>148</v>
      </c>
    </row>
    <row r="1245" spans="1:27" ht="93.75">
      <c r="A1245" s="299">
        <v>1229</v>
      </c>
      <c r="B1245" s="284" t="s">
        <v>248</v>
      </c>
      <c r="C1245" s="78" t="s">
        <v>97</v>
      </c>
      <c r="D1245" s="79" t="s">
        <v>3362</v>
      </c>
      <c r="E1245" s="78" t="s">
        <v>152</v>
      </c>
      <c r="F1245" s="80">
        <v>44726.631944444445</v>
      </c>
      <c r="G1245" s="80">
        <v>44726.697916666664</v>
      </c>
      <c r="H1245" s="78" t="s">
        <v>94</v>
      </c>
      <c r="I1245" s="86">
        <v>1.5833333332557231</v>
      </c>
      <c r="J1245" s="77" t="s">
        <v>3363</v>
      </c>
      <c r="K1245" s="78"/>
      <c r="L1245" s="78" t="s">
        <v>231</v>
      </c>
      <c r="M1245" s="78">
        <v>59</v>
      </c>
      <c r="N1245" s="78">
        <v>0</v>
      </c>
      <c r="O1245" s="78">
        <v>1</v>
      </c>
      <c r="P1245" s="78">
        <v>58</v>
      </c>
      <c r="Q1245" s="78">
        <v>0</v>
      </c>
      <c r="R1245" s="78">
        <v>0</v>
      </c>
      <c r="S1245" s="78">
        <v>2</v>
      </c>
      <c r="T1245" s="78">
        <v>57</v>
      </c>
      <c r="U1245" s="78">
        <v>0</v>
      </c>
      <c r="V1245" s="78">
        <v>310</v>
      </c>
      <c r="W1245" s="78"/>
      <c r="X1245" s="84" t="s">
        <v>3364</v>
      </c>
      <c r="Y1245" s="85" t="s">
        <v>109</v>
      </c>
      <c r="Z1245" s="85" t="s">
        <v>103</v>
      </c>
      <c r="AA1245" s="85" t="s">
        <v>148</v>
      </c>
    </row>
    <row r="1246" spans="1:27" ht="37.5">
      <c r="A1246" s="299">
        <v>1230</v>
      </c>
      <c r="B1246" s="284" t="s">
        <v>248</v>
      </c>
      <c r="C1246" s="78" t="s">
        <v>97</v>
      </c>
      <c r="D1246" s="79" t="s">
        <v>3365</v>
      </c>
      <c r="E1246" s="78" t="s">
        <v>153</v>
      </c>
      <c r="F1246" s="80">
        <v>44727.5625</v>
      </c>
      <c r="G1246" s="80">
        <v>44727.6875</v>
      </c>
      <c r="H1246" s="78" t="s">
        <v>106</v>
      </c>
      <c r="I1246" s="86">
        <v>3</v>
      </c>
      <c r="J1246" s="77" t="s">
        <v>3366</v>
      </c>
      <c r="K1246" s="78"/>
      <c r="L1246" s="78"/>
      <c r="M1246" s="78">
        <v>41</v>
      </c>
      <c r="N1246" s="78">
        <v>0</v>
      </c>
      <c r="O1246" s="78">
        <v>0</v>
      </c>
      <c r="P1246" s="78">
        <v>41</v>
      </c>
      <c r="Q1246" s="78">
        <v>0</v>
      </c>
      <c r="R1246" s="78">
        <v>0</v>
      </c>
      <c r="S1246" s="78">
        <v>0</v>
      </c>
      <c r="T1246" s="78">
        <v>41</v>
      </c>
      <c r="U1246" s="78">
        <v>0</v>
      </c>
      <c r="V1246" s="78">
        <v>41</v>
      </c>
      <c r="W1246" s="78"/>
      <c r="X1246" s="84"/>
      <c r="Y1246" s="85"/>
      <c r="Z1246" s="85"/>
      <c r="AA1246" s="85" t="s">
        <v>148</v>
      </c>
    </row>
    <row r="1247" spans="1:27" ht="56.25">
      <c r="A1247" s="299">
        <v>1231</v>
      </c>
      <c r="B1247" s="284" t="s">
        <v>248</v>
      </c>
      <c r="C1247" s="78" t="s">
        <v>97</v>
      </c>
      <c r="D1247" s="79" t="s">
        <v>3367</v>
      </c>
      <c r="E1247" s="78" t="s">
        <v>153</v>
      </c>
      <c r="F1247" s="80">
        <v>44727.375</v>
      </c>
      <c r="G1247" s="80">
        <v>44727.5</v>
      </c>
      <c r="H1247" s="78" t="s">
        <v>106</v>
      </c>
      <c r="I1247" s="86">
        <v>3</v>
      </c>
      <c r="J1247" s="77" t="s">
        <v>3368</v>
      </c>
      <c r="K1247" s="78"/>
      <c r="L1247" s="78"/>
      <c r="M1247" s="78">
        <v>3</v>
      </c>
      <c r="N1247" s="78">
        <v>0</v>
      </c>
      <c r="O1247" s="78">
        <v>0</v>
      </c>
      <c r="P1247" s="78">
        <v>3</v>
      </c>
      <c r="Q1247" s="78">
        <v>0</v>
      </c>
      <c r="R1247" s="78">
        <v>0</v>
      </c>
      <c r="S1247" s="78">
        <v>0</v>
      </c>
      <c r="T1247" s="78">
        <v>3</v>
      </c>
      <c r="U1247" s="78">
        <v>0</v>
      </c>
      <c r="V1247" s="78">
        <v>20</v>
      </c>
      <c r="W1247" s="78"/>
      <c r="X1247" s="84"/>
      <c r="Y1247" s="85"/>
      <c r="Z1247" s="85"/>
      <c r="AA1247" s="85" t="s">
        <v>148</v>
      </c>
    </row>
    <row r="1248" spans="1:27" ht="56.25">
      <c r="A1248" s="299">
        <v>1232</v>
      </c>
      <c r="B1248" s="284" t="s">
        <v>248</v>
      </c>
      <c r="C1248" s="78" t="s">
        <v>97</v>
      </c>
      <c r="D1248" s="79" t="s">
        <v>3369</v>
      </c>
      <c r="E1248" s="78" t="s">
        <v>153</v>
      </c>
      <c r="F1248" s="80">
        <v>44727.375</v>
      </c>
      <c r="G1248" s="80">
        <v>44727.625</v>
      </c>
      <c r="H1248" s="78" t="s">
        <v>106</v>
      </c>
      <c r="I1248" s="86">
        <v>6</v>
      </c>
      <c r="J1248" s="77" t="s">
        <v>3370</v>
      </c>
      <c r="K1248" s="78"/>
      <c r="L1248" s="78"/>
      <c r="M1248" s="78">
        <v>3</v>
      </c>
      <c r="N1248" s="78">
        <v>0</v>
      </c>
      <c r="O1248" s="78">
        <v>0</v>
      </c>
      <c r="P1248" s="78">
        <v>3</v>
      </c>
      <c r="Q1248" s="78">
        <v>0</v>
      </c>
      <c r="R1248" s="78">
        <v>0</v>
      </c>
      <c r="S1248" s="78">
        <v>0</v>
      </c>
      <c r="T1248" s="78">
        <v>3</v>
      </c>
      <c r="U1248" s="78">
        <v>0</v>
      </c>
      <c r="V1248" s="78">
        <v>25</v>
      </c>
      <c r="W1248" s="78"/>
      <c r="X1248" s="84"/>
      <c r="Y1248" s="85"/>
      <c r="Z1248" s="85"/>
      <c r="AA1248" s="85" t="s">
        <v>148</v>
      </c>
    </row>
    <row r="1249" spans="1:27" ht="75">
      <c r="A1249" s="299">
        <v>1233</v>
      </c>
      <c r="B1249" s="284" t="s">
        <v>262</v>
      </c>
      <c r="C1249" s="78" t="s">
        <v>97</v>
      </c>
      <c r="D1249" s="79" t="s">
        <v>3200</v>
      </c>
      <c r="E1249" s="78" t="s">
        <v>153</v>
      </c>
      <c r="F1249" s="80">
        <v>44727.375</v>
      </c>
      <c r="G1249" s="80">
        <v>44727.541666666664</v>
      </c>
      <c r="H1249" s="78" t="s">
        <v>106</v>
      </c>
      <c r="I1249" s="86">
        <v>3.9999999999417923</v>
      </c>
      <c r="J1249" s="77" t="s">
        <v>478</v>
      </c>
      <c r="K1249" s="78"/>
      <c r="L1249" s="78"/>
      <c r="M1249" s="78">
        <v>37</v>
      </c>
      <c r="N1249" s="78">
        <v>0</v>
      </c>
      <c r="O1249" s="78">
        <v>0</v>
      </c>
      <c r="P1249" s="78">
        <v>37</v>
      </c>
      <c r="Q1249" s="78">
        <v>0</v>
      </c>
      <c r="R1249" s="78">
        <v>0</v>
      </c>
      <c r="S1249" s="78">
        <v>0</v>
      </c>
      <c r="T1249" s="78">
        <v>37</v>
      </c>
      <c r="U1249" s="78">
        <v>0</v>
      </c>
      <c r="V1249" s="78">
        <v>20</v>
      </c>
      <c r="W1249" s="78"/>
      <c r="X1249" s="84"/>
      <c r="Y1249" s="85"/>
      <c r="Z1249" s="85"/>
      <c r="AA1249" s="85" t="s">
        <v>148</v>
      </c>
    </row>
    <row r="1250" spans="1:27" ht="93.75">
      <c r="A1250" s="299">
        <v>1234</v>
      </c>
      <c r="B1250" s="284" t="s">
        <v>115</v>
      </c>
      <c r="C1250" s="78" t="s">
        <v>97</v>
      </c>
      <c r="D1250" s="79" t="s">
        <v>3371</v>
      </c>
      <c r="E1250" s="78" t="s">
        <v>153</v>
      </c>
      <c r="F1250" s="80">
        <v>44727.833333333336</v>
      </c>
      <c r="G1250" s="80">
        <v>44727.885416666664</v>
      </c>
      <c r="H1250" s="78" t="s">
        <v>94</v>
      </c>
      <c r="I1250" s="90">
        <v>1.2499999998835847</v>
      </c>
      <c r="J1250" s="91" t="s">
        <v>2718</v>
      </c>
      <c r="K1250" s="91"/>
      <c r="L1250" s="91"/>
      <c r="M1250" s="78">
        <v>4</v>
      </c>
      <c r="N1250" s="78">
        <v>0</v>
      </c>
      <c r="O1250" s="78">
        <v>0</v>
      </c>
      <c r="P1250" s="78">
        <v>4</v>
      </c>
      <c r="Q1250" s="78">
        <v>0</v>
      </c>
      <c r="R1250" s="78">
        <v>0</v>
      </c>
      <c r="S1250" s="78">
        <v>0</v>
      </c>
      <c r="T1250" s="78">
        <v>4</v>
      </c>
      <c r="U1250" s="78">
        <v>0</v>
      </c>
      <c r="V1250" s="78">
        <v>14</v>
      </c>
      <c r="W1250" s="78"/>
      <c r="X1250" s="84" t="s">
        <v>3372</v>
      </c>
      <c r="Y1250" s="85" t="s">
        <v>95</v>
      </c>
      <c r="Z1250" s="85" t="s">
        <v>99</v>
      </c>
      <c r="AA1250" s="85" t="s">
        <v>148</v>
      </c>
    </row>
    <row r="1251" spans="1:27" ht="56.25">
      <c r="A1251" s="299">
        <v>1235</v>
      </c>
      <c r="B1251" s="284" t="s">
        <v>253</v>
      </c>
      <c r="C1251" s="78" t="s">
        <v>97</v>
      </c>
      <c r="D1251" s="79" t="s">
        <v>452</v>
      </c>
      <c r="E1251" s="78" t="s">
        <v>108</v>
      </c>
      <c r="F1251" s="80">
        <v>44727.423611111109</v>
      </c>
      <c r="G1251" s="80">
        <v>44727.458333333336</v>
      </c>
      <c r="H1251" s="78" t="s">
        <v>94</v>
      </c>
      <c r="I1251" s="90">
        <v>0.8333333334303461</v>
      </c>
      <c r="J1251" s="91" t="s">
        <v>3373</v>
      </c>
      <c r="K1251" s="91"/>
      <c r="L1251" s="91"/>
      <c r="M1251" s="78">
        <v>1</v>
      </c>
      <c r="N1251" s="78">
        <v>0</v>
      </c>
      <c r="O1251" s="78">
        <v>0</v>
      </c>
      <c r="P1251" s="78">
        <v>1</v>
      </c>
      <c r="Q1251" s="78">
        <v>0</v>
      </c>
      <c r="R1251" s="78">
        <v>0</v>
      </c>
      <c r="S1251" s="78">
        <v>0</v>
      </c>
      <c r="T1251" s="78">
        <v>1</v>
      </c>
      <c r="U1251" s="78">
        <v>0</v>
      </c>
      <c r="V1251" s="78">
        <v>2</v>
      </c>
      <c r="W1251" s="78"/>
      <c r="X1251" s="84" t="s">
        <v>3374</v>
      </c>
      <c r="Y1251" s="85" t="s">
        <v>119</v>
      </c>
      <c r="Z1251" s="85" t="s">
        <v>99</v>
      </c>
      <c r="AA1251" s="85" t="s">
        <v>193</v>
      </c>
    </row>
    <row r="1252" spans="1:27" ht="37.5">
      <c r="A1252" s="299">
        <v>1236</v>
      </c>
      <c r="B1252" s="284" t="s">
        <v>277</v>
      </c>
      <c r="C1252" s="78" t="s">
        <v>97</v>
      </c>
      <c r="D1252" s="79" t="s">
        <v>3375</v>
      </c>
      <c r="E1252" s="78" t="s">
        <v>153</v>
      </c>
      <c r="F1252" s="80">
        <v>44728.375</v>
      </c>
      <c r="G1252" s="80">
        <v>44728.5</v>
      </c>
      <c r="H1252" s="78" t="s">
        <v>106</v>
      </c>
      <c r="I1252" s="90">
        <v>3</v>
      </c>
      <c r="J1252" s="91" t="s">
        <v>3376</v>
      </c>
      <c r="K1252" s="91"/>
      <c r="L1252" s="91"/>
      <c r="M1252" s="78">
        <v>16</v>
      </c>
      <c r="N1252" s="78">
        <v>0</v>
      </c>
      <c r="O1252" s="78">
        <v>0</v>
      </c>
      <c r="P1252" s="78">
        <v>16</v>
      </c>
      <c r="Q1252" s="78">
        <v>0</v>
      </c>
      <c r="R1252" s="78">
        <v>0</v>
      </c>
      <c r="S1252" s="78">
        <v>0</v>
      </c>
      <c r="T1252" s="78">
        <v>16</v>
      </c>
      <c r="U1252" s="78">
        <v>0</v>
      </c>
      <c r="V1252" s="78">
        <v>30</v>
      </c>
      <c r="W1252" s="78"/>
      <c r="X1252" s="84" t="s">
        <v>3377</v>
      </c>
      <c r="Y1252" s="85"/>
      <c r="Z1252" s="85"/>
      <c r="AA1252" s="85" t="s">
        <v>148</v>
      </c>
    </row>
    <row r="1253" spans="1:27" ht="93.75">
      <c r="A1253" s="299">
        <v>1237</v>
      </c>
      <c r="B1253" s="283" t="s">
        <v>249</v>
      </c>
      <c r="C1253" s="83" t="s">
        <v>156</v>
      </c>
      <c r="D1253" s="187" t="s">
        <v>3378</v>
      </c>
      <c r="E1253" s="83" t="s">
        <v>152</v>
      </c>
      <c r="F1253" s="188">
        <v>44727.792361111111</v>
      </c>
      <c r="G1253" s="188">
        <v>44727.807638888888</v>
      </c>
      <c r="H1253" s="83" t="s">
        <v>94</v>
      </c>
      <c r="I1253" s="90">
        <v>0.36666666663950309</v>
      </c>
      <c r="J1253" s="91" t="s">
        <v>3379</v>
      </c>
      <c r="K1253" s="91"/>
      <c r="L1253" s="91"/>
      <c r="M1253" s="83">
        <v>12</v>
      </c>
      <c r="N1253" s="83">
        <v>0</v>
      </c>
      <c r="O1253" s="83">
        <v>2</v>
      </c>
      <c r="P1253" s="83">
        <v>10</v>
      </c>
      <c r="Q1253" s="83">
        <v>0</v>
      </c>
      <c r="R1253" s="83">
        <v>0</v>
      </c>
      <c r="S1253" s="83">
        <v>2</v>
      </c>
      <c r="T1253" s="83">
        <v>10</v>
      </c>
      <c r="U1253" s="83">
        <v>0</v>
      </c>
      <c r="V1253" s="83">
        <v>450</v>
      </c>
      <c r="W1253" s="83"/>
      <c r="X1253" s="184" t="s">
        <v>3380</v>
      </c>
      <c r="Y1253" s="185" t="s">
        <v>118</v>
      </c>
      <c r="Z1253" s="185" t="s">
        <v>99</v>
      </c>
      <c r="AA1253" s="85" t="s">
        <v>148</v>
      </c>
    </row>
    <row r="1254" spans="1:27" ht="37.5">
      <c r="A1254" s="299">
        <v>1238</v>
      </c>
      <c r="B1254" s="283" t="s">
        <v>248</v>
      </c>
      <c r="C1254" s="83" t="s">
        <v>97</v>
      </c>
      <c r="D1254" s="187" t="s">
        <v>3381</v>
      </c>
      <c r="E1254" s="83" t="s">
        <v>153</v>
      </c>
      <c r="F1254" s="188">
        <v>44728.375</v>
      </c>
      <c r="G1254" s="188">
        <v>44728.541666666664</v>
      </c>
      <c r="H1254" s="83" t="s">
        <v>106</v>
      </c>
      <c r="I1254" s="90">
        <v>3.9999999999417923</v>
      </c>
      <c r="J1254" s="91" t="s">
        <v>3382</v>
      </c>
      <c r="K1254" s="91"/>
      <c r="L1254" s="91"/>
      <c r="M1254" s="83">
        <v>56</v>
      </c>
      <c r="N1254" s="83">
        <v>0</v>
      </c>
      <c r="O1254" s="83">
        <v>0</v>
      </c>
      <c r="P1254" s="83">
        <v>56</v>
      </c>
      <c r="Q1254" s="83">
        <v>0</v>
      </c>
      <c r="R1254" s="83">
        <v>0</v>
      </c>
      <c r="S1254" s="83">
        <v>0</v>
      </c>
      <c r="T1254" s="83">
        <v>56</v>
      </c>
      <c r="U1254" s="83">
        <v>0</v>
      </c>
      <c r="V1254" s="83">
        <v>60</v>
      </c>
      <c r="W1254" s="83"/>
      <c r="X1254" s="184"/>
      <c r="Y1254" s="185"/>
      <c r="Z1254" s="185"/>
      <c r="AA1254" s="85" t="s">
        <v>148</v>
      </c>
    </row>
    <row r="1255" spans="1:27" ht="93.75">
      <c r="A1255" s="299">
        <v>1239</v>
      </c>
      <c r="B1255" s="283" t="s">
        <v>248</v>
      </c>
      <c r="C1255" s="83" t="s">
        <v>97</v>
      </c>
      <c r="D1255" s="186" t="s">
        <v>3383</v>
      </c>
      <c r="E1255" s="83" t="s">
        <v>154</v>
      </c>
      <c r="F1255" s="188">
        <v>44728.375</v>
      </c>
      <c r="G1255" s="188">
        <v>44728.5</v>
      </c>
      <c r="H1255" s="83" t="s">
        <v>106</v>
      </c>
      <c r="I1255" s="90">
        <v>3</v>
      </c>
      <c r="J1255" s="91" t="s">
        <v>3262</v>
      </c>
      <c r="K1255" s="91"/>
      <c r="L1255" s="91"/>
      <c r="M1255" s="83">
        <v>71</v>
      </c>
      <c r="N1255" s="83">
        <v>0</v>
      </c>
      <c r="O1255" s="83">
        <v>0</v>
      </c>
      <c r="P1255" s="83">
        <v>71</v>
      </c>
      <c r="Q1255" s="83">
        <v>0</v>
      </c>
      <c r="R1255" s="83">
        <v>0</v>
      </c>
      <c r="S1255" s="83">
        <v>0</v>
      </c>
      <c r="T1255" s="83">
        <v>71</v>
      </c>
      <c r="U1255" s="83">
        <v>0</v>
      </c>
      <c r="V1255" s="83">
        <v>160</v>
      </c>
      <c r="W1255" s="83"/>
      <c r="X1255" s="184"/>
      <c r="Y1255" s="185"/>
      <c r="Z1255" s="185"/>
      <c r="AA1255" s="85" t="s">
        <v>148</v>
      </c>
    </row>
    <row r="1256" spans="1:27" ht="37.5">
      <c r="A1256" s="299">
        <v>1240</v>
      </c>
      <c r="B1256" s="284" t="s">
        <v>245</v>
      </c>
      <c r="C1256" s="78" t="s">
        <v>97</v>
      </c>
      <c r="D1256" s="77" t="s">
        <v>3357</v>
      </c>
      <c r="E1256" s="78" t="s">
        <v>153</v>
      </c>
      <c r="F1256" s="80">
        <v>44728.375</v>
      </c>
      <c r="G1256" s="80">
        <v>44728.625</v>
      </c>
      <c r="H1256" s="78" t="s">
        <v>106</v>
      </c>
      <c r="I1256" s="90">
        <v>6</v>
      </c>
      <c r="J1256" s="91" t="s">
        <v>3357</v>
      </c>
      <c r="K1256" s="91"/>
      <c r="L1256" s="91"/>
      <c r="M1256" s="78">
        <v>60</v>
      </c>
      <c r="N1256" s="78">
        <v>0</v>
      </c>
      <c r="O1256" s="78">
        <v>0</v>
      </c>
      <c r="P1256" s="78">
        <v>60</v>
      </c>
      <c r="Q1256" s="78">
        <v>0</v>
      </c>
      <c r="R1256" s="78">
        <v>0</v>
      </c>
      <c r="S1256" s="78">
        <v>0</v>
      </c>
      <c r="T1256" s="78">
        <v>60</v>
      </c>
      <c r="U1256" s="78">
        <v>0</v>
      </c>
      <c r="V1256" s="78">
        <v>15.4</v>
      </c>
      <c r="W1256" s="78"/>
      <c r="X1256" s="84"/>
      <c r="Y1256" s="85"/>
      <c r="Z1256" s="85"/>
      <c r="AA1256" s="85" t="s">
        <v>148</v>
      </c>
    </row>
    <row r="1257" spans="1:27" ht="75">
      <c r="A1257" s="299">
        <v>1241</v>
      </c>
      <c r="B1257" s="284" t="s">
        <v>250</v>
      </c>
      <c r="C1257" s="78" t="s">
        <v>113</v>
      </c>
      <c r="D1257" s="79" t="s">
        <v>3384</v>
      </c>
      <c r="E1257" s="78" t="s">
        <v>154</v>
      </c>
      <c r="F1257" s="80">
        <v>44728.395833333336</v>
      </c>
      <c r="G1257" s="80">
        <v>44728.541666666664</v>
      </c>
      <c r="H1257" s="78" t="s">
        <v>106</v>
      </c>
      <c r="I1257" s="90">
        <v>3.4999999998835847</v>
      </c>
      <c r="J1257" s="91" t="s">
        <v>3385</v>
      </c>
      <c r="K1257" s="91"/>
      <c r="L1257" s="91" t="s">
        <v>258</v>
      </c>
      <c r="M1257" s="78">
        <v>7</v>
      </c>
      <c r="N1257" s="78">
        <v>0</v>
      </c>
      <c r="O1257" s="78">
        <v>2</v>
      </c>
      <c r="P1257" s="78">
        <v>5</v>
      </c>
      <c r="Q1257" s="78">
        <v>0</v>
      </c>
      <c r="R1257" s="78">
        <v>0</v>
      </c>
      <c r="S1257" s="78">
        <v>0</v>
      </c>
      <c r="T1257" s="78">
        <v>7</v>
      </c>
      <c r="U1257" s="78">
        <v>0</v>
      </c>
      <c r="V1257" s="78">
        <v>271</v>
      </c>
      <c r="W1257" s="78"/>
      <c r="X1257" s="84" t="s">
        <v>3386</v>
      </c>
      <c r="Y1257" s="85"/>
      <c r="Z1257" s="85"/>
      <c r="AA1257" s="85" t="s">
        <v>148</v>
      </c>
    </row>
    <row r="1258" spans="1:27" ht="56.25">
      <c r="A1258" s="299">
        <v>1242</v>
      </c>
      <c r="B1258" s="284" t="s">
        <v>265</v>
      </c>
      <c r="C1258" s="78" t="s">
        <v>97</v>
      </c>
      <c r="D1258" s="79" t="s">
        <v>3387</v>
      </c>
      <c r="E1258" s="78" t="s">
        <v>108</v>
      </c>
      <c r="F1258" s="80">
        <v>44727.590277777781</v>
      </c>
      <c r="G1258" s="80">
        <v>44727.645833333336</v>
      </c>
      <c r="H1258" s="78" t="s">
        <v>94</v>
      </c>
      <c r="I1258" s="90">
        <v>1.3333333333139308</v>
      </c>
      <c r="J1258" s="91" t="s">
        <v>3387</v>
      </c>
      <c r="K1258" s="91"/>
      <c r="L1258" s="91"/>
      <c r="M1258" s="78">
        <v>1</v>
      </c>
      <c r="N1258" s="78">
        <v>0</v>
      </c>
      <c r="O1258" s="78">
        <v>0</v>
      </c>
      <c r="P1258" s="78">
        <v>1</v>
      </c>
      <c r="Q1258" s="78">
        <v>0</v>
      </c>
      <c r="R1258" s="78">
        <v>0</v>
      </c>
      <c r="S1258" s="78">
        <v>0</v>
      </c>
      <c r="T1258" s="78">
        <v>1</v>
      </c>
      <c r="U1258" s="78">
        <v>0</v>
      </c>
      <c r="V1258" s="78">
        <v>2</v>
      </c>
      <c r="W1258" s="78"/>
      <c r="X1258" s="84" t="s">
        <v>3388</v>
      </c>
      <c r="Y1258" s="85" t="s">
        <v>98</v>
      </c>
      <c r="Z1258" s="85" t="s">
        <v>114</v>
      </c>
      <c r="AA1258" s="85" t="s">
        <v>148</v>
      </c>
    </row>
    <row r="1259" spans="1:27" ht="93.75">
      <c r="A1259" s="299">
        <v>1243</v>
      </c>
      <c r="B1259" s="284" t="s">
        <v>262</v>
      </c>
      <c r="C1259" s="78" t="s">
        <v>97</v>
      </c>
      <c r="D1259" s="79" t="s">
        <v>3235</v>
      </c>
      <c r="E1259" s="78" t="s">
        <v>153</v>
      </c>
      <c r="F1259" s="80">
        <v>44728.375</v>
      </c>
      <c r="G1259" s="80">
        <v>44728.541666666664</v>
      </c>
      <c r="H1259" s="78" t="s">
        <v>106</v>
      </c>
      <c r="I1259" s="90">
        <v>3.9999999999417923</v>
      </c>
      <c r="J1259" s="91" t="s">
        <v>3236</v>
      </c>
      <c r="K1259" s="91"/>
      <c r="L1259" s="91"/>
      <c r="M1259" s="78">
        <v>24</v>
      </c>
      <c r="N1259" s="78">
        <v>0</v>
      </c>
      <c r="O1259" s="78">
        <v>0</v>
      </c>
      <c r="P1259" s="78">
        <v>24</v>
      </c>
      <c r="Q1259" s="78">
        <v>0</v>
      </c>
      <c r="R1259" s="78">
        <v>0</v>
      </c>
      <c r="S1259" s="78">
        <v>0</v>
      </c>
      <c r="T1259" s="78">
        <v>24</v>
      </c>
      <c r="U1259" s="78">
        <v>0</v>
      </c>
      <c r="V1259" s="78">
        <v>15</v>
      </c>
      <c r="W1259" s="78"/>
      <c r="X1259" s="84"/>
      <c r="Y1259" s="85"/>
      <c r="Z1259" s="85"/>
      <c r="AA1259" s="85" t="s">
        <v>148</v>
      </c>
    </row>
    <row r="1260" spans="1:27" ht="56.25">
      <c r="A1260" s="299">
        <v>1244</v>
      </c>
      <c r="B1260" s="284" t="s">
        <v>250</v>
      </c>
      <c r="C1260" s="78" t="s">
        <v>113</v>
      </c>
      <c r="D1260" s="79" t="s">
        <v>3389</v>
      </c>
      <c r="E1260" s="78" t="s">
        <v>152</v>
      </c>
      <c r="F1260" s="80">
        <v>44729.416666666664</v>
      </c>
      <c r="G1260" s="80">
        <v>44729.625</v>
      </c>
      <c r="H1260" s="78" t="s">
        <v>106</v>
      </c>
      <c r="I1260" s="90">
        <v>5.0000000000582077</v>
      </c>
      <c r="J1260" s="206" t="s">
        <v>380</v>
      </c>
      <c r="K1260" s="91"/>
      <c r="L1260" s="91"/>
      <c r="M1260" s="78">
        <v>1</v>
      </c>
      <c r="N1260" s="78">
        <v>0</v>
      </c>
      <c r="O1260" s="78">
        <v>0</v>
      </c>
      <c r="P1260" s="78">
        <v>1</v>
      </c>
      <c r="Q1260" s="78">
        <v>0</v>
      </c>
      <c r="R1260" s="78">
        <v>0</v>
      </c>
      <c r="S1260" s="78">
        <v>0</v>
      </c>
      <c r="T1260" s="78">
        <v>1</v>
      </c>
      <c r="U1260" s="78">
        <v>0</v>
      </c>
      <c r="V1260" s="78">
        <v>3</v>
      </c>
      <c r="W1260" s="78"/>
      <c r="X1260" s="84"/>
      <c r="Y1260" s="85"/>
      <c r="Z1260" s="85"/>
      <c r="AA1260" s="85" t="s">
        <v>148</v>
      </c>
    </row>
    <row r="1261" spans="1:27" ht="56.25">
      <c r="A1261" s="299">
        <v>1245</v>
      </c>
      <c r="B1261" s="284" t="s">
        <v>433</v>
      </c>
      <c r="C1261" s="78" t="s">
        <v>93</v>
      </c>
      <c r="D1261" s="79" t="s">
        <v>3390</v>
      </c>
      <c r="E1261" s="78" t="s">
        <v>153</v>
      </c>
      <c r="F1261" s="80">
        <v>44729.479166666664</v>
      </c>
      <c r="G1261" s="80">
        <v>44729.604166666664</v>
      </c>
      <c r="H1261" s="78" t="s">
        <v>106</v>
      </c>
      <c r="I1261" s="90">
        <v>3</v>
      </c>
      <c r="J1261" s="206" t="s">
        <v>3391</v>
      </c>
      <c r="K1261" s="91" t="s">
        <v>282</v>
      </c>
      <c r="L1261" s="91"/>
      <c r="M1261" s="78">
        <v>2</v>
      </c>
      <c r="N1261" s="78">
        <v>0</v>
      </c>
      <c r="O1261" s="78">
        <v>2</v>
      </c>
      <c r="P1261" s="78">
        <v>0</v>
      </c>
      <c r="Q1261" s="78">
        <v>0</v>
      </c>
      <c r="R1261" s="78">
        <v>0</v>
      </c>
      <c r="S1261" s="78">
        <v>0</v>
      </c>
      <c r="T1261" s="78">
        <v>2</v>
      </c>
      <c r="U1261" s="78">
        <v>0</v>
      </c>
      <c r="V1261" s="78">
        <v>27</v>
      </c>
      <c r="W1261" s="78"/>
      <c r="X1261" s="84"/>
      <c r="Y1261" s="85"/>
      <c r="Z1261" s="85"/>
      <c r="AA1261" s="85" t="s">
        <v>148</v>
      </c>
    </row>
    <row r="1262" spans="1:27" ht="37.5">
      <c r="A1262" s="299">
        <v>1246</v>
      </c>
      <c r="B1262" s="284" t="s">
        <v>277</v>
      </c>
      <c r="C1262" s="78" t="s">
        <v>97</v>
      </c>
      <c r="D1262" s="79" t="s">
        <v>3392</v>
      </c>
      <c r="E1262" s="78" t="s">
        <v>153</v>
      </c>
      <c r="F1262" s="80">
        <v>44729.375</v>
      </c>
      <c r="G1262" s="80">
        <v>44729.666666666664</v>
      </c>
      <c r="H1262" s="78" t="s">
        <v>106</v>
      </c>
      <c r="I1262" s="90">
        <v>6.9999999999417923</v>
      </c>
      <c r="J1262" s="206" t="s">
        <v>362</v>
      </c>
      <c r="K1262" s="91"/>
      <c r="L1262" s="91"/>
      <c r="M1262" s="78">
        <v>16</v>
      </c>
      <c r="N1262" s="78">
        <v>0</v>
      </c>
      <c r="O1262" s="78">
        <v>0</v>
      </c>
      <c r="P1262" s="78">
        <v>16</v>
      </c>
      <c r="Q1262" s="78">
        <v>0</v>
      </c>
      <c r="R1262" s="78">
        <v>0</v>
      </c>
      <c r="S1262" s="78">
        <v>0</v>
      </c>
      <c r="T1262" s="78">
        <v>16</v>
      </c>
      <c r="U1262" s="78">
        <v>0</v>
      </c>
      <c r="V1262" s="78">
        <v>35</v>
      </c>
      <c r="W1262" s="78"/>
      <c r="X1262" s="84" t="s">
        <v>3393</v>
      </c>
      <c r="Y1262" s="85"/>
      <c r="Z1262" s="85"/>
      <c r="AA1262" s="85" t="s">
        <v>148</v>
      </c>
    </row>
    <row r="1263" spans="1:27" ht="56.25">
      <c r="A1263" s="299">
        <v>1247</v>
      </c>
      <c r="B1263" s="284" t="s">
        <v>245</v>
      </c>
      <c r="C1263" s="78" t="s">
        <v>97</v>
      </c>
      <c r="D1263" s="79" t="s">
        <v>3394</v>
      </c>
      <c r="E1263" s="78" t="s">
        <v>152</v>
      </c>
      <c r="F1263" s="80">
        <v>44729.375</v>
      </c>
      <c r="G1263" s="80">
        <v>44729.5</v>
      </c>
      <c r="H1263" s="78" t="s">
        <v>106</v>
      </c>
      <c r="I1263" s="90">
        <v>3</v>
      </c>
      <c r="J1263" s="206" t="s">
        <v>312</v>
      </c>
      <c r="K1263" s="91"/>
      <c r="L1263" s="91"/>
      <c r="M1263" s="78">
        <v>201</v>
      </c>
      <c r="N1263" s="78">
        <v>0</v>
      </c>
      <c r="O1263" s="78">
        <v>0</v>
      </c>
      <c r="P1263" s="78">
        <v>201</v>
      </c>
      <c r="Q1263" s="78">
        <v>0</v>
      </c>
      <c r="R1263" s="78">
        <v>0</v>
      </c>
      <c r="S1263" s="78">
        <v>0</v>
      </c>
      <c r="T1263" s="78">
        <v>201</v>
      </c>
      <c r="U1263" s="78">
        <v>0</v>
      </c>
      <c r="V1263" s="78">
        <v>92.18</v>
      </c>
      <c r="W1263" s="78"/>
      <c r="X1263" s="84"/>
      <c r="Y1263" s="85"/>
      <c r="Z1263" s="85"/>
      <c r="AA1263" s="85" t="s">
        <v>148</v>
      </c>
    </row>
    <row r="1264" spans="1:27" ht="37.5">
      <c r="A1264" s="299">
        <v>1248</v>
      </c>
      <c r="B1264" s="284" t="s">
        <v>248</v>
      </c>
      <c r="C1264" s="78" t="s">
        <v>113</v>
      </c>
      <c r="D1264" s="79" t="s">
        <v>3395</v>
      </c>
      <c r="E1264" s="78" t="s">
        <v>154</v>
      </c>
      <c r="F1264" s="80">
        <v>44729.375</v>
      </c>
      <c r="G1264" s="80">
        <v>44729.5</v>
      </c>
      <c r="H1264" s="78" t="s">
        <v>106</v>
      </c>
      <c r="I1264" s="90">
        <v>3</v>
      </c>
      <c r="J1264" s="206" t="s">
        <v>3396</v>
      </c>
      <c r="K1264" s="91"/>
      <c r="L1264" s="91"/>
      <c r="M1264" s="78">
        <v>18</v>
      </c>
      <c r="N1264" s="78">
        <v>0</v>
      </c>
      <c r="O1264" s="78">
        <v>0</v>
      </c>
      <c r="P1264" s="78">
        <v>18</v>
      </c>
      <c r="Q1264" s="78">
        <v>0</v>
      </c>
      <c r="R1264" s="78">
        <v>0</v>
      </c>
      <c r="S1264" s="78">
        <v>0</v>
      </c>
      <c r="T1264" s="78">
        <v>18</v>
      </c>
      <c r="U1264" s="78">
        <v>0</v>
      </c>
      <c r="V1264" s="78">
        <v>125</v>
      </c>
      <c r="W1264" s="78"/>
      <c r="X1264" s="84"/>
      <c r="Y1264" s="85"/>
      <c r="Z1264" s="85"/>
      <c r="AA1264" s="85" t="s">
        <v>148</v>
      </c>
    </row>
    <row r="1265" spans="1:27" ht="75">
      <c r="A1265" s="299">
        <v>1249</v>
      </c>
      <c r="B1265" s="286" t="s">
        <v>248</v>
      </c>
      <c r="C1265" s="93" t="s">
        <v>97</v>
      </c>
      <c r="D1265" s="94" t="s">
        <v>3397</v>
      </c>
      <c r="E1265" s="93" t="s">
        <v>152</v>
      </c>
      <c r="F1265" s="95">
        <v>44729.375</v>
      </c>
      <c r="G1265" s="95">
        <v>44729.583333333336</v>
      </c>
      <c r="H1265" s="96" t="s">
        <v>106</v>
      </c>
      <c r="I1265" s="90">
        <v>5.0000000000582077</v>
      </c>
      <c r="J1265" s="206" t="s">
        <v>3398</v>
      </c>
      <c r="K1265" s="91"/>
      <c r="L1265" s="91"/>
      <c r="M1265" s="93">
        <v>15</v>
      </c>
      <c r="N1265" s="93">
        <v>0</v>
      </c>
      <c r="O1265" s="93">
        <v>0</v>
      </c>
      <c r="P1265" s="93">
        <v>15</v>
      </c>
      <c r="Q1265" s="93">
        <v>0</v>
      </c>
      <c r="R1265" s="93">
        <v>0</v>
      </c>
      <c r="S1265" s="93">
        <v>0</v>
      </c>
      <c r="T1265" s="93">
        <v>15</v>
      </c>
      <c r="U1265" s="93">
        <v>0</v>
      </c>
      <c r="V1265" s="93">
        <v>160</v>
      </c>
      <c r="W1265" s="93"/>
      <c r="X1265" s="97"/>
      <c r="Y1265" s="98"/>
      <c r="Z1265" s="98"/>
      <c r="AA1265" s="85" t="s">
        <v>148</v>
      </c>
    </row>
    <row r="1266" spans="1:27" ht="131.25">
      <c r="A1266" s="299">
        <v>1250</v>
      </c>
      <c r="B1266" s="284" t="s">
        <v>248</v>
      </c>
      <c r="C1266" s="78" t="s">
        <v>93</v>
      </c>
      <c r="D1266" s="79" t="s">
        <v>3399</v>
      </c>
      <c r="E1266" s="78" t="s">
        <v>152</v>
      </c>
      <c r="F1266" s="80">
        <v>44729.120833333334</v>
      </c>
      <c r="G1266" s="80">
        <v>44729.166666666664</v>
      </c>
      <c r="H1266" s="78" t="s">
        <v>94</v>
      </c>
      <c r="I1266" s="90">
        <v>1.0999999999185093</v>
      </c>
      <c r="J1266" s="206" t="s">
        <v>3400</v>
      </c>
      <c r="K1266" s="91"/>
      <c r="L1266" s="91" t="s">
        <v>237</v>
      </c>
      <c r="M1266" s="78">
        <v>81</v>
      </c>
      <c r="N1266" s="78">
        <v>0</v>
      </c>
      <c r="O1266" s="78">
        <v>2</v>
      </c>
      <c r="P1266" s="78">
        <v>79</v>
      </c>
      <c r="Q1266" s="78">
        <v>0</v>
      </c>
      <c r="R1266" s="78">
        <v>0</v>
      </c>
      <c r="S1266" s="78">
        <v>0</v>
      </c>
      <c r="T1266" s="78">
        <v>81</v>
      </c>
      <c r="U1266" s="78">
        <v>0</v>
      </c>
      <c r="V1266" s="78">
        <v>340</v>
      </c>
      <c r="W1266" s="78"/>
      <c r="X1266" s="84" t="s">
        <v>3401</v>
      </c>
      <c r="Y1266" s="85" t="s">
        <v>109</v>
      </c>
      <c r="Z1266" s="85" t="s">
        <v>103</v>
      </c>
      <c r="AA1266" s="85" t="s">
        <v>148</v>
      </c>
    </row>
    <row r="1267" spans="1:27" ht="75">
      <c r="A1267" s="299">
        <v>1251</v>
      </c>
      <c r="B1267" s="284" t="s">
        <v>262</v>
      </c>
      <c r="C1267" s="78" t="s">
        <v>97</v>
      </c>
      <c r="D1267" s="79" t="s">
        <v>3200</v>
      </c>
      <c r="E1267" s="78" t="s">
        <v>153</v>
      </c>
      <c r="F1267" s="80">
        <v>44729.375</v>
      </c>
      <c r="G1267" s="80">
        <v>44729.5</v>
      </c>
      <c r="H1267" s="78" t="s">
        <v>106</v>
      </c>
      <c r="I1267" s="90">
        <v>3</v>
      </c>
      <c r="J1267" s="206" t="s">
        <v>478</v>
      </c>
      <c r="K1267" s="91"/>
      <c r="L1267" s="91"/>
      <c r="M1267" s="78">
        <v>37</v>
      </c>
      <c r="N1267" s="78">
        <v>0</v>
      </c>
      <c r="O1267" s="78">
        <v>0</v>
      </c>
      <c r="P1267" s="78">
        <v>37</v>
      </c>
      <c r="Q1267" s="78">
        <v>0</v>
      </c>
      <c r="R1267" s="78">
        <v>0</v>
      </c>
      <c r="S1267" s="78">
        <v>0</v>
      </c>
      <c r="T1267" s="78">
        <v>37</v>
      </c>
      <c r="U1267" s="78">
        <v>0</v>
      </c>
      <c r="V1267" s="78">
        <v>20</v>
      </c>
      <c r="W1267" s="78"/>
      <c r="X1267" s="84"/>
      <c r="Y1267" s="85"/>
      <c r="Z1267" s="85"/>
      <c r="AA1267" s="85" t="s">
        <v>148</v>
      </c>
    </row>
    <row r="1268" spans="1:27" ht="56.25">
      <c r="A1268" s="299">
        <v>1252</v>
      </c>
      <c r="B1268" s="283" t="s">
        <v>251</v>
      </c>
      <c r="C1268" s="83" t="s">
        <v>97</v>
      </c>
      <c r="D1268" s="187" t="s">
        <v>3402</v>
      </c>
      <c r="E1268" s="83" t="s">
        <v>108</v>
      </c>
      <c r="F1268" s="188">
        <v>44729.444444444445</v>
      </c>
      <c r="G1268" s="188">
        <v>44729.479166666664</v>
      </c>
      <c r="H1268" s="83" t="s">
        <v>94</v>
      </c>
      <c r="I1268" s="90">
        <v>0.83333333325572312</v>
      </c>
      <c r="J1268" s="206" t="s">
        <v>3403</v>
      </c>
      <c r="K1268" s="91"/>
      <c r="L1268" s="91"/>
      <c r="M1268" s="83">
        <v>38</v>
      </c>
      <c r="N1268" s="83">
        <v>0</v>
      </c>
      <c r="O1268" s="83">
        <v>0</v>
      </c>
      <c r="P1268" s="83">
        <v>38</v>
      </c>
      <c r="Q1268" s="83">
        <v>0</v>
      </c>
      <c r="R1268" s="83">
        <v>0</v>
      </c>
      <c r="S1268" s="83">
        <v>0</v>
      </c>
      <c r="T1268" s="83">
        <v>38</v>
      </c>
      <c r="U1268" s="83">
        <v>0</v>
      </c>
      <c r="V1268" s="83">
        <v>21</v>
      </c>
      <c r="W1268" s="83"/>
      <c r="X1268" s="184" t="s">
        <v>3404</v>
      </c>
      <c r="Y1268" s="185" t="s">
        <v>130</v>
      </c>
      <c r="Z1268" s="185" t="s">
        <v>120</v>
      </c>
      <c r="AA1268" s="85" t="s">
        <v>148</v>
      </c>
    </row>
    <row r="1269" spans="1:27" ht="56.25">
      <c r="A1269" s="299">
        <v>1253</v>
      </c>
      <c r="B1269" s="283" t="s">
        <v>251</v>
      </c>
      <c r="C1269" s="83" t="s">
        <v>156</v>
      </c>
      <c r="D1269" s="187" t="s">
        <v>1752</v>
      </c>
      <c r="E1269" s="83" t="s">
        <v>152</v>
      </c>
      <c r="F1269" s="188">
        <v>44729.7</v>
      </c>
      <c r="G1269" s="188">
        <v>44729.73541666667</v>
      </c>
      <c r="H1269" s="83" t="s">
        <v>94</v>
      </c>
      <c r="I1269" s="90">
        <v>0.85000000015133992</v>
      </c>
      <c r="J1269" s="206" t="s">
        <v>2924</v>
      </c>
      <c r="K1269" s="91"/>
      <c r="L1269" s="91"/>
      <c r="M1269" s="83">
        <v>19</v>
      </c>
      <c r="N1269" s="83">
        <v>0</v>
      </c>
      <c r="O1269" s="83">
        <v>0</v>
      </c>
      <c r="P1269" s="83">
        <v>19</v>
      </c>
      <c r="Q1269" s="83">
        <v>0</v>
      </c>
      <c r="R1269" s="83">
        <v>0</v>
      </c>
      <c r="S1269" s="83">
        <v>7</v>
      </c>
      <c r="T1269" s="83">
        <v>12</v>
      </c>
      <c r="U1269" s="83">
        <v>0</v>
      </c>
      <c r="V1269" s="83">
        <v>185</v>
      </c>
      <c r="W1269" s="83"/>
      <c r="X1269" s="184" t="s">
        <v>3405</v>
      </c>
      <c r="Y1269" s="185" t="s">
        <v>130</v>
      </c>
      <c r="Z1269" s="185" t="s">
        <v>120</v>
      </c>
      <c r="AA1269" s="85" t="s">
        <v>148</v>
      </c>
    </row>
    <row r="1270" spans="1:27" ht="225">
      <c r="A1270" s="299">
        <v>1254</v>
      </c>
      <c r="B1270" s="284" t="s">
        <v>251</v>
      </c>
      <c r="C1270" s="78" t="s">
        <v>97</v>
      </c>
      <c r="D1270" s="79" t="s">
        <v>3406</v>
      </c>
      <c r="E1270" s="78" t="s">
        <v>153</v>
      </c>
      <c r="F1270" s="80">
        <v>44731.706944444442</v>
      </c>
      <c r="G1270" s="80">
        <v>44731.750694444447</v>
      </c>
      <c r="H1270" s="78" t="s">
        <v>94</v>
      </c>
      <c r="I1270" s="90">
        <v>1.0500000001047738</v>
      </c>
      <c r="J1270" s="206" t="s">
        <v>3407</v>
      </c>
      <c r="K1270" s="91"/>
      <c r="L1270" s="91"/>
      <c r="M1270" s="78">
        <v>2</v>
      </c>
      <c r="N1270" s="78">
        <v>0</v>
      </c>
      <c r="O1270" s="78">
        <v>0</v>
      </c>
      <c r="P1270" s="78">
        <v>1</v>
      </c>
      <c r="Q1270" s="78">
        <v>0</v>
      </c>
      <c r="R1270" s="78">
        <v>0</v>
      </c>
      <c r="S1270" s="78">
        <v>0</v>
      </c>
      <c r="T1270" s="78">
        <v>1</v>
      </c>
      <c r="U1270" s="78">
        <v>1</v>
      </c>
      <c r="V1270" s="78">
        <v>6</v>
      </c>
      <c r="W1270" s="78" t="s">
        <v>1052</v>
      </c>
      <c r="X1270" s="84" t="s">
        <v>3408</v>
      </c>
      <c r="Y1270" s="85" t="s">
        <v>95</v>
      </c>
      <c r="Z1270" s="85" t="s">
        <v>105</v>
      </c>
      <c r="AA1270" s="85" t="s">
        <v>148</v>
      </c>
    </row>
    <row r="1271" spans="1:27" ht="93.75">
      <c r="A1271" s="299">
        <v>1255</v>
      </c>
      <c r="B1271" s="284" t="s">
        <v>115</v>
      </c>
      <c r="C1271" s="78" t="s">
        <v>97</v>
      </c>
      <c r="D1271" s="78" t="s">
        <v>2942</v>
      </c>
      <c r="E1271" s="78" t="s">
        <v>153</v>
      </c>
      <c r="F1271" s="80">
        <v>44730.9375</v>
      </c>
      <c r="G1271" s="80">
        <v>44730.954861111109</v>
      </c>
      <c r="H1271" s="78" t="s">
        <v>94</v>
      </c>
      <c r="I1271" s="90">
        <v>0.41666666662786156</v>
      </c>
      <c r="J1271" s="206" t="s">
        <v>508</v>
      </c>
      <c r="K1271" s="91"/>
      <c r="L1271" s="91"/>
      <c r="M1271" s="78">
        <v>68</v>
      </c>
      <c r="N1271" s="78">
        <v>0</v>
      </c>
      <c r="O1271" s="78">
        <v>0</v>
      </c>
      <c r="P1271" s="78">
        <v>68</v>
      </c>
      <c r="Q1271" s="78">
        <v>0</v>
      </c>
      <c r="R1271" s="78">
        <v>0</v>
      </c>
      <c r="S1271" s="78">
        <v>0</v>
      </c>
      <c r="T1271" s="78">
        <v>68</v>
      </c>
      <c r="U1271" s="78">
        <v>0</v>
      </c>
      <c r="V1271" s="78">
        <v>41</v>
      </c>
      <c r="W1271" s="78"/>
      <c r="X1271" s="84" t="s">
        <v>3409</v>
      </c>
      <c r="Y1271" s="85" t="s">
        <v>110</v>
      </c>
      <c r="Z1271" s="85" t="s">
        <v>99</v>
      </c>
      <c r="AA1271" s="85" t="s">
        <v>193</v>
      </c>
    </row>
    <row r="1272" spans="1:27" ht="93.75">
      <c r="A1272" s="299">
        <v>1256</v>
      </c>
      <c r="B1272" s="284" t="s">
        <v>115</v>
      </c>
      <c r="C1272" s="78" t="s">
        <v>97</v>
      </c>
      <c r="D1272" s="77" t="s">
        <v>3410</v>
      </c>
      <c r="E1272" s="78" t="s">
        <v>153</v>
      </c>
      <c r="F1272" s="80">
        <v>44732.243055555555</v>
      </c>
      <c r="G1272" s="80">
        <v>44732.315972222219</v>
      </c>
      <c r="H1272" s="78" t="s">
        <v>94</v>
      </c>
      <c r="I1272" s="90">
        <v>1.7499999999417923</v>
      </c>
      <c r="J1272" s="206" t="s">
        <v>588</v>
      </c>
      <c r="K1272" s="91"/>
      <c r="L1272" s="91"/>
      <c r="M1272" s="78">
        <v>4</v>
      </c>
      <c r="N1272" s="78">
        <v>0</v>
      </c>
      <c r="O1272" s="78">
        <v>0</v>
      </c>
      <c r="P1272" s="78">
        <v>4</v>
      </c>
      <c r="Q1272" s="78">
        <v>0</v>
      </c>
      <c r="R1272" s="78">
        <v>0</v>
      </c>
      <c r="S1272" s="78">
        <v>0</v>
      </c>
      <c r="T1272" s="78">
        <v>4</v>
      </c>
      <c r="U1272" s="78">
        <v>0</v>
      </c>
      <c r="V1272" s="78">
        <v>15</v>
      </c>
      <c r="W1272" s="78"/>
      <c r="X1272" s="84" t="s">
        <v>3411</v>
      </c>
      <c r="Y1272" s="85" t="s">
        <v>110</v>
      </c>
      <c r="Z1272" s="85" t="s">
        <v>99</v>
      </c>
      <c r="AA1272" s="85" t="s">
        <v>193</v>
      </c>
    </row>
    <row r="1273" spans="1:27" ht="37.5">
      <c r="A1273" s="299">
        <v>1257</v>
      </c>
      <c r="B1273" s="283" t="s">
        <v>245</v>
      </c>
      <c r="C1273" s="83" t="s">
        <v>97</v>
      </c>
      <c r="D1273" s="186" t="s">
        <v>3357</v>
      </c>
      <c r="E1273" s="83" t="s">
        <v>153</v>
      </c>
      <c r="F1273" s="188">
        <v>44732.375</v>
      </c>
      <c r="G1273" s="188">
        <v>44732.625</v>
      </c>
      <c r="H1273" s="83" t="s">
        <v>106</v>
      </c>
      <c r="I1273" s="90">
        <v>6</v>
      </c>
      <c r="J1273" s="206" t="s">
        <v>3357</v>
      </c>
      <c r="K1273" s="91"/>
      <c r="L1273" s="91"/>
      <c r="M1273" s="83">
        <v>60</v>
      </c>
      <c r="N1273" s="83">
        <v>0</v>
      </c>
      <c r="O1273" s="83">
        <v>0</v>
      </c>
      <c r="P1273" s="83">
        <v>60</v>
      </c>
      <c r="Q1273" s="83">
        <v>0</v>
      </c>
      <c r="R1273" s="83">
        <v>0</v>
      </c>
      <c r="S1273" s="83">
        <v>0</v>
      </c>
      <c r="T1273" s="83">
        <v>60</v>
      </c>
      <c r="U1273" s="83">
        <v>0</v>
      </c>
      <c r="V1273" s="83">
        <v>15.4</v>
      </c>
      <c r="W1273" s="83"/>
      <c r="X1273" s="184"/>
      <c r="Y1273" s="185"/>
      <c r="Z1273" s="185"/>
      <c r="AA1273" s="85" t="s">
        <v>148</v>
      </c>
    </row>
    <row r="1274" spans="1:27" ht="37.5">
      <c r="A1274" s="299">
        <v>1258</v>
      </c>
      <c r="B1274" s="284" t="s">
        <v>277</v>
      </c>
      <c r="C1274" s="78" t="s">
        <v>97</v>
      </c>
      <c r="D1274" s="77" t="s">
        <v>3392</v>
      </c>
      <c r="E1274" s="78" t="s">
        <v>153</v>
      </c>
      <c r="F1274" s="80">
        <v>44732.375</v>
      </c>
      <c r="G1274" s="80">
        <v>44732.666666666664</v>
      </c>
      <c r="H1274" s="78" t="s">
        <v>106</v>
      </c>
      <c r="I1274" s="90">
        <v>6.9999999999417923</v>
      </c>
      <c r="J1274" s="206" t="s">
        <v>362</v>
      </c>
      <c r="K1274" s="91"/>
      <c r="L1274" s="91"/>
      <c r="M1274" s="78">
        <v>16</v>
      </c>
      <c r="N1274" s="78">
        <v>0</v>
      </c>
      <c r="O1274" s="78">
        <v>0</v>
      </c>
      <c r="P1274" s="78">
        <v>16</v>
      </c>
      <c r="Q1274" s="78">
        <v>0</v>
      </c>
      <c r="R1274" s="78">
        <v>0</v>
      </c>
      <c r="S1274" s="78">
        <v>0</v>
      </c>
      <c r="T1274" s="78">
        <v>16</v>
      </c>
      <c r="U1274" s="78">
        <v>0</v>
      </c>
      <c r="V1274" s="78">
        <v>35</v>
      </c>
      <c r="W1274" s="78"/>
      <c r="X1274" s="84" t="s">
        <v>3412</v>
      </c>
      <c r="Y1274" s="85"/>
      <c r="Z1274" s="85"/>
      <c r="AA1274" s="85" t="s">
        <v>148</v>
      </c>
    </row>
    <row r="1275" spans="1:27" ht="93.75">
      <c r="A1275" s="299">
        <v>1259</v>
      </c>
      <c r="B1275" s="284" t="s">
        <v>277</v>
      </c>
      <c r="C1275" s="78" t="s">
        <v>97</v>
      </c>
      <c r="D1275" s="77" t="s">
        <v>3413</v>
      </c>
      <c r="E1275" s="78" t="s">
        <v>153</v>
      </c>
      <c r="F1275" s="80">
        <v>44731.447916666664</v>
      </c>
      <c r="G1275" s="80">
        <v>44731.5625</v>
      </c>
      <c r="H1275" s="78" t="s">
        <v>94</v>
      </c>
      <c r="I1275" s="90">
        <v>2.7500000000582077</v>
      </c>
      <c r="J1275" s="206" t="s">
        <v>3414</v>
      </c>
      <c r="K1275" s="91"/>
      <c r="L1275" s="91"/>
      <c r="M1275" s="78">
        <v>2</v>
      </c>
      <c r="N1275" s="78">
        <v>0</v>
      </c>
      <c r="O1275" s="78">
        <v>0</v>
      </c>
      <c r="P1275" s="78">
        <v>2</v>
      </c>
      <c r="Q1275" s="78">
        <v>0</v>
      </c>
      <c r="R1275" s="78">
        <v>0</v>
      </c>
      <c r="S1275" s="78">
        <v>0</v>
      </c>
      <c r="T1275" s="78">
        <v>2</v>
      </c>
      <c r="U1275" s="78">
        <v>0</v>
      </c>
      <c r="V1275" s="78">
        <v>15</v>
      </c>
      <c r="W1275" s="78"/>
      <c r="X1275" s="84" t="s">
        <v>3415</v>
      </c>
      <c r="Y1275" s="85" t="s">
        <v>107</v>
      </c>
      <c r="Z1275" s="85" t="s">
        <v>99</v>
      </c>
      <c r="AA1275" s="85" t="s">
        <v>148</v>
      </c>
    </row>
    <row r="1276" spans="1:27" ht="93.75">
      <c r="A1276" s="299">
        <v>1260</v>
      </c>
      <c r="B1276" s="293" t="s">
        <v>249</v>
      </c>
      <c r="C1276" s="228" t="s">
        <v>156</v>
      </c>
      <c r="D1276" s="227" t="s">
        <v>3416</v>
      </c>
      <c r="E1276" s="228" t="s">
        <v>152</v>
      </c>
      <c r="F1276" s="229">
        <v>44731.857638888891</v>
      </c>
      <c r="G1276" s="229">
        <v>44731.932638888888</v>
      </c>
      <c r="H1276" s="96" t="s">
        <v>94</v>
      </c>
      <c r="I1276" s="90">
        <v>1.7999999999301508</v>
      </c>
      <c r="J1276" s="206" t="s">
        <v>3417</v>
      </c>
      <c r="K1276" s="91" t="s">
        <v>3418</v>
      </c>
      <c r="L1276" s="91"/>
      <c r="M1276" s="228">
        <v>169</v>
      </c>
      <c r="N1276" s="228">
        <v>0</v>
      </c>
      <c r="O1276" s="228">
        <v>2</v>
      </c>
      <c r="P1276" s="228">
        <v>167</v>
      </c>
      <c r="Q1276" s="228">
        <v>0</v>
      </c>
      <c r="R1276" s="228">
        <v>0</v>
      </c>
      <c r="S1276" s="228">
        <v>1</v>
      </c>
      <c r="T1276" s="228">
        <v>168</v>
      </c>
      <c r="U1276" s="228">
        <v>0</v>
      </c>
      <c r="V1276" s="228">
        <v>270</v>
      </c>
      <c r="W1276" s="228"/>
      <c r="X1276" s="230" t="s">
        <v>3419</v>
      </c>
      <c r="Y1276" s="231" t="s">
        <v>107</v>
      </c>
      <c r="Z1276" s="231" t="s">
        <v>120</v>
      </c>
      <c r="AA1276" s="85" t="s">
        <v>148</v>
      </c>
    </row>
    <row r="1277" spans="1:27" ht="93.75">
      <c r="A1277" s="299">
        <v>1261</v>
      </c>
      <c r="B1277" s="284" t="s">
        <v>261</v>
      </c>
      <c r="C1277" s="78" t="s">
        <v>97</v>
      </c>
      <c r="D1277" s="77" t="s">
        <v>169</v>
      </c>
      <c r="E1277" s="78" t="s">
        <v>152</v>
      </c>
      <c r="F1277" s="80">
        <v>44731.8</v>
      </c>
      <c r="G1277" s="80">
        <v>44731.885416666664</v>
      </c>
      <c r="H1277" s="78" t="s">
        <v>94</v>
      </c>
      <c r="I1277" s="90">
        <v>2.0499999998719431</v>
      </c>
      <c r="J1277" s="206" t="s">
        <v>3420</v>
      </c>
      <c r="K1277" s="91"/>
      <c r="L1277" s="91"/>
      <c r="M1277" s="78">
        <v>173</v>
      </c>
      <c r="N1277" s="78">
        <v>0</v>
      </c>
      <c r="O1277" s="78">
        <v>0</v>
      </c>
      <c r="P1277" s="78">
        <v>173</v>
      </c>
      <c r="Q1277" s="78">
        <v>0</v>
      </c>
      <c r="R1277" s="78">
        <v>0</v>
      </c>
      <c r="S1277" s="78">
        <v>0</v>
      </c>
      <c r="T1277" s="78">
        <v>173</v>
      </c>
      <c r="U1277" s="78">
        <v>0</v>
      </c>
      <c r="V1277" s="78" t="s">
        <v>2320</v>
      </c>
      <c r="W1277" s="78"/>
      <c r="X1277" s="84" t="s">
        <v>3421</v>
      </c>
      <c r="Y1277" s="85" t="s">
        <v>126</v>
      </c>
      <c r="Z1277" s="85" t="s">
        <v>1183</v>
      </c>
      <c r="AA1277" s="85" t="s">
        <v>148</v>
      </c>
    </row>
    <row r="1278" spans="1:27" ht="56.25">
      <c r="A1278" s="299">
        <v>1262</v>
      </c>
      <c r="B1278" s="284" t="s">
        <v>265</v>
      </c>
      <c r="C1278" s="78" t="s">
        <v>93</v>
      </c>
      <c r="D1278" s="77" t="s">
        <v>3422</v>
      </c>
      <c r="E1278" s="78" t="s">
        <v>153</v>
      </c>
      <c r="F1278" s="80">
        <v>44731.510416666664</v>
      </c>
      <c r="G1278" s="80">
        <v>44731.694444444445</v>
      </c>
      <c r="H1278" s="78" t="s">
        <v>94</v>
      </c>
      <c r="I1278" s="90">
        <v>4.4166666667442769</v>
      </c>
      <c r="J1278" s="206" t="s">
        <v>3422</v>
      </c>
      <c r="K1278" s="91"/>
      <c r="L1278" s="91"/>
      <c r="M1278" s="78">
        <v>1</v>
      </c>
      <c r="N1278" s="78">
        <v>0</v>
      </c>
      <c r="O1278" s="78">
        <v>0</v>
      </c>
      <c r="P1278" s="78">
        <v>1</v>
      </c>
      <c r="Q1278" s="78">
        <v>0</v>
      </c>
      <c r="R1278" s="78">
        <v>0</v>
      </c>
      <c r="S1278" s="78">
        <v>0</v>
      </c>
      <c r="T1278" s="78">
        <v>1</v>
      </c>
      <c r="U1278" s="78">
        <v>0</v>
      </c>
      <c r="V1278" s="78">
        <v>50</v>
      </c>
      <c r="W1278" s="78"/>
      <c r="X1278" s="84" t="s">
        <v>3423</v>
      </c>
      <c r="Y1278" s="85" t="s">
        <v>98</v>
      </c>
      <c r="Z1278" s="85" t="s">
        <v>103</v>
      </c>
      <c r="AA1278" s="85" t="s">
        <v>148</v>
      </c>
    </row>
    <row r="1279" spans="1:27" ht="56.25">
      <c r="A1279" s="299">
        <v>1263</v>
      </c>
      <c r="B1279" s="284" t="s">
        <v>265</v>
      </c>
      <c r="C1279" s="78" t="s">
        <v>97</v>
      </c>
      <c r="D1279" s="77" t="s">
        <v>3424</v>
      </c>
      <c r="E1279" s="78" t="s">
        <v>108</v>
      </c>
      <c r="F1279" s="80">
        <v>44731.729166666664</v>
      </c>
      <c r="G1279" s="80">
        <v>44731.770833333336</v>
      </c>
      <c r="H1279" s="78" t="s">
        <v>94</v>
      </c>
      <c r="I1279" s="90">
        <v>1.0000000001164153</v>
      </c>
      <c r="J1279" s="206" t="s">
        <v>3424</v>
      </c>
      <c r="K1279" s="91"/>
      <c r="L1279" s="91"/>
      <c r="M1279" s="78">
        <v>1</v>
      </c>
      <c r="N1279" s="78">
        <v>0</v>
      </c>
      <c r="O1279" s="78">
        <v>0</v>
      </c>
      <c r="P1279" s="78">
        <v>1</v>
      </c>
      <c r="Q1279" s="78">
        <v>0</v>
      </c>
      <c r="R1279" s="78">
        <v>0</v>
      </c>
      <c r="S1279" s="78">
        <v>0</v>
      </c>
      <c r="T1279" s="78">
        <v>1</v>
      </c>
      <c r="U1279" s="78">
        <v>0</v>
      </c>
      <c r="V1279" s="78">
        <v>2</v>
      </c>
      <c r="W1279" s="78"/>
      <c r="X1279" s="84" t="s">
        <v>3425</v>
      </c>
      <c r="Y1279" s="85" t="s">
        <v>98</v>
      </c>
      <c r="Z1279" s="85" t="s">
        <v>114</v>
      </c>
      <c r="AA1279" s="85" t="s">
        <v>148</v>
      </c>
    </row>
    <row r="1280" spans="1:27" ht="93.75">
      <c r="A1280" s="299">
        <v>1264</v>
      </c>
      <c r="B1280" s="284" t="s">
        <v>262</v>
      </c>
      <c r="C1280" s="78" t="s">
        <v>97</v>
      </c>
      <c r="D1280" s="77" t="s">
        <v>3235</v>
      </c>
      <c r="E1280" s="78" t="s">
        <v>153</v>
      </c>
      <c r="F1280" s="80">
        <v>44732.375</v>
      </c>
      <c r="G1280" s="80">
        <v>44732.541666666664</v>
      </c>
      <c r="H1280" s="78" t="s">
        <v>106</v>
      </c>
      <c r="I1280" s="90">
        <v>3.9999999999417923</v>
      </c>
      <c r="J1280" s="206" t="s">
        <v>3236</v>
      </c>
      <c r="K1280" s="91"/>
      <c r="L1280" s="91"/>
      <c r="M1280" s="78">
        <v>24</v>
      </c>
      <c r="N1280" s="78">
        <v>0</v>
      </c>
      <c r="O1280" s="78">
        <v>0</v>
      </c>
      <c r="P1280" s="78">
        <v>24</v>
      </c>
      <c r="Q1280" s="78">
        <v>0</v>
      </c>
      <c r="R1280" s="78">
        <v>0</v>
      </c>
      <c r="S1280" s="78">
        <v>0</v>
      </c>
      <c r="T1280" s="78">
        <v>24</v>
      </c>
      <c r="U1280" s="78">
        <v>0</v>
      </c>
      <c r="V1280" s="78">
        <v>15</v>
      </c>
      <c r="W1280" s="78"/>
      <c r="X1280" s="84"/>
      <c r="Y1280" s="85"/>
      <c r="Z1280" s="85"/>
      <c r="AA1280" s="85" t="s">
        <v>148</v>
      </c>
    </row>
    <row r="1281" spans="1:27" ht="56.25">
      <c r="A1281" s="299">
        <v>1265</v>
      </c>
      <c r="B1281" s="284" t="s">
        <v>268</v>
      </c>
      <c r="C1281" s="78" t="s">
        <v>113</v>
      </c>
      <c r="D1281" s="77" t="s">
        <v>3426</v>
      </c>
      <c r="E1281" s="78" t="s">
        <v>152</v>
      </c>
      <c r="F1281" s="80">
        <v>44729.819444444445</v>
      </c>
      <c r="G1281" s="80">
        <v>44730.489583333336</v>
      </c>
      <c r="H1281" s="78" t="s">
        <v>94</v>
      </c>
      <c r="I1281" s="90">
        <v>16.083333333372138</v>
      </c>
      <c r="J1281" s="206" t="s">
        <v>363</v>
      </c>
      <c r="K1281" s="91"/>
      <c r="L1281" s="91"/>
      <c r="M1281" s="78">
        <v>39</v>
      </c>
      <c r="N1281" s="78">
        <v>0</v>
      </c>
      <c r="O1281" s="78">
        <v>0</v>
      </c>
      <c r="P1281" s="78">
        <v>39</v>
      </c>
      <c r="Q1281" s="78">
        <v>0</v>
      </c>
      <c r="R1281" s="78">
        <v>0</v>
      </c>
      <c r="S1281" s="78">
        <v>0</v>
      </c>
      <c r="T1281" s="78">
        <v>39</v>
      </c>
      <c r="U1281" s="78">
        <v>0</v>
      </c>
      <c r="V1281" s="78">
        <v>28</v>
      </c>
      <c r="W1281" s="78"/>
      <c r="X1281" s="84" t="s">
        <v>3427</v>
      </c>
      <c r="Y1281" s="85" t="s">
        <v>95</v>
      </c>
      <c r="Z1281" s="85" t="s">
        <v>103</v>
      </c>
      <c r="AA1281" s="85" t="s">
        <v>148</v>
      </c>
    </row>
    <row r="1282" spans="1:27" ht="93.75">
      <c r="A1282" s="299">
        <v>1266</v>
      </c>
      <c r="B1282" s="284" t="s">
        <v>268</v>
      </c>
      <c r="C1282" s="78" t="s">
        <v>113</v>
      </c>
      <c r="D1282" s="77" t="s">
        <v>3428</v>
      </c>
      <c r="E1282" s="78" t="s">
        <v>152</v>
      </c>
      <c r="F1282" s="80">
        <v>44729.819444444445</v>
      </c>
      <c r="G1282" s="80">
        <v>44730.076388888891</v>
      </c>
      <c r="H1282" s="78" t="s">
        <v>94</v>
      </c>
      <c r="I1282" s="90">
        <v>6.1666666666860692</v>
      </c>
      <c r="J1282" s="206" t="s">
        <v>3429</v>
      </c>
      <c r="K1282" s="91"/>
      <c r="L1282" s="91"/>
      <c r="M1282" s="78">
        <v>818</v>
      </c>
      <c r="N1282" s="78">
        <v>0</v>
      </c>
      <c r="O1282" s="78">
        <v>0</v>
      </c>
      <c r="P1282" s="78">
        <v>818</v>
      </c>
      <c r="Q1282" s="78">
        <v>0</v>
      </c>
      <c r="R1282" s="78">
        <v>0</v>
      </c>
      <c r="S1282" s="78">
        <v>0</v>
      </c>
      <c r="T1282" s="78">
        <v>818</v>
      </c>
      <c r="U1282" s="78">
        <v>0</v>
      </c>
      <c r="V1282" s="78">
        <v>620</v>
      </c>
      <c r="W1282" s="78"/>
      <c r="X1282" s="84" t="s">
        <v>3430</v>
      </c>
      <c r="Y1282" s="85" t="s">
        <v>3431</v>
      </c>
      <c r="Z1282" s="85" t="s">
        <v>103</v>
      </c>
      <c r="AA1282" s="85" t="s">
        <v>148</v>
      </c>
    </row>
    <row r="1283" spans="1:27" ht="56.25">
      <c r="A1283" s="299">
        <v>1267</v>
      </c>
      <c r="B1283" s="293" t="s">
        <v>268</v>
      </c>
      <c r="C1283" s="228" t="s">
        <v>113</v>
      </c>
      <c r="D1283" s="232" t="s">
        <v>3432</v>
      </c>
      <c r="E1283" s="228" t="s">
        <v>152</v>
      </c>
      <c r="F1283" s="229">
        <v>44729.819444444445</v>
      </c>
      <c r="G1283" s="229">
        <v>44730.357638888891</v>
      </c>
      <c r="H1283" s="96" t="s">
        <v>94</v>
      </c>
      <c r="I1283" s="90">
        <v>12.916666666686069</v>
      </c>
      <c r="J1283" s="91" t="s">
        <v>301</v>
      </c>
      <c r="K1283" s="91"/>
      <c r="L1283" s="91"/>
      <c r="M1283" s="228">
        <v>31</v>
      </c>
      <c r="N1283" s="228">
        <v>0</v>
      </c>
      <c r="O1283" s="228">
        <v>0</v>
      </c>
      <c r="P1283" s="228">
        <v>31</v>
      </c>
      <c r="Q1283" s="228">
        <v>0</v>
      </c>
      <c r="R1283" s="228">
        <v>0</v>
      </c>
      <c r="S1283" s="228">
        <v>0</v>
      </c>
      <c r="T1283" s="228">
        <v>31</v>
      </c>
      <c r="U1283" s="228">
        <v>0</v>
      </c>
      <c r="V1283" s="228">
        <v>18</v>
      </c>
      <c r="W1283" s="228"/>
      <c r="X1283" s="194" t="s">
        <v>3433</v>
      </c>
      <c r="Y1283" s="231" t="s">
        <v>3431</v>
      </c>
      <c r="Z1283" s="231" t="s">
        <v>103</v>
      </c>
      <c r="AA1283" s="85" t="s">
        <v>148</v>
      </c>
    </row>
    <row r="1284" spans="1:27" ht="56.25">
      <c r="A1284" s="299">
        <v>1268</v>
      </c>
      <c r="B1284" s="293" t="s">
        <v>268</v>
      </c>
      <c r="C1284" s="228" t="s">
        <v>113</v>
      </c>
      <c r="D1284" s="232" t="s">
        <v>3434</v>
      </c>
      <c r="E1284" s="228" t="s">
        <v>152</v>
      </c>
      <c r="F1284" s="229">
        <v>44731.854166666664</v>
      </c>
      <c r="G1284" s="229">
        <v>44731.895833333336</v>
      </c>
      <c r="H1284" s="96" t="s">
        <v>94</v>
      </c>
      <c r="I1284" s="90">
        <v>1.0000000001164153</v>
      </c>
      <c r="J1284" s="91" t="s">
        <v>3435</v>
      </c>
      <c r="K1284" s="91"/>
      <c r="L1284" s="91"/>
      <c r="M1284" s="228">
        <v>196</v>
      </c>
      <c r="N1284" s="228">
        <v>0</v>
      </c>
      <c r="O1284" s="228">
        <v>0</v>
      </c>
      <c r="P1284" s="228">
        <v>196</v>
      </c>
      <c r="Q1284" s="228">
        <v>0</v>
      </c>
      <c r="R1284" s="228">
        <v>0</v>
      </c>
      <c r="S1284" s="228">
        <v>0</v>
      </c>
      <c r="T1284" s="228">
        <v>196</v>
      </c>
      <c r="U1284" s="228">
        <v>0</v>
      </c>
      <c r="V1284" s="228">
        <v>196</v>
      </c>
      <c r="W1284" s="228"/>
      <c r="X1284" s="194" t="s">
        <v>3436</v>
      </c>
      <c r="Y1284" s="231" t="s">
        <v>95</v>
      </c>
      <c r="Z1284" s="231" t="s">
        <v>103</v>
      </c>
      <c r="AA1284" s="85" t="s">
        <v>148</v>
      </c>
    </row>
    <row r="1285" spans="1:27" ht="37.5">
      <c r="A1285" s="299">
        <v>1269</v>
      </c>
      <c r="B1285" s="293" t="s">
        <v>248</v>
      </c>
      <c r="C1285" s="228" t="s">
        <v>113</v>
      </c>
      <c r="D1285" s="232" t="s">
        <v>3437</v>
      </c>
      <c r="E1285" s="228" t="s">
        <v>154</v>
      </c>
      <c r="F1285" s="229">
        <v>44732.375</v>
      </c>
      <c r="G1285" s="229">
        <v>44732.583333333336</v>
      </c>
      <c r="H1285" s="96" t="s">
        <v>106</v>
      </c>
      <c r="I1285" s="90">
        <v>5.0000000000582077</v>
      </c>
      <c r="J1285" s="91" t="s">
        <v>3438</v>
      </c>
      <c r="K1285" s="91"/>
      <c r="L1285" s="91" t="s">
        <v>3439</v>
      </c>
      <c r="M1285" s="228">
        <v>3</v>
      </c>
      <c r="N1285" s="228">
        <v>0</v>
      </c>
      <c r="O1285" s="228">
        <v>1</v>
      </c>
      <c r="P1285" s="228">
        <v>2</v>
      </c>
      <c r="Q1285" s="228">
        <v>0</v>
      </c>
      <c r="R1285" s="228">
        <v>0</v>
      </c>
      <c r="S1285" s="228">
        <v>0</v>
      </c>
      <c r="T1285" s="228">
        <v>3</v>
      </c>
      <c r="U1285" s="228">
        <v>0</v>
      </c>
      <c r="V1285" s="228">
        <v>80</v>
      </c>
      <c r="W1285" s="228"/>
      <c r="X1285" s="194"/>
      <c r="Y1285" s="231"/>
      <c r="Z1285" s="231"/>
      <c r="AA1285" s="85" t="s">
        <v>148</v>
      </c>
    </row>
    <row r="1286" spans="1:27" ht="93.75">
      <c r="A1286" s="299">
        <v>1270</v>
      </c>
      <c r="B1286" s="286" t="s">
        <v>248</v>
      </c>
      <c r="C1286" s="93" t="s">
        <v>93</v>
      </c>
      <c r="D1286" s="94" t="s">
        <v>3440</v>
      </c>
      <c r="E1286" s="93" t="s">
        <v>152</v>
      </c>
      <c r="F1286" s="229">
        <v>44731.21597222222</v>
      </c>
      <c r="G1286" s="229">
        <v>44731.256944444445</v>
      </c>
      <c r="H1286" s="96" t="s">
        <v>94</v>
      </c>
      <c r="I1286" s="90">
        <v>0.9833333333954215</v>
      </c>
      <c r="J1286" s="91" t="s">
        <v>694</v>
      </c>
      <c r="K1286" s="91"/>
      <c r="L1286" s="91" t="s">
        <v>695</v>
      </c>
      <c r="M1286" s="93">
        <v>19</v>
      </c>
      <c r="N1286" s="93">
        <v>0</v>
      </c>
      <c r="O1286" s="93">
        <v>3</v>
      </c>
      <c r="P1286" s="93">
        <v>16</v>
      </c>
      <c r="Q1286" s="93">
        <v>0</v>
      </c>
      <c r="R1286" s="93">
        <v>0</v>
      </c>
      <c r="S1286" s="93">
        <v>0</v>
      </c>
      <c r="T1286" s="93">
        <v>19</v>
      </c>
      <c r="U1286" s="93">
        <v>0</v>
      </c>
      <c r="V1286" s="93">
        <v>300</v>
      </c>
      <c r="W1286" s="93"/>
      <c r="X1286" s="194" t="s">
        <v>3441</v>
      </c>
      <c r="Y1286" s="98" t="s">
        <v>109</v>
      </c>
      <c r="Z1286" s="98" t="s">
        <v>103</v>
      </c>
      <c r="AA1286" s="85" t="s">
        <v>148</v>
      </c>
    </row>
    <row r="1287" spans="1:27" ht="131.25">
      <c r="A1287" s="299">
        <v>1271</v>
      </c>
      <c r="B1287" s="286" t="s">
        <v>248</v>
      </c>
      <c r="C1287" s="93" t="s">
        <v>156</v>
      </c>
      <c r="D1287" s="94" t="s">
        <v>3442</v>
      </c>
      <c r="E1287" s="93" t="s">
        <v>152</v>
      </c>
      <c r="F1287" s="229">
        <v>44731.21597222222</v>
      </c>
      <c r="G1287" s="229">
        <v>44731.292361111111</v>
      </c>
      <c r="H1287" s="96" t="s">
        <v>94</v>
      </c>
      <c r="I1287" s="90">
        <v>1.8333333333721384</v>
      </c>
      <c r="J1287" s="91" t="s">
        <v>3443</v>
      </c>
      <c r="K1287" s="91"/>
      <c r="L1287" s="91" t="s">
        <v>258</v>
      </c>
      <c r="M1287" s="93">
        <v>29</v>
      </c>
      <c r="N1287" s="93">
        <v>0</v>
      </c>
      <c r="O1287" s="93">
        <v>1</v>
      </c>
      <c r="P1287" s="93">
        <v>28</v>
      </c>
      <c r="Q1287" s="93">
        <v>0</v>
      </c>
      <c r="R1287" s="93">
        <v>0</v>
      </c>
      <c r="S1287" s="93">
        <v>12</v>
      </c>
      <c r="T1287" s="93">
        <v>17</v>
      </c>
      <c r="U1287" s="93">
        <v>0</v>
      </c>
      <c r="V1287" s="93">
        <v>300</v>
      </c>
      <c r="W1287" s="93"/>
      <c r="X1287" s="194" t="s">
        <v>676</v>
      </c>
      <c r="Y1287" s="98" t="s">
        <v>110</v>
      </c>
      <c r="Z1287" s="98" t="s">
        <v>103</v>
      </c>
      <c r="AA1287" s="85" t="s">
        <v>193</v>
      </c>
    </row>
    <row r="1288" spans="1:27" ht="93.75">
      <c r="A1288" s="299">
        <v>1272</v>
      </c>
      <c r="B1288" s="286" t="s">
        <v>248</v>
      </c>
      <c r="C1288" s="93" t="s">
        <v>156</v>
      </c>
      <c r="D1288" s="94" t="s">
        <v>3442</v>
      </c>
      <c r="E1288" s="93" t="s">
        <v>152</v>
      </c>
      <c r="F1288" s="229">
        <v>44731.21597222222</v>
      </c>
      <c r="G1288" s="229">
        <v>44731.395833333336</v>
      </c>
      <c r="H1288" s="96" t="s">
        <v>94</v>
      </c>
      <c r="I1288" s="90">
        <v>4.3166666667675599</v>
      </c>
      <c r="J1288" s="91" t="s">
        <v>3444</v>
      </c>
      <c r="K1288" s="91"/>
      <c r="L1288" s="91" t="s">
        <v>258</v>
      </c>
      <c r="M1288" s="93">
        <v>23</v>
      </c>
      <c r="N1288" s="93">
        <v>0</v>
      </c>
      <c r="O1288" s="93">
        <v>1</v>
      </c>
      <c r="P1288" s="93">
        <v>22</v>
      </c>
      <c r="Q1288" s="93">
        <v>0</v>
      </c>
      <c r="R1288" s="93">
        <v>0</v>
      </c>
      <c r="S1288" s="93">
        <v>9</v>
      </c>
      <c r="T1288" s="93">
        <v>14</v>
      </c>
      <c r="U1288" s="93">
        <v>0</v>
      </c>
      <c r="V1288" s="93">
        <v>300</v>
      </c>
      <c r="W1288" s="93"/>
      <c r="X1288" s="194" t="s">
        <v>676</v>
      </c>
      <c r="Y1288" s="98" t="s">
        <v>110</v>
      </c>
      <c r="Z1288" s="98" t="s">
        <v>103</v>
      </c>
      <c r="AA1288" s="85" t="s">
        <v>193</v>
      </c>
    </row>
    <row r="1289" spans="1:27" ht="93.75">
      <c r="A1289" s="299">
        <v>1273</v>
      </c>
      <c r="B1289" s="286" t="s">
        <v>248</v>
      </c>
      <c r="C1289" s="93" t="s">
        <v>93</v>
      </c>
      <c r="D1289" s="94" t="s">
        <v>3265</v>
      </c>
      <c r="E1289" s="93" t="s">
        <v>152</v>
      </c>
      <c r="F1289" s="229">
        <v>44732.166666666664</v>
      </c>
      <c r="G1289" s="229">
        <v>44732.222222222219</v>
      </c>
      <c r="H1289" s="96" t="s">
        <v>94</v>
      </c>
      <c r="I1289" s="90">
        <v>1.3333333333139308</v>
      </c>
      <c r="J1289" s="91" t="s">
        <v>398</v>
      </c>
      <c r="K1289" s="91"/>
      <c r="L1289" s="91"/>
      <c r="M1289" s="93">
        <v>58</v>
      </c>
      <c r="N1289" s="93">
        <v>0</v>
      </c>
      <c r="O1289" s="93">
        <v>0</v>
      </c>
      <c r="P1289" s="93">
        <v>58</v>
      </c>
      <c r="Q1289" s="93">
        <v>0</v>
      </c>
      <c r="R1289" s="93">
        <v>0</v>
      </c>
      <c r="S1289" s="93">
        <v>0</v>
      </c>
      <c r="T1289" s="93">
        <v>58</v>
      </c>
      <c r="U1289" s="93">
        <v>0</v>
      </c>
      <c r="V1289" s="93">
        <v>280</v>
      </c>
      <c r="W1289" s="93"/>
      <c r="X1289" s="194" t="s">
        <v>3445</v>
      </c>
      <c r="Y1289" s="98" t="s">
        <v>109</v>
      </c>
      <c r="Z1289" s="98" t="s">
        <v>103</v>
      </c>
      <c r="AA1289" s="85" t="s">
        <v>148</v>
      </c>
    </row>
    <row r="1290" spans="1:27" ht="150">
      <c r="A1290" s="299">
        <v>1274</v>
      </c>
      <c r="B1290" s="284" t="s">
        <v>248</v>
      </c>
      <c r="C1290" s="78" t="s">
        <v>93</v>
      </c>
      <c r="D1290" s="79" t="s">
        <v>3446</v>
      </c>
      <c r="E1290" s="78" t="s">
        <v>154</v>
      </c>
      <c r="F1290" s="80">
        <v>44731.868055555555</v>
      </c>
      <c r="G1290" s="80">
        <v>44731.885416666664</v>
      </c>
      <c r="H1290" s="78" t="s">
        <v>94</v>
      </c>
      <c r="I1290" s="90">
        <v>0.41666666662786156</v>
      </c>
      <c r="J1290" s="91" t="s">
        <v>3447</v>
      </c>
      <c r="K1290" s="91"/>
      <c r="L1290" s="91" t="s">
        <v>237</v>
      </c>
      <c r="M1290" s="78">
        <v>48</v>
      </c>
      <c r="N1290" s="78">
        <v>2</v>
      </c>
      <c r="O1290" s="78">
        <v>0</v>
      </c>
      <c r="P1290" s="78">
        <v>46</v>
      </c>
      <c r="Q1290" s="78">
        <v>0</v>
      </c>
      <c r="R1290" s="78">
        <v>0</v>
      </c>
      <c r="S1290" s="78">
        <v>0</v>
      </c>
      <c r="T1290" s="78">
        <v>48</v>
      </c>
      <c r="U1290" s="78">
        <v>0</v>
      </c>
      <c r="V1290" s="78">
        <v>350</v>
      </c>
      <c r="W1290" s="78"/>
      <c r="X1290" s="84" t="s">
        <v>3448</v>
      </c>
      <c r="Y1290" s="98" t="s">
        <v>109</v>
      </c>
      <c r="Z1290" s="98" t="s">
        <v>103</v>
      </c>
      <c r="AA1290" s="85" t="s">
        <v>148</v>
      </c>
    </row>
    <row r="1291" spans="1:27" ht="56.25">
      <c r="A1291" s="299">
        <v>1275</v>
      </c>
      <c r="B1291" s="284" t="s">
        <v>248</v>
      </c>
      <c r="C1291" s="78" t="s">
        <v>93</v>
      </c>
      <c r="D1291" s="77" t="s">
        <v>3449</v>
      </c>
      <c r="E1291" s="78" t="s">
        <v>154</v>
      </c>
      <c r="F1291" s="80">
        <v>44731.972222222219</v>
      </c>
      <c r="G1291" s="80">
        <v>44732</v>
      </c>
      <c r="H1291" s="233" t="s">
        <v>94</v>
      </c>
      <c r="I1291" s="90">
        <v>0.66666666674427688</v>
      </c>
      <c r="J1291" s="91" t="s">
        <v>3450</v>
      </c>
      <c r="K1291" s="91"/>
      <c r="L1291" s="91" t="s">
        <v>231</v>
      </c>
      <c r="M1291" s="78">
        <v>15</v>
      </c>
      <c r="N1291" s="78">
        <v>0</v>
      </c>
      <c r="O1291" s="78">
        <v>1</v>
      </c>
      <c r="P1291" s="78">
        <v>14</v>
      </c>
      <c r="Q1291" s="78">
        <v>0</v>
      </c>
      <c r="R1291" s="78">
        <v>0</v>
      </c>
      <c r="S1291" s="78">
        <v>0</v>
      </c>
      <c r="T1291" s="78">
        <v>15</v>
      </c>
      <c r="U1291" s="78">
        <v>0</v>
      </c>
      <c r="V1291" s="78">
        <v>250</v>
      </c>
      <c r="W1291" s="78"/>
      <c r="X1291" s="84" t="s">
        <v>3451</v>
      </c>
      <c r="Y1291" s="98" t="s">
        <v>109</v>
      </c>
      <c r="Z1291" s="98" t="s">
        <v>103</v>
      </c>
      <c r="AA1291" s="85" t="s">
        <v>148</v>
      </c>
    </row>
    <row r="1292" spans="1:27" ht="75">
      <c r="A1292" s="299">
        <v>1276</v>
      </c>
      <c r="B1292" s="284" t="s">
        <v>3282</v>
      </c>
      <c r="C1292" s="78" t="s">
        <v>97</v>
      </c>
      <c r="D1292" s="79" t="s">
        <v>3452</v>
      </c>
      <c r="E1292" s="78" t="s">
        <v>153</v>
      </c>
      <c r="F1292" s="80">
        <v>44732.458333333336</v>
      </c>
      <c r="G1292" s="80">
        <v>44732.489583333336</v>
      </c>
      <c r="H1292" s="78" t="s">
        <v>94</v>
      </c>
      <c r="I1292" s="90">
        <v>0.75</v>
      </c>
      <c r="J1292" s="91" t="s">
        <v>3453</v>
      </c>
      <c r="K1292" s="91"/>
      <c r="L1292" s="91"/>
      <c r="M1292" s="78">
        <v>1</v>
      </c>
      <c r="N1292" s="78">
        <v>0</v>
      </c>
      <c r="O1292" s="78">
        <v>0</v>
      </c>
      <c r="P1292" s="78">
        <v>1</v>
      </c>
      <c r="Q1292" s="78">
        <v>0</v>
      </c>
      <c r="R1292" s="78">
        <v>0</v>
      </c>
      <c r="S1292" s="78">
        <v>0</v>
      </c>
      <c r="T1292" s="78">
        <v>1</v>
      </c>
      <c r="U1292" s="78">
        <v>0</v>
      </c>
      <c r="V1292" s="78">
        <v>32</v>
      </c>
      <c r="W1292" s="78"/>
      <c r="X1292" s="84" t="s">
        <v>3454</v>
      </c>
      <c r="Y1292" s="98" t="s">
        <v>95</v>
      </c>
      <c r="Z1292" s="98" t="s">
        <v>105</v>
      </c>
      <c r="AA1292" s="85" t="s">
        <v>148</v>
      </c>
    </row>
    <row r="1293" spans="1:27" ht="75">
      <c r="A1293" s="299">
        <v>1277</v>
      </c>
      <c r="B1293" s="284" t="s">
        <v>3282</v>
      </c>
      <c r="C1293" s="78" t="s">
        <v>97</v>
      </c>
      <c r="D1293" s="79" t="s">
        <v>3455</v>
      </c>
      <c r="E1293" s="78" t="s">
        <v>153</v>
      </c>
      <c r="F1293" s="80">
        <v>44732.583333333336</v>
      </c>
      <c r="G1293" s="80">
        <v>44732.590277777781</v>
      </c>
      <c r="H1293" s="78" t="s">
        <v>94</v>
      </c>
      <c r="I1293" s="90">
        <v>0.16666666668606922</v>
      </c>
      <c r="J1293" s="91" t="s">
        <v>3456</v>
      </c>
      <c r="K1293" s="91"/>
      <c r="L1293" s="91" t="s">
        <v>289</v>
      </c>
      <c r="M1293" s="78">
        <v>1</v>
      </c>
      <c r="N1293" s="78">
        <v>0</v>
      </c>
      <c r="O1293" s="78">
        <v>0</v>
      </c>
      <c r="P1293" s="78">
        <v>1</v>
      </c>
      <c r="Q1293" s="78">
        <v>0</v>
      </c>
      <c r="R1293" s="78">
        <v>0</v>
      </c>
      <c r="S1293" s="78">
        <v>0</v>
      </c>
      <c r="T1293" s="78">
        <v>1</v>
      </c>
      <c r="U1293" s="78">
        <v>0</v>
      </c>
      <c r="V1293" s="78">
        <v>8</v>
      </c>
      <c r="W1293" s="78"/>
      <c r="X1293" s="84" t="s">
        <v>3457</v>
      </c>
      <c r="Y1293" s="85" t="s">
        <v>95</v>
      </c>
      <c r="Z1293" s="85" t="s">
        <v>105</v>
      </c>
      <c r="AA1293" s="85" t="s">
        <v>148</v>
      </c>
    </row>
    <row r="1294" spans="1:27" ht="112.5">
      <c r="A1294" s="299">
        <v>1278</v>
      </c>
      <c r="B1294" s="284" t="s">
        <v>250</v>
      </c>
      <c r="C1294" s="78" t="s">
        <v>156</v>
      </c>
      <c r="D1294" s="79" t="s">
        <v>3458</v>
      </c>
      <c r="E1294" s="78" t="s">
        <v>154</v>
      </c>
      <c r="F1294" s="80">
        <v>44733.416666666664</v>
      </c>
      <c r="G1294" s="80">
        <v>44733.625</v>
      </c>
      <c r="H1294" s="78" t="s">
        <v>106</v>
      </c>
      <c r="I1294" s="90">
        <v>5.0000000000582077</v>
      </c>
      <c r="J1294" s="91" t="s">
        <v>3459</v>
      </c>
      <c r="K1294" s="91"/>
      <c r="L1294" s="91"/>
      <c r="M1294" s="78">
        <v>5</v>
      </c>
      <c r="N1294" s="78">
        <v>0</v>
      </c>
      <c r="O1294" s="78">
        <v>0</v>
      </c>
      <c r="P1294" s="78">
        <v>4</v>
      </c>
      <c r="Q1294" s="78">
        <v>0</v>
      </c>
      <c r="R1294" s="78">
        <v>0</v>
      </c>
      <c r="S1294" s="78">
        <v>0</v>
      </c>
      <c r="T1294" s="78">
        <v>4</v>
      </c>
      <c r="U1294" s="78">
        <v>1</v>
      </c>
      <c r="V1294" s="78">
        <v>200</v>
      </c>
      <c r="W1294" s="78" t="s">
        <v>125</v>
      </c>
      <c r="X1294" s="84"/>
      <c r="Y1294" s="85"/>
      <c r="Z1294" s="85"/>
      <c r="AA1294" s="85" t="s">
        <v>148</v>
      </c>
    </row>
    <row r="1295" spans="1:27" ht="56.25">
      <c r="A1295" s="299">
        <v>1279</v>
      </c>
      <c r="B1295" s="283" t="s">
        <v>277</v>
      </c>
      <c r="C1295" s="83" t="s">
        <v>97</v>
      </c>
      <c r="D1295" s="187" t="s">
        <v>3460</v>
      </c>
      <c r="E1295" s="83" t="s">
        <v>152</v>
      </c>
      <c r="F1295" s="188">
        <v>44732.4375</v>
      </c>
      <c r="G1295" s="188">
        <v>44732.496527777781</v>
      </c>
      <c r="H1295" s="83" t="s">
        <v>94</v>
      </c>
      <c r="I1295" s="90">
        <v>1.4166666667442769</v>
      </c>
      <c r="J1295" s="91" t="s">
        <v>3461</v>
      </c>
      <c r="K1295" s="91"/>
      <c r="L1295" s="91"/>
      <c r="M1295" s="83">
        <v>524</v>
      </c>
      <c r="N1295" s="83">
        <v>0</v>
      </c>
      <c r="O1295" s="83">
        <v>0</v>
      </c>
      <c r="P1295" s="83">
        <v>524</v>
      </c>
      <c r="Q1295" s="83">
        <v>0</v>
      </c>
      <c r="R1295" s="83">
        <v>0</v>
      </c>
      <c r="S1295" s="83">
        <v>1</v>
      </c>
      <c r="T1295" s="83">
        <v>523</v>
      </c>
      <c r="U1295" s="83">
        <v>0</v>
      </c>
      <c r="V1295" s="83">
        <v>300</v>
      </c>
      <c r="W1295" s="83"/>
      <c r="X1295" s="184" t="s">
        <v>3462</v>
      </c>
      <c r="Y1295" s="185" t="s">
        <v>138</v>
      </c>
      <c r="Z1295" s="185" t="s">
        <v>103</v>
      </c>
      <c r="AA1295" s="85" t="s">
        <v>193</v>
      </c>
    </row>
    <row r="1296" spans="1:27" ht="56.25">
      <c r="A1296" s="299">
        <v>1280</v>
      </c>
      <c r="B1296" s="283" t="s">
        <v>277</v>
      </c>
      <c r="C1296" s="83" t="s">
        <v>97</v>
      </c>
      <c r="D1296" s="187" t="s">
        <v>3460</v>
      </c>
      <c r="E1296" s="83" t="s">
        <v>152</v>
      </c>
      <c r="F1296" s="188">
        <v>44732.505555555559</v>
      </c>
      <c r="G1296" s="188">
        <v>44732.515277777777</v>
      </c>
      <c r="H1296" s="83" t="s">
        <v>94</v>
      </c>
      <c r="I1296" s="90">
        <v>0.23333333322079852</v>
      </c>
      <c r="J1296" s="91" t="s">
        <v>3461</v>
      </c>
      <c r="K1296" s="91"/>
      <c r="L1296" s="91"/>
      <c r="M1296" s="83">
        <v>524</v>
      </c>
      <c r="N1296" s="83">
        <v>0</v>
      </c>
      <c r="O1296" s="83">
        <v>0</v>
      </c>
      <c r="P1296" s="83">
        <v>524</v>
      </c>
      <c r="Q1296" s="83">
        <v>0</v>
      </c>
      <c r="R1296" s="83">
        <v>0</v>
      </c>
      <c r="S1296" s="83">
        <v>1</v>
      </c>
      <c r="T1296" s="83">
        <v>523</v>
      </c>
      <c r="U1296" s="83">
        <v>0</v>
      </c>
      <c r="V1296" s="83">
        <v>300</v>
      </c>
      <c r="W1296" s="83"/>
      <c r="X1296" s="184" t="s">
        <v>3463</v>
      </c>
      <c r="Y1296" s="185" t="s">
        <v>138</v>
      </c>
      <c r="Z1296" s="185" t="s">
        <v>103</v>
      </c>
      <c r="AA1296" s="85" t="s">
        <v>193</v>
      </c>
    </row>
    <row r="1297" spans="1:27" ht="56.25">
      <c r="A1297" s="299">
        <v>1281</v>
      </c>
      <c r="B1297" s="284" t="s">
        <v>277</v>
      </c>
      <c r="C1297" s="78" t="s">
        <v>97</v>
      </c>
      <c r="D1297" s="79" t="s">
        <v>3460</v>
      </c>
      <c r="E1297" s="78" t="s">
        <v>152</v>
      </c>
      <c r="F1297" s="80">
        <v>44732.505555555559</v>
      </c>
      <c r="G1297" s="80">
        <v>44732.625</v>
      </c>
      <c r="H1297" s="78" t="s">
        <v>94</v>
      </c>
      <c r="I1297" s="90">
        <v>2.8666666665812954</v>
      </c>
      <c r="J1297" s="91" t="s">
        <v>3464</v>
      </c>
      <c r="K1297" s="91"/>
      <c r="L1297" s="91"/>
      <c r="M1297" s="78">
        <v>302</v>
      </c>
      <c r="N1297" s="78">
        <v>0</v>
      </c>
      <c r="O1297" s="78">
        <v>0</v>
      </c>
      <c r="P1297" s="78">
        <v>302</v>
      </c>
      <c r="Q1297" s="78">
        <v>0</v>
      </c>
      <c r="R1297" s="78">
        <v>0</v>
      </c>
      <c r="S1297" s="78">
        <v>0</v>
      </c>
      <c r="T1297" s="78">
        <v>302</v>
      </c>
      <c r="U1297" s="78">
        <v>0</v>
      </c>
      <c r="V1297" s="78">
        <v>100</v>
      </c>
      <c r="W1297" s="78"/>
      <c r="X1297" s="84" t="s">
        <v>3463</v>
      </c>
      <c r="Y1297" s="85" t="s">
        <v>138</v>
      </c>
      <c r="Z1297" s="85" t="s">
        <v>103</v>
      </c>
      <c r="AA1297" s="85" t="s">
        <v>193</v>
      </c>
    </row>
    <row r="1298" spans="1:27" ht="75">
      <c r="A1298" s="299">
        <v>1282</v>
      </c>
      <c r="B1298" s="284" t="s">
        <v>115</v>
      </c>
      <c r="C1298" s="78" t="s">
        <v>97</v>
      </c>
      <c r="D1298" s="79" t="s">
        <v>3465</v>
      </c>
      <c r="E1298" s="78" t="s">
        <v>153</v>
      </c>
      <c r="F1298" s="80">
        <v>44732.423611111109</v>
      </c>
      <c r="G1298" s="80">
        <v>44732.451388888891</v>
      </c>
      <c r="H1298" s="78" t="s">
        <v>106</v>
      </c>
      <c r="I1298" s="90">
        <v>0.66666666674427688</v>
      </c>
      <c r="J1298" s="91" t="s">
        <v>572</v>
      </c>
      <c r="K1298" s="91"/>
      <c r="L1298" s="91"/>
      <c r="M1298" s="78">
        <v>16</v>
      </c>
      <c r="N1298" s="78">
        <v>0</v>
      </c>
      <c r="O1298" s="78">
        <v>0</v>
      </c>
      <c r="P1298" s="78">
        <v>16</v>
      </c>
      <c r="Q1298" s="78">
        <v>0</v>
      </c>
      <c r="R1298" s="78">
        <v>0</v>
      </c>
      <c r="S1298" s="78">
        <v>0</v>
      </c>
      <c r="T1298" s="78">
        <v>16</v>
      </c>
      <c r="U1298" s="78">
        <v>0</v>
      </c>
      <c r="V1298" s="78">
        <v>41</v>
      </c>
      <c r="W1298" s="78"/>
      <c r="X1298" s="84" t="s">
        <v>3466</v>
      </c>
      <c r="Y1298" s="85"/>
      <c r="Z1298" s="85"/>
      <c r="AA1298" s="85" t="s">
        <v>148</v>
      </c>
    </row>
    <row r="1299" spans="1:27" ht="75">
      <c r="A1299" s="299">
        <v>1283</v>
      </c>
      <c r="B1299" s="284" t="s">
        <v>115</v>
      </c>
      <c r="C1299" s="78" t="s">
        <v>97</v>
      </c>
      <c r="D1299" s="79" t="s">
        <v>3410</v>
      </c>
      <c r="E1299" s="78" t="s">
        <v>153</v>
      </c>
      <c r="F1299" s="80">
        <v>44732.595833333333</v>
      </c>
      <c r="G1299" s="80">
        <v>44732.600694444445</v>
      </c>
      <c r="H1299" s="78" t="s">
        <v>106</v>
      </c>
      <c r="I1299" s="90">
        <v>0.11666666669771075</v>
      </c>
      <c r="J1299" s="91" t="s">
        <v>588</v>
      </c>
      <c r="K1299" s="91"/>
      <c r="L1299" s="91"/>
      <c r="M1299" s="78">
        <v>4</v>
      </c>
      <c r="N1299" s="78">
        <v>0</v>
      </c>
      <c r="O1299" s="78">
        <v>0</v>
      </c>
      <c r="P1299" s="78">
        <v>4</v>
      </c>
      <c r="Q1299" s="78">
        <v>0</v>
      </c>
      <c r="R1299" s="78">
        <v>0</v>
      </c>
      <c r="S1299" s="78">
        <v>0</v>
      </c>
      <c r="T1299" s="78">
        <v>4</v>
      </c>
      <c r="U1299" s="78">
        <v>0</v>
      </c>
      <c r="V1299" s="78">
        <v>15</v>
      </c>
      <c r="W1299" s="78"/>
      <c r="X1299" s="84" t="s">
        <v>3467</v>
      </c>
      <c r="Y1299" s="85"/>
      <c r="Z1299" s="85"/>
      <c r="AA1299" s="85" t="s">
        <v>148</v>
      </c>
    </row>
    <row r="1300" spans="1:27" ht="37.5">
      <c r="A1300" s="299">
        <v>1284</v>
      </c>
      <c r="B1300" s="284" t="s">
        <v>245</v>
      </c>
      <c r="C1300" s="78" t="s">
        <v>97</v>
      </c>
      <c r="D1300" s="79" t="s">
        <v>3357</v>
      </c>
      <c r="E1300" s="78" t="s">
        <v>153</v>
      </c>
      <c r="F1300" s="80">
        <v>44733.375</v>
      </c>
      <c r="G1300" s="80">
        <v>44733.5</v>
      </c>
      <c r="H1300" s="78" t="s">
        <v>106</v>
      </c>
      <c r="I1300" s="90">
        <v>3</v>
      </c>
      <c r="J1300" s="91" t="s">
        <v>3357</v>
      </c>
      <c r="K1300" s="91"/>
      <c r="L1300" s="91"/>
      <c r="M1300" s="78">
        <v>60</v>
      </c>
      <c r="N1300" s="78">
        <v>0</v>
      </c>
      <c r="O1300" s="78">
        <v>0</v>
      </c>
      <c r="P1300" s="78">
        <v>60</v>
      </c>
      <c r="Q1300" s="78">
        <v>0</v>
      </c>
      <c r="R1300" s="78">
        <v>0</v>
      </c>
      <c r="S1300" s="78">
        <v>0</v>
      </c>
      <c r="T1300" s="78">
        <v>60</v>
      </c>
      <c r="U1300" s="78">
        <v>0</v>
      </c>
      <c r="V1300" s="78">
        <v>15.4</v>
      </c>
      <c r="W1300" s="78"/>
      <c r="X1300" s="84"/>
      <c r="Y1300" s="85"/>
      <c r="Z1300" s="85"/>
      <c r="AA1300" s="85" t="s">
        <v>148</v>
      </c>
    </row>
    <row r="1301" spans="1:27" ht="75">
      <c r="A1301" s="299">
        <v>1285</v>
      </c>
      <c r="B1301" s="284" t="s">
        <v>265</v>
      </c>
      <c r="C1301" s="78" t="s">
        <v>97</v>
      </c>
      <c r="D1301" s="79" t="s">
        <v>3243</v>
      </c>
      <c r="E1301" s="78" t="s">
        <v>153</v>
      </c>
      <c r="F1301" s="80">
        <v>44733.395833333336</v>
      </c>
      <c r="G1301" s="80">
        <v>44733.625</v>
      </c>
      <c r="H1301" s="78" t="s">
        <v>106</v>
      </c>
      <c r="I1301" s="90">
        <v>5.4999999999417923</v>
      </c>
      <c r="J1301" s="91" t="s">
        <v>3243</v>
      </c>
      <c r="K1301" s="91"/>
      <c r="L1301" s="91"/>
      <c r="M1301" s="78">
        <v>50</v>
      </c>
      <c r="N1301" s="78">
        <v>0</v>
      </c>
      <c r="O1301" s="78">
        <v>0</v>
      </c>
      <c r="P1301" s="78">
        <v>50</v>
      </c>
      <c r="Q1301" s="78">
        <v>0</v>
      </c>
      <c r="R1301" s="78">
        <v>0</v>
      </c>
      <c r="S1301" s="78">
        <v>0</v>
      </c>
      <c r="T1301" s="78">
        <v>50</v>
      </c>
      <c r="U1301" s="78">
        <v>0</v>
      </c>
      <c r="V1301" s="78">
        <v>75</v>
      </c>
      <c r="W1301" s="78"/>
      <c r="X1301" s="84" t="s">
        <v>3468</v>
      </c>
      <c r="Y1301" s="85"/>
      <c r="Z1301" s="85"/>
      <c r="AA1301" s="85" t="s">
        <v>148</v>
      </c>
    </row>
    <row r="1302" spans="1:27" ht="75">
      <c r="A1302" s="299">
        <v>1286</v>
      </c>
      <c r="B1302" s="284" t="s">
        <v>262</v>
      </c>
      <c r="C1302" s="78" t="s">
        <v>93</v>
      </c>
      <c r="D1302" s="79" t="s">
        <v>3469</v>
      </c>
      <c r="E1302" s="78" t="s">
        <v>154</v>
      </c>
      <c r="F1302" s="80">
        <v>44732.513888888891</v>
      </c>
      <c r="G1302" s="80">
        <v>44732.5625</v>
      </c>
      <c r="H1302" s="78" t="s">
        <v>94</v>
      </c>
      <c r="I1302" s="90">
        <v>1.1666666666278616</v>
      </c>
      <c r="J1302" s="91" t="s">
        <v>3470</v>
      </c>
      <c r="K1302" s="91"/>
      <c r="L1302" s="91" t="s">
        <v>391</v>
      </c>
      <c r="M1302" s="78">
        <v>395</v>
      </c>
      <c r="N1302" s="78">
        <v>0</v>
      </c>
      <c r="O1302" s="78">
        <v>2</v>
      </c>
      <c r="P1302" s="78">
        <v>393</v>
      </c>
      <c r="Q1302" s="78">
        <v>0</v>
      </c>
      <c r="R1302" s="78">
        <v>0</v>
      </c>
      <c r="S1302" s="78">
        <v>0</v>
      </c>
      <c r="T1302" s="78">
        <v>395</v>
      </c>
      <c r="U1302" s="78">
        <v>0</v>
      </c>
      <c r="V1302" s="78">
        <v>650</v>
      </c>
      <c r="W1302" s="78"/>
      <c r="X1302" s="84" t="s">
        <v>3471</v>
      </c>
      <c r="Y1302" s="85" t="s">
        <v>109</v>
      </c>
      <c r="Z1302" s="85" t="s">
        <v>103</v>
      </c>
      <c r="AA1302" s="85" t="s">
        <v>148</v>
      </c>
    </row>
    <row r="1303" spans="1:27" ht="93.75">
      <c r="A1303" s="299">
        <v>1287</v>
      </c>
      <c r="B1303" s="284" t="s">
        <v>262</v>
      </c>
      <c r="C1303" s="78" t="s">
        <v>97</v>
      </c>
      <c r="D1303" s="79" t="s">
        <v>3235</v>
      </c>
      <c r="E1303" s="78" t="s">
        <v>153</v>
      </c>
      <c r="F1303" s="80">
        <v>44733.375</v>
      </c>
      <c r="G1303" s="80">
        <v>44733.541666666664</v>
      </c>
      <c r="H1303" s="78" t="s">
        <v>106</v>
      </c>
      <c r="I1303" s="90">
        <v>3.9999999999417923</v>
      </c>
      <c r="J1303" s="91" t="s">
        <v>3236</v>
      </c>
      <c r="K1303" s="91"/>
      <c r="L1303" s="91"/>
      <c r="M1303" s="78">
        <v>24</v>
      </c>
      <c r="N1303" s="78">
        <v>0</v>
      </c>
      <c r="O1303" s="78">
        <v>0</v>
      </c>
      <c r="P1303" s="78">
        <v>24</v>
      </c>
      <c r="Q1303" s="78">
        <v>0</v>
      </c>
      <c r="R1303" s="78">
        <v>0</v>
      </c>
      <c r="S1303" s="78">
        <v>0</v>
      </c>
      <c r="T1303" s="78">
        <v>24</v>
      </c>
      <c r="U1303" s="78">
        <v>0</v>
      </c>
      <c r="V1303" s="78">
        <v>15</v>
      </c>
      <c r="W1303" s="78"/>
      <c r="X1303" s="84"/>
      <c r="Y1303" s="85"/>
      <c r="Z1303" s="85"/>
      <c r="AA1303" s="85" t="s">
        <v>148</v>
      </c>
    </row>
    <row r="1304" spans="1:27" ht="37.5">
      <c r="A1304" s="299">
        <v>1288</v>
      </c>
      <c r="B1304" s="293" t="s">
        <v>245</v>
      </c>
      <c r="C1304" s="228" t="s">
        <v>97</v>
      </c>
      <c r="D1304" s="232" t="s">
        <v>3357</v>
      </c>
      <c r="E1304" s="228" t="s">
        <v>153</v>
      </c>
      <c r="F1304" s="229">
        <v>44734.375</v>
      </c>
      <c r="G1304" s="229">
        <v>44734.625</v>
      </c>
      <c r="H1304" s="96" t="s">
        <v>106</v>
      </c>
      <c r="I1304" s="90">
        <v>6</v>
      </c>
      <c r="J1304" s="91" t="s">
        <v>3357</v>
      </c>
      <c r="K1304" s="91"/>
      <c r="L1304" s="91"/>
      <c r="M1304" s="228">
        <v>60</v>
      </c>
      <c r="N1304" s="228">
        <v>0</v>
      </c>
      <c r="O1304" s="228">
        <v>0</v>
      </c>
      <c r="P1304" s="228">
        <v>60</v>
      </c>
      <c r="Q1304" s="228">
        <v>0</v>
      </c>
      <c r="R1304" s="228">
        <v>0</v>
      </c>
      <c r="S1304" s="228">
        <v>0</v>
      </c>
      <c r="T1304" s="228">
        <v>60</v>
      </c>
      <c r="U1304" s="228">
        <v>0</v>
      </c>
      <c r="V1304" s="228">
        <v>15.4</v>
      </c>
      <c r="W1304" s="228"/>
      <c r="X1304" s="194"/>
      <c r="Y1304" s="231"/>
      <c r="Z1304" s="231"/>
      <c r="AA1304" s="85" t="s">
        <v>148</v>
      </c>
    </row>
    <row r="1305" spans="1:27" ht="75">
      <c r="A1305" s="299">
        <v>1289</v>
      </c>
      <c r="B1305" s="293" t="s">
        <v>433</v>
      </c>
      <c r="C1305" s="228" t="s">
        <v>93</v>
      </c>
      <c r="D1305" s="232" t="s">
        <v>3472</v>
      </c>
      <c r="E1305" s="228" t="s">
        <v>154</v>
      </c>
      <c r="F1305" s="229">
        <v>44733.597222222219</v>
      </c>
      <c r="G1305" s="229">
        <v>44733.638888888891</v>
      </c>
      <c r="H1305" s="96" t="s">
        <v>94</v>
      </c>
      <c r="I1305" s="90">
        <v>1.0000000001164153</v>
      </c>
      <c r="J1305" s="91" t="s">
        <v>3473</v>
      </c>
      <c r="K1305" s="91"/>
      <c r="L1305" s="91" t="s">
        <v>3474</v>
      </c>
      <c r="M1305" s="228">
        <v>188</v>
      </c>
      <c r="N1305" s="228">
        <v>0</v>
      </c>
      <c r="O1305" s="228">
        <v>2</v>
      </c>
      <c r="P1305" s="228">
        <v>186</v>
      </c>
      <c r="Q1305" s="228">
        <v>0</v>
      </c>
      <c r="R1305" s="228">
        <v>0</v>
      </c>
      <c r="S1305" s="228">
        <v>0</v>
      </c>
      <c r="T1305" s="228">
        <v>188</v>
      </c>
      <c r="U1305" s="228">
        <v>0</v>
      </c>
      <c r="V1305" s="228">
        <v>675</v>
      </c>
      <c r="W1305" s="228"/>
      <c r="X1305" s="194" t="s">
        <v>3475</v>
      </c>
      <c r="Y1305" s="231" t="s">
        <v>122</v>
      </c>
      <c r="Z1305" s="231" t="s">
        <v>123</v>
      </c>
      <c r="AA1305" s="85" t="s">
        <v>193</v>
      </c>
    </row>
    <row r="1306" spans="1:27" ht="75">
      <c r="A1306" s="299">
        <v>1290</v>
      </c>
      <c r="B1306" s="293" t="s">
        <v>433</v>
      </c>
      <c r="C1306" s="228" t="s">
        <v>97</v>
      </c>
      <c r="D1306" s="232" t="s">
        <v>3476</v>
      </c>
      <c r="E1306" s="228" t="s">
        <v>108</v>
      </c>
      <c r="F1306" s="229">
        <v>44732.815972222219</v>
      </c>
      <c r="G1306" s="229">
        <v>44733.583333333336</v>
      </c>
      <c r="H1306" s="96" t="s">
        <v>94</v>
      </c>
      <c r="I1306" s="90">
        <v>18.416666666802485</v>
      </c>
      <c r="J1306" s="91" t="s">
        <v>3477</v>
      </c>
      <c r="K1306" s="91"/>
      <c r="L1306" s="91"/>
      <c r="M1306" s="228">
        <v>1</v>
      </c>
      <c r="N1306" s="228">
        <v>0</v>
      </c>
      <c r="O1306" s="228">
        <v>0</v>
      </c>
      <c r="P1306" s="228">
        <v>1</v>
      </c>
      <c r="Q1306" s="228">
        <v>0</v>
      </c>
      <c r="R1306" s="228">
        <v>0</v>
      </c>
      <c r="S1306" s="228">
        <v>0</v>
      </c>
      <c r="T1306" s="228">
        <v>1</v>
      </c>
      <c r="U1306" s="228">
        <v>0</v>
      </c>
      <c r="V1306" s="228">
        <v>5</v>
      </c>
      <c r="W1306" s="228"/>
      <c r="X1306" s="194" t="s">
        <v>3478</v>
      </c>
      <c r="Y1306" s="231" t="s">
        <v>95</v>
      </c>
      <c r="Z1306" s="231" t="s">
        <v>105</v>
      </c>
      <c r="AA1306" s="85" t="s">
        <v>148</v>
      </c>
    </row>
    <row r="1307" spans="1:27" ht="75">
      <c r="A1307" s="299">
        <v>1291</v>
      </c>
      <c r="B1307" s="284" t="s">
        <v>265</v>
      </c>
      <c r="C1307" s="78" t="s">
        <v>97</v>
      </c>
      <c r="D1307" s="79" t="s">
        <v>3243</v>
      </c>
      <c r="E1307" s="78" t="s">
        <v>153</v>
      </c>
      <c r="F1307" s="80">
        <v>44734.395833333336</v>
      </c>
      <c r="G1307" s="80">
        <v>44734.625</v>
      </c>
      <c r="H1307" s="78" t="s">
        <v>106</v>
      </c>
      <c r="I1307" s="90">
        <v>5.4999999999417923</v>
      </c>
      <c r="J1307" s="91" t="s">
        <v>3243</v>
      </c>
      <c r="K1307" s="91"/>
      <c r="L1307" s="91"/>
      <c r="M1307" s="78">
        <v>50</v>
      </c>
      <c r="N1307" s="78">
        <v>0</v>
      </c>
      <c r="O1307" s="78">
        <v>0</v>
      </c>
      <c r="P1307" s="78">
        <v>50</v>
      </c>
      <c r="Q1307" s="78">
        <v>0</v>
      </c>
      <c r="R1307" s="78">
        <v>0</v>
      </c>
      <c r="S1307" s="78">
        <v>0</v>
      </c>
      <c r="T1307" s="78">
        <v>50</v>
      </c>
      <c r="U1307" s="78">
        <v>0</v>
      </c>
      <c r="V1307" s="78">
        <v>75</v>
      </c>
      <c r="W1307" s="78"/>
      <c r="X1307" s="84" t="s">
        <v>3468</v>
      </c>
      <c r="Y1307" s="85"/>
      <c r="Z1307" s="85"/>
      <c r="AA1307" s="85" t="s">
        <v>148</v>
      </c>
    </row>
    <row r="1308" spans="1:27" ht="75">
      <c r="A1308" s="299">
        <v>1292</v>
      </c>
      <c r="B1308" s="284" t="s">
        <v>248</v>
      </c>
      <c r="C1308" s="78" t="s">
        <v>113</v>
      </c>
      <c r="D1308" s="79" t="s">
        <v>3479</v>
      </c>
      <c r="E1308" s="78" t="s">
        <v>152</v>
      </c>
      <c r="F1308" s="80">
        <v>44734.375</v>
      </c>
      <c r="G1308" s="80">
        <v>44734.5</v>
      </c>
      <c r="H1308" s="78" t="s">
        <v>106</v>
      </c>
      <c r="I1308" s="90">
        <v>3</v>
      </c>
      <c r="J1308" s="91" t="s">
        <v>3480</v>
      </c>
      <c r="K1308" s="91"/>
      <c r="L1308" s="91"/>
      <c r="M1308" s="78">
        <v>35</v>
      </c>
      <c r="N1308" s="78">
        <v>0</v>
      </c>
      <c r="O1308" s="78">
        <v>0</v>
      </c>
      <c r="P1308" s="78">
        <v>35</v>
      </c>
      <c r="Q1308" s="78">
        <v>0</v>
      </c>
      <c r="R1308" s="78">
        <v>0</v>
      </c>
      <c r="S1308" s="78">
        <v>0</v>
      </c>
      <c r="T1308" s="78">
        <v>35</v>
      </c>
      <c r="U1308" s="78">
        <v>0</v>
      </c>
      <c r="V1308" s="78">
        <v>60</v>
      </c>
      <c r="W1308" s="78"/>
      <c r="X1308" s="84"/>
      <c r="Y1308" s="85"/>
      <c r="Z1308" s="85"/>
      <c r="AA1308" s="85" t="s">
        <v>148</v>
      </c>
    </row>
    <row r="1309" spans="1:27" ht="37.5">
      <c r="A1309" s="299">
        <v>1293</v>
      </c>
      <c r="B1309" s="284" t="s">
        <v>262</v>
      </c>
      <c r="C1309" s="78" t="s">
        <v>113</v>
      </c>
      <c r="D1309" s="79" t="s">
        <v>2593</v>
      </c>
      <c r="E1309" s="78" t="s">
        <v>154</v>
      </c>
      <c r="F1309" s="80">
        <v>44734.416666666664</v>
      </c>
      <c r="G1309" s="80">
        <v>44734.458333333336</v>
      </c>
      <c r="H1309" s="78" t="s">
        <v>106</v>
      </c>
      <c r="I1309" s="90">
        <v>1.0000000001164153</v>
      </c>
      <c r="J1309" s="91" t="s">
        <v>450</v>
      </c>
      <c r="K1309" s="91"/>
      <c r="L1309" s="91"/>
      <c r="M1309" s="78">
        <v>20</v>
      </c>
      <c r="N1309" s="78">
        <v>0</v>
      </c>
      <c r="O1309" s="78">
        <v>0</v>
      </c>
      <c r="P1309" s="78">
        <v>20</v>
      </c>
      <c r="Q1309" s="78">
        <v>0</v>
      </c>
      <c r="R1309" s="78">
        <v>0</v>
      </c>
      <c r="S1309" s="78">
        <v>0</v>
      </c>
      <c r="T1309" s="78">
        <v>20</v>
      </c>
      <c r="U1309" s="78">
        <v>0</v>
      </c>
      <c r="V1309" s="78">
        <v>71</v>
      </c>
      <c r="W1309" s="78"/>
      <c r="X1309" s="84"/>
      <c r="Y1309" s="85"/>
      <c r="Z1309" s="85"/>
      <c r="AA1309" s="85" t="s">
        <v>148</v>
      </c>
    </row>
    <row r="1310" spans="1:27" ht="93.75">
      <c r="A1310" s="299">
        <v>1294</v>
      </c>
      <c r="B1310" s="284" t="s">
        <v>262</v>
      </c>
      <c r="C1310" s="78" t="s">
        <v>97</v>
      </c>
      <c r="D1310" s="79" t="s">
        <v>3235</v>
      </c>
      <c r="E1310" s="78" t="s">
        <v>153</v>
      </c>
      <c r="F1310" s="80">
        <v>44734.375</v>
      </c>
      <c r="G1310" s="80">
        <v>44734.541666666664</v>
      </c>
      <c r="H1310" s="78" t="s">
        <v>106</v>
      </c>
      <c r="I1310" s="90">
        <v>3.9999999999417923</v>
      </c>
      <c r="J1310" s="91" t="s">
        <v>3236</v>
      </c>
      <c r="K1310" s="91"/>
      <c r="L1310" s="91"/>
      <c r="M1310" s="78">
        <v>24</v>
      </c>
      <c r="N1310" s="78">
        <v>0</v>
      </c>
      <c r="O1310" s="78">
        <v>0</v>
      </c>
      <c r="P1310" s="78">
        <v>24</v>
      </c>
      <c r="Q1310" s="78">
        <v>0</v>
      </c>
      <c r="R1310" s="78">
        <v>0</v>
      </c>
      <c r="S1310" s="78">
        <v>0</v>
      </c>
      <c r="T1310" s="78">
        <v>24</v>
      </c>
      <c r="U1310" s="78">
        <v>0</v>
      </c>
      <c r="V1310" s="78">
        <v>15</v>
      </c>
      <c r="W1310" s="78"/>
      <c r="X1310" s="84"/>
      <c r="Y1310" s="85"/>
      <c r="Z1310" s="85"/>
      <c r="AA1310" s="85" t="s">
        <v>148</v>
      </c>
    </row>
    <row r="1311" spans="1:27" ht="112.5">
      <c r="A1311" s="299">
        <v>1295</v>
      </c>
      <c r="B1311" s="284" t="s">
        <v>250</v>
      </c>
      <c r="C1311" s="78" t="s">
        <v>156</v>
      </c>
      <c r="D1311" s="79" t="s">
        <v>3458</v>
      </c>
      <c r="E1311" s="78" t="s">
        <v>154</v>
      </c>
      <c r="F1311" s="80">
        <v>44735.416666666664</v>
      </c>
      <c r="G1311" s="80">
        <v>44735.625</v>
      </c>
      <c r="H1311" s="78" t="s">
        <v>106</v>
      </c>
      <c r="I1311" s="90">
        <v>5.0000000000582077</v>
      </c>
      <c r="J1311" s="91" t="s">
        <v>3459</v>
      </c>
      <c r="K1311" s="91"/>
      <c r="L1311" s="91"/>
      <c r="M1311" s="78">
        <v>5</v>
      </c>
      <c r="N1311" s="78">
        <v>0</v>
      </c>
      <c r="O1311" s="78">
        <v>0</v>
      </c>
      <c r="P1311" s="78">
        <v>4</v>
      </c>
      <c r="Q1311" s="78">
        <v>0</v>
      </c>
      <c r="R1311" s="78">
        <v>0</v>
      </c>
      <c r="S1311" s="78">
        <v>0</v>
      </c>
      <c r="T1311" s="78">
        <v>4</v>
      </c>
      <c r="U1311" s="78">
        <v>1</v>
      </c>
      <c r="V1311" s="78">
        <v>200</v>
      </c>
      <c r="W1311" s="78" t="s">
        <v>125</v>
      </c>
      <c r="X1311" s="84"/>
      <c r="Y1311" s="85"/>
      <c r="Z1311" s="85"/>
      <c r="AA1311" s="85" t="s">
        <v>148</v>
      </c>
    </row>
    <row r="1312" spans="1:27" ht="37.5">
      <c r="A1312" s="299">
        <v>1296</v>
      </c>
      <c r="B1312" s="284" t="s">
        <v>433</v>
      </c>
      <c r="C1312" s="78" t="s">
        <v>93</v>
      </c>
      <c r="D1312" s="79" t="s">
        <v>3481</v>
      </c>
      <c r="E1312" s="78" t="s">
        <v>153</v>
      </c>
      <c r="F1312" s="80">
        <v>44735.375</v>
      </c>
      <c r="G1312" s="80">
        <v>44735.583333333336</v>
      </c>
      <c r="H1312" s="78" t="s">
        <v>106</v>
      </c>
      <c r="I1312" s="90">
        <v>5.0000000000582077</v>
      </c>
      <c r="J1312" s="91" t="s">
        <v>3481</v>
      </c>
      <c r="K1312" s="91"/>
      <c r="L1312" s="91"/>
      <c r="M1312" s="78">
        <v>1</v>
      </c>
      <c r="N1312" s="78">
        <v>0</v>
      </c>
      <c r="O1312" s="78">
        <v>0</v>
      </c>
      <c r="P1312" s="78">
        <v>1</v>
      </c>
      <c r="Q1312" s="78">
        <v>0</v>
      </c>
      <c r="R1312" s="78">
        <v>0</v>
      </c>
      <c r="S1312" s="78">
        <v>0</v>
      </c>
      <c r="T1312" s="78">
        <v>1</v>
      </c>
      <c r="U1312" s="78">
        <v>0</v>
      </c>
      <c r="V1312" s="78">
        <v>25</v>
      </c>
      <c r="W1312" s="78"/>
      <c r="X1312" s="84"/>
      <c r="Y1312" s="85"/>
      <c r="Z1312" s="85"/>
      <c r="AA1312" s="85" t="s">
        <v>148</v>
      </c>
    </row>
    <row r="1313" spans="1:27" ht="37.5">
      <c r="A1313" s="299">
        <v>1297</v>
      </c>
      <c r="B1313" s="284" t="s">
        <v>433</v>
      </c>
      <c r="C1313" s="78" t="s">
        <v>97</v>
      </c>
      <c r="D1313" s="79" t="s">
        <v>3482</v>
      </c>
      <c r="E1313" s="78" t="s">
        <v>153</v>
      </c>
      <c r="F1313" s="80">
        <v>44735.395833333336</v>
      </c>
      <c r="G1313" s="80">
        <v>44735.583333333336</v>
      </c>
      <c r="H1313" s="78" t="s">
        <v>106</v>
      </c>
      <c r="I1313" s="90">
        <v>4.5</v>
      </c>
      <c r="J1313" s="91" t="s">
        <v>3483</v>
      </c>
      <c r="K1313" s="91"/>
      <c r="L1313" s="91"/>
      <c r="M1313" s="78">
        <v>80</v>
      </c>
      <c r="N1313" s="78">
        <v>0</v>
      </c>
      <c r="O1313" s="78">
        <v>0</v>
      </c>
      <c r="P1313" s="78">
        <v>80</v>
      </c>
      <c r="Q1313" s="78">
        <v>0</v>
      </c>
      <c r="R1313" s="78">
        <v>0</v>
      </c>
      <c r="S1313" s="78">
        <v>0</v>
      </c>
      <c r="T1313" s="78">
        <v>80</v>
      </c>
      <c r="U1313" s="78">
        <v>0</v>
      </c>
      <c r="V1313" s="78">
        <v>165</v>
      </c>
      <c r="W1313" s="78"/>
      <c r="X1313" s="84"/>
      <c r="Y1313" s="85"/>
      <c r="Z1313" s="85"/>
      <c r="AA1313" s="85" t="s">
        <v>148</v>
      </c>
    </row>
    <row r="1314" spans="1:27" ht="37.5">
      <c r="A1314" s="299">
        <v>1298</v>
      </c>
      <c r="B1314" s="284" t="s">
        <v>251</v>
      </c>
      <c r="C1314" s="78" t="s">
        <v>97</v>
      </c>
      <c r="D1314" s="79" t="s">
        <v>2984</v>
      </c>
      <c r="E1314" s="78" t="s">
        <v>152</v>
      </c>
      <c r="F1314" s="80">
        <v>44735.395833333336</v>
      </c>
      <c r="G1314" s="80">
        <v>44735.625</v>
      </c>
      <c r="H1314" s="78" t="s">
        <v>106</v>
      </c>
      <c r="I1314" s="90">
        <v>5.4999999999417923</v>
      </c>
      <c r="J1314" s="91" t="s">
        <v>2985</v>
      </c>
      <c r="K1314" s="91"/>
      <c r="L1314" s="91"/>
      <c r="M1314" s="78">
        <v>317</v>
      </c>
      <c r="N1314" s="78">
        <v>0</v>
      </c>
      <c r="O1314" s="78">
        <v>0</v>
      </c>
      <c r="P1314" s="78">
        <v>317</v>
      </c>
      <c r="Q1314" s="78">
        <v>0</v>
      </c>
      <c r="R1314" s="78">
        <v>0</v>
      </c>
      <c r="S1314" s="78">
        <v>0</v>
      </c>
      <c r="T1314" s="78">
        <v>317</v>
      </c>
      <c r="U1314" s="78">
        <v>0</v>
      </c>
      <c r="V1314" s="78">
        <v>153</v>
      </c>
      <c r="W1314" s="78"/>
      <c r="X1314" s="84"/>
      <c r="Y1314" s="85"/>
      <c r="Z1314" s="85"/>
      <c r="AA1314" s="85" t="s">
        <v>148</v>
      </c>
    </row>
    <row r="1315" spans="1:27" ht="75">
      <c r="A1315" s="299">
        <v>1299</v>
      </c>
      <c r="B1315" s="284" t="s">
        <v>115</v>
      </c>
      <c r="C1315" s="78" t="s">
        <v>97</v>
      </c>
      <c r="D1315" s="79" t="s">
        <v>3484</v>
      </c>
      <c r="E1315" s="78" t="s">
        <v>153</v>
      </c>
      <c r="F1315" s="80">
        <v>44734.371527777781</v>
      </c>
      <c r="G1315" s="80">
        <v>44734.472222222219</v>
      </c>
      <c r="H1315" s="78" t="s">
        <v>106</v>
      </c>
      <c r="I1315" s="90">
        <v>2.4166666665114462</v>
      </c>
      <c r="J1315" s="91" t="s">
        <v>3485</v>
      </c>
      <c r="K1315" s="91"/>
      <c r="L1315" s="91"/>
      <c r="M1315" s="78">
        <v>2</v>
      </c>
      <c r="N1315" s="78">
        <v>0</v>
      </c>
      <c r="O1315" s="78">
        <v>0</v>
      </c>
      <c r="P1315" s="78">
        <v>2</v>
      </c>
      <c r="Q1315" s="78">
        <v>0</v>
      </c>
      <c r="R1315" s="78">
        <v>0</v>
      </c>
      <c r="S1315" s="78">
        <v>0</v>
      </c>
      <c r="T1315" s="78">
        <v>2</v>
      </c>
      <c r="U1315" s="78">
        <v>0</v>
      </c>
      <c r="V1315" s="78">
        <v>15</v>
      </c>
      <c r="W1315" s="78"/>
      <c r="X1315" s="84" t="s">
        <v>3486</v>
      </c>
      <c r="Y1315" s="85"/>
      <c r="Z1315" s="85"/>
      <c r="AA1315" s="85" t="s">
        <v>148</v>
      </c>
    </row>
    <row r="1316" spans="1:27" ht="75">
      <c r="A1316" s="299">
        <v>1300</v>
      </c>
      <c r="B1316" s="284" t="s">
        <v>115</v>
      </c>
      <c r="C1316" s="78" t="s">
        <v>97</v>
      </c>
      <c r="D1316" s="79" t="s">
        <v>3076</v>
      </c>
      <c r="E1316" s="78" t="s">
        <v>153</v>
      </c>
      <c r="F1316" s="80">
        <v>44734.5625</v>
      </c>
      <c r="G1316" s="80">
        <v>44734.573611111111</v>
      </c>
      <c r="H1316" s="78" t="s">
        <v>106</v>
      </c>
      <c r="I1316" s="90">
        <v>0.26666666666278616</v>
      </c>
      <c r="J1316" s="91" t="s">
        <v>564</v>
      </c>
      <c r="K1316" s="91"/>
      <c r="L1316" s="91"/>
      <c r="M1316" s="78">
        <v>8</v>
      </c>
      <c r="N1316" s="78">
        <v>0</v>
      </c>
      <c r="O1316" s="78">
        <v>0</v>
      </c>
      <c r="P1316" s="78">
        <v>8</v>
      </c>
      <c r="Q1316" s="78">
        <v>0</v>
      </c>
      <c r="R1316" s="78">
        <v>0</v>
      </c>
      <c r="S1316" s="78">
        <v>0</v>
      </c>
      <c r="T1316" s="78">
        <v>8</v>
      </c>
      <c r="U1316" s="78">
        <v>0</v>
      </c>
      <c r="V1316" s="78">
        <v>34</v>
      </c>
      <c r="W1316" s="78"/>
      <c r="X1316" s="84" t="s">
        <v>3487</v>
      </c>
      <c r="Y1316" s="85"/>
      <c r="Z1316" s="85"/>
      <c r="AA1316" s="85" t="s">
        <v>148</v>
      </c>
    </row>
    <row r="1317" spans="1:27" ht="75">
      <c r="A1317" s="299">
        <v>1301</v>
      </c>
      <c r="B1317" s="284" t="s">
        <v>115</v>
      </c>
      <c r="C1317" s="78" t="s">
        <v>97</v>
      </c>
      <c r="D1317" s="79" t="s">
        <v>3488</v>
      </c>
      <c r="E1317" s="78" t="s">
        <v>153</v>
      </c>
      <c r="F1317" s="80">
        <v>44734.590277777781</v>
      </c>
      <c r="G1317" s="80">
        <v>44734.623611111114</v>
      </c>
      <c r="H1317" s="78" t="s">
        <v>106</v>
      </c>
      <c r="I1317" s="90">
        <v>0.79999999998835847</v>
      </c>
      <c r="J1317" s="91" t="s">
        <v>542</v>
      </c>
      <c r="K1317" s="91"/>
      <c r="L1317" s="91"/>
      <c r="M1317" s="78">
        <v>15</v>
      </c>
      <c r="N1317" s="78">
        <v>0</v>
      </c>
      <c r="O1317" s="78">
        <v>0</v>
      </c>
      <c r="P1317" s="78">
        <v>15</v>
      </c>
      <c r="Q1317" s="78">
        <v>0</v>
      </c>
      <c r="R1317" s="78">
        <v>0</v>
      </c>
      <c r="S1317" s="78">
        <v>0</v>
      </c>
      <c r="T1317" s="78">
        <v>15</v>
      </c>
      <c r="U1317" s="78">
        <v>0</v>
      </c>
      <c r="V1317" s="78">
        <v>96</v>
      </c>
      <c r="W1317" s="78"/>
      <c r="X1317" s="84" t="s">
        <v>3487</v>
      </c>
      <c r="Y1317" s="85"/>
      <c r="Z1317" s="85"/>
      <c r="AA1317" s="85" t="s">
        <v>148</v>
      </c>
    </row>
    <row r="1318" spans="1:27" ht="93.75">
      <c r="A1318" s="299">
        <v>1302</v>
      </c>
      <c r="B1318" s="284" t="s">
        <v>245</v>
      </c>
      <c r="C1318" s="78" t="s">
        <v>97</v>
      </c>
      <c r="D1318" s="79" t="s">
        <v>1113</v>
      </c>
      <c r="E1318" s="78" t="s">
        <v>153</v>
      </c>
      <c r="F1318" s="80">
        <v>44735.416666666664</v>
      </c>
      <c r="G1318" s="80">
        <v>44735.5</v>
      </c>
      <c r="H1318" s="78" t="s">
        <v>106</v>
      </c>
      <c r="I1318" s="90">
        <v>2.0000000000582077</v>
      </c>
      <c r="J1318" s="91" t="s">
        <v>1113</v>
      </c>
      <c r="K1318" s="91"/>
      <c r="L1318" s="91"/>
      <c r="M1318" s="78">
        <v>109</v>
      </c>
      <c r="N1318" s="78">
        <v>0</v>
      </c>
      <c r="O1318" s="78">
        <v>0</v>
      </c>
      <c r="P1318" s="78">
        <v>109</v>
      </c>
      <c r="Q1318" s="78">
        <v>0</v>
      </c>
      <c r="R1318" s="78">
        <v>0</v>
      </c>
      <c r="S1318" s="78">
        <v>0</v>
      </c>
      <c r="T1318" s="78">
        <v>109</v>
      </c>
      <c r="U1318" s="78">
        <v>0</v>
      </c>
      <c r="V1318" s="78">
        <v>115.28</v>
      </c>
      <c r="W1318" s="78"/>
      <c r="X1318" s="84"/>
      <c r="Y1318" s="85"/>
      <c r="Z1318" s="85"/>
      <c r="AA1318" s="85" t="s">
        <v>148</v>
      </c>
    </row>
    <row r="1319" spans="1:27" ht="37.5">
      <c r="A1319" s="299">
        <v>1303</v>
      </c>
      <c r="B1319" s="284" t="s">
        <v>245</v>
      </c>
      <c r="C1319" s="78" t="s">
        <v>97</v>
      </c>
      <c r="D1319" s="79" t="s">
        <v>465</v>
      </c>
      <c r="E1319" s="78" t="s">
        <v>153</v>
      </c>
      <c r="F1319" s="80">
        <v>44735.5</v>
      </c>
      <c r="G1319" s="80">
        <v>44735.583333333336</v>
      </c>
      <c r="H1319" s="78" t="s">
        <v>106</v>
      </c>
      <c r="I1319" s="90">
        <v>2.0000000000582077</v>
      </c>
      <c r="J1319" s="91" t="s">
        <v>465</v>
      </c>
      <c r="K1319" s="91"/>
      <c r="L1319" s="91"/>
      <c r="M1319" s="78">
        <v>71</v>
      </c>
      <c r="N1319" s="78">
        <v>0</v>
      </c>
      <c r="O1319" s="78">
        <v>0</v>
      </c>
      <c r="P1319" s="78">
        <v>71</v>
      </c>
      <c r="Q1319" s="78">
        <v>0</v>
      </c>
      <c r="R1319" s="78">
        <v>0</v>
      </c>
      <c r="S1319" s="78">
        <v>0</v>
      </c>
      <c r="T1319" s="78">
        <v>71</v>
      </c>
      <c r="U1319" s="78">
        <v>0</v>
      </c>
      <c r="V1319" s="78">
        <v>11.44</v>
      </c>
      <c r="W1319" s="78"/>
      <c r="X1319" s="84"/>
      <c r="Y1319" s="85"/>
      <c r="Z1319" s="85"/>
      <c r="AA1319" s="85" t="s">
        <v>148</v>
      </c>
    </row>
    <row r="1320" spans="1:27" ht="93.75">
      <c r="A1320" s="299">
        <v>1304</v>
      </c>
      <c r="B1320" s="284" t="s">
        <v>261</v>
      </c>
      <c r="C1320" s="78" t="s">
        <v>97</v>
      </c>
      <c r="D1320" s="79" t="s">
        <v>310</v>
      </c>
      <c r="E1320" s="78" t="s">
        <v>152</v>
      </c>
      <c r="F1320" s="80">
        <v>44734.419444444444</v>
      </c>
      <c r="G1320" s="80">
        <v>44734.433333333334</v>
      </c>
      <c r="H1320" s="78" t="s">
        <v>106</v>
      </c>
      <c r="I1320" s="90">
        <v>0.33333333337213844</v>
      </c>
      <c r="J1320" s="91" t="s">
        <v>408</v>
      </c>
      <c r="K1320" s="91"/>
      <c r="L1320" s="91"/>
      <c r="M1320" s="78">
        <v>247</v>
      </c>
      <c r="N1320" s="78">
        <v>0</v>
      </c>
      <c r="O1320" s="78">
        <v>0</v>
      </c>
      <c r="P1320" s="78">
        <v>246</v>
      </c>
      <c r="Q1320" s="78">
        <v>0</v>
      </c>
      <c r="R1320" s="78">
        <v>0</v>
      </c>
      <c r="S1320" s="78">
        <v>0</v>
      </c>
      <c r="T1320" s="78">
        <v>246</v>
      </c>
      <c r="U1320" s="78">
        <v>1</v>
      </c>
      <c r="V1320" s="78" t="s">
        <v>140</v>
      </c>
      <c r="W1320" s="78" t="s">
        <v>399</v>
      </c>
      <c r="X1320" s="84" t="s">
        <v>3489</v>
      </c>
      <c r="Y1320" s="85" t="s">
        <v>130</v>
      </c>
      <c r="Z1320" s="85" t="s">
        <v>101</v>
      </c>
      <c r="AA1320" s="85" t="s">
        <v>148</v>
      </c>
    </row>
    <row r="1321" spans="1:27" ht="37.5">
      <c r="A1321" s="299">
        <v>1305</v>
      </c>
      <c r="B1321" s="284" t="s">
        <v>248</v>
      </c>
      <c r="C1321" s="78" t="s">
        <v>113</v>
      </c>
      <c r="D1321" s="79" t="s">
        <v>3490</v>
      </c>
      <c r="E1321" s="78" t="s">
        <v>154</v>
      </c>
      <c r="F1321" s="80">
        <v>44735.541666666664</v>
      </c>
      <c r="G1321" s="80">
        <v>44735.645833333336</v>
      </c>
      <c r="H1321" s="78" t="s">
        <v>106</v>
      </c>
      <c r="I1321" s="90">
        <v>2.5000000001164153</v>
      </c>
      <c r="J1321" s="91" t="s">
        <v>3491</v>
      </c>
      <c r="K1321" s="91"/>
      <c r="L1321" s="91"/>
      <c r="M1321" s="78">
        <v>9</v>
      </c>
      <c r="N1321" s="78">
        <v>0</v>
      </c>
      <c r="O1321" s="78">
        <v>0</v>
      </c>
      <c r="P1321" s="78">
        <v>9</v>
      </c>
      <c r="Q1321" s="78">
        <v>0</v>
      </c>
      <c r="R1321" s="78">
        <v>0</v>
      </c>
      <c r="S1321" s="78">
        <v>0</v>
      </c>
      <c r="T1321" s="78">
        <v>9</v>
      </c>
      <c r="U1321" s="78">
        <v>0</v>
      </c>
      <c r="V1321" s="78">
        <v>54</v>
      </c>
      <c r="W1321" s="78"/>
      <c r="X1321" s="84"/>
      <c r="Y1321" s="85"/>
      <c r="Z1321" s="85"/>
      <c r="AA1321" s="85" t="s">
        <v>148</v>
      </c>
    </row>
    <row r="1322" spans="1:27" ht="93.75">
      <c r="A1322" s="299">
        <v>1306</v>
      </c>
      <c r="B1322" s="284" t="s">
        <v>248</v>
      </c>
      <c r="C1322" s="78" t="s">
        <v>93</v>
      </c>
      <c r="D1322" s="79" t="s">
        <v>3492</v>
      </c>
      <c r="E1322" s="78" t="s">
        <v>153</v>
      </c>
      <c r="F1322" s="80">
        <v>44734.576388888891</v>
      </c>
      <c r="G1322" s="80">
        <v>44734.666666666664</v>
      </c>
      <c r="H1322" s="78" t="s">
        <v>94</v>
      </c>
      <c r="I1322" s="90">
        <v>2.1666666665696539</v>
      </c>
      <c r="J1322" s="91" t="s">
        <v>3493</v>
      </c>
      <c r="K1322" s="91"/>
      <c r="L1322" s="91"/>
      <c r="M1322" s="78">
        <v>1</v>
      </c>
      <c r="N1322" s="78">
        <v>0</v>
      </c>
      <c r="O1322" s="78">
        <v>0</v>
      </c>
      <c r="P1322" s="78">
        <v>1</v>
      </c>
      <c r="Q1322" s="78">
        <v>0</v>
      </c>
      <c r="R1322" s="78">
        <v>0</v>
      </c>
      <c r="S1322" s="78">
        <v>0</v>
      </c>
      <c r="T1322" s="78">
        <v>1</v>
      </c>
      <c r="U1322" s="78">
        <v>0</v>
      </c>
      <c r="V1322" s="78">
        <v>5</v>
      </c>
      <c r="W1322" s="78"/>
      <c r="X1322" s="84" t="s">
        <v>3494</v>
      </c>
      <c r="Y1322" s="85" t="s">
        <v>122</v>
      </c>
      <c r="Z1322" s="85" t="s">
        <v>120</v>
      </c>
      <c r="AA1322" s="85" t="s">
        <v>193</v>
      </c>
    </row>
    <row r="1323" spans="1:27" ht="93.75">
      <c r="A1323" s="299">
        <v>1307</v>
      </c>
      <c r="B1323" s="284" t="s">
        <v>248</v>
      </c>
      <c r="C1323" s="78" t="s">
        <v>93</v>
      </c>
      <c r="D1323" s="79" t="s">
        <v>3495</v>
      </c>
      <c r="E1323" s="78" t="s">
        <v>154</v>
      </c>
      <c r="F1323" s="80">
        <v>44734.698611111111</v>
      </c>
      <c r="G1323" s="80">
        <v>44734.711111111108</v>
      </c>
      <c r="H1323" s="78" t="s">
        <v>94</v>
      </c>
      <c r="I1323" s="90">
        <v>0.29999999993015081</v>
      </c>
      <c r="J1323" s="91" t="s">
        <v>3496</v>
      </c>
      <c r="K1323" s="91"/>
      <c r="L1323" s="91" t="s">
        <v>237</v>
      </c>
      <c r="M1323" s="78">
        <v>82</v>
      </c>
      <c r="N1323" s="78">
        <v>0</v>
      </c>
      <c r="O1323" s="78">
        <v>2</v>
      </c>
      <c r="P1323" s="78">
        <v>80</v>
      </c>
      <c r="Q1323" s="78">
        <v>0</v>
      </c>
      <c r="R1323" s="78">
        <v>0</v>
      </c>
      <c r="S1323" s="78">
        <v>0</v>
      </c>
      <c r="T1323" s="78">
        <v>82</v>
      </c>
      <c r="U1323" s="78">
        <v>0</v>
      </c>
      <c r="V1323" s="78">
        <v>740</v>
      </c>
      <c r="W1323" s="78"/>
      <c r="X1323" s="84" t="s">
        <v>3497</v>
      </c>
      <c r="Y1323" s="85" t="s">
        <v>122</v>
      </c>
      <c r="Z1323" s="85" t="s">
        <v>120</v>
      </c>
      <c r="AA1323" s="85" t="s">
        <v>193</v>
      </c>
    </row>
    <row r="1324" spans="1:27" ht="93.75">
      <c r="A1324" s="299">
        <v>1308</v>
      </c>
      <c r="B1324" s="284" t="s">
        <v>248</v>
      </c>
      <c r="C1324" s="78" t="s">
        <v>93</v>
      </c>
      <c r="D1324" s="79" t="s">
        <v>3495</v>
      </c>
      <c r="E1324" s="78" t="s">
        <v>154</v>
      </c>
      <c r="F1324" s="80">
        <v>44734.698611111111</v>
      </c>
      <c r="G1324" s="80">
        <v>44734.864583333336</v>
      </c>
      <c r="H1324" s="78" t="s">
        <v>94</v>
      </c>
      <c r="I1324" s="90">
        <v>3.9833333333954215</v>
      </c>
      <c r="J1324" s="91" t="s">
        <v>2904</v>
      </c>
      <c r="K1324" s="91"/>
      <c r="L1324" s="91"/>
      <c r="M1324" s="78">
        <v>3</v>
      </c>
      <c r="N1324" s="78">
        <v>0</v>
      </c>
      <c r="O1324" s="78">
        <v>0</v>
      </c>
      <c r="P1324" s="78">
        <v>3</v>
      </c>
      <c r="Q1324" s="78">
        <v>0</v>
      </c>
      <c r="R1324" s="78">
        <v>0</v>
      </c>
      <c r="S1324" s="78">
        <v>0</v>
      </c>
      <c r="T1324" s="78">
        <v>3</v>
      </c>
      <c r="U1324" s="78">
        <v>0</v>
      </c>
      <c r="V1324" s="78">
        <v>120</v>
      </c>
      <c r="W1324" s="78"/>
      <c r="X1324" s="84" t="s">
        <v>3497</v>
      </c>
      <c r="Y1324" s="85" t="s">
        <v>122</v>
      </c>
      <c r="Z1324" s="85" t="s">
        <v>120</v>
      </c>
      <c r="AA1324" s="85" t="s">
        <v>193</v>
      </c>
    </row>
    <row r="1325" spans="1:27" ht="37.5">
      <c r="A1325" s="299">
        <v>1309</v>
      </c>
      <c r="B1325" s="284" t="s">
        <v>262</v>
      </c>
      <c r="C1325" s="78" t="s">
        <v>113</v>
      </c>
      <c r="D1325" s="79" t="s">
        <v>2593</v>
      </c>
      <c r="E1325" s="78" t="s">
        <v>154</v>
      </c>
      <c r="F1325" s="80">
        <v>44735.375</v>
      </c>
      <c r="G1325" s="80">
        <v>44735.541666666664</v>
      </c>
      <c r="H1325" s="78" t="s">
        <v>106</v>
      </c>
      <c r="I1325" s="90">
        <v>3.9999999999417923</v>
      </c>
      <c r="J1325" s="91" t="s">
        <v>450</v>
      </c>
      <c r="K1325" s="91"/>
      <c r="L1325" s="91"/>
      <c r="M1325" s="78">
        <v>20</v>
      </c>
      <c r="N1325" s="78">
        <v>0</v>
      </c>
      <c r="O1325" s="78">
        <v>0</v>
      </c>
      <c r="P1325" s="78">
        <v>20</v>
      </c>
      <c r="Q1325" s="78">
        <v>0</v>
      </c>
      <c r="R1325" s="78">
        <v>0</v>
      </c>
      <c r="S1325" s="78">
        <v>0</v>
      </c>
      <c r="T1325" s="78">
        <v>20</v>
      </c>
      <c r="U1325" s="78">
        <v>0</v>
      </c>
      <c r="V1325" s="78">
        <v>71</v>
      </c>
      <c r="W1325" s="78"/>
      <c r="X1325" s="84"/>
      <c r="Y1325" s="85"/>
      <c r="Z1325" s="85"/>
      <c r="AA1325" s="85" t="s">
        <v>148</v>
      </c>
    </row>
    <row r="1326" spans="1:27" ht="75">
      <c r="A1326" s="299">
        <v>1310</v>
      </c>
      <c r="B1326" s="286" t="s">
        <v>262</v>
      </c>
      <c r="C1326" s="93" t="s">
        <v>97</v>
      </c>
      <c r="D1326" s="94" t="s">
        <v>3200</v>
      </c>
      <c r="E1326" s="93" t="s">
        <v>153</v>
      </c>
      <c r="F1326" s="95">
        <v>44735.375</v>
      </c>
      <c r="G1326" s="95">
        <v>44735.5</v>
      </c>
      <c r="H1326" s="96" t="s">
        <v>106</v>
      </c>
      <c r="I1326" s="90">
        <v>3</v>
      </c>
      <c r="J1326" s="91" t="s">
        <v>478</v>
      </c>
      <c r="K1326" s="91"/>
      <c r="L1326" s="91"/>
      <c r="M1326" s="93">
        <v>37</v>
      </c>
      <c r="N1326" s="93">
        <v>0</v>
      </c>
      <c r="O1326" s="93">
        <v>0</v>
      </c>
      <c r="P1326" s="93">
        <v>37</v>
      </c>
      <c r="Q1326" s="93">
        <v>0</v>
      </c>
      <c r="R1326" s="93">
        <v>0</v>
      </c>
      <c r="S1326" s="93">
        <v>0</v>
      </c>
      <c r="T1326" s="93">
        <v>37</v>
      </c>
      <c r="U1326" s="93">
        <v>0</v>
      </c>
      <c r="V1326" s="93">
        <v>20</v>
      </c>
      <c r="W1326" s="93"/>
      <c r="X1326" s="97"/>
      <c r="Y1326" s="98"/>
      <c r="Z1326" s="98"/>
      <c r="AA1326" s="85" t="s">
        <v>148</v>
      </c>
    </row>
    <row r="1327" spans="1:27" ht="37.5">
      <c r="A1327" s="299">
        <v>1311</v>
      </c>
      <c r="B1327" s="287" t="s">
        <v>277</v>
      </c>
      <c r="C1327" s="100" t="s">
        <v>97</v>
      </c>
      <c r="D1327" s="101" t="s">
        <v>3498</v>
      </c>
      <c r="E1327" s="100" t="s">
        <v>153</v>
      </c>
      <c r="F1327" s="95">
        <v>44736.395833333336</v>
      </c>
      <c r="G1327" s="95">
        <v>44736.583333333336</v>
      </c>
      <c r="H1327" s="78" t="s">
        <v>106</v>
      </c>
      <c r="I1327" s="90">
        <v>4.5</v>
      </c>
      <c r="J1327" s="91" t="s">
        <v>3499</v>
      </c>
      <c r="K1327" s="91"/>
      <c r="L1327" s="91"/>
      <c r="M1327" s="100">
        <v>55</v>
      </c>
      <c r="N1327" s="100">
        <v>0</v>
      </c>
      <c r="O1327" s="100">
        <v>0</v>
      </c>
      <c r="P1327" s="100">
        <v>55</v>
      </c>
      <c r="Q1327" s="100">
        <v>0</v>
      </c>
      <c r="R1327" s="100">
        <v>0</v>
      </c>
      <c r="S1327" s="100">
        <v>0</v>
      </c>
      <c r="T1327" s="100">
        <v>55</v>
      </c>
      <c r="U1327" s="100">
        <v>0</v>
      </c>
      <c r="V1327" s="100">
        <v>70</v>
      </c>
      <c r="W1327" s="100"/>
      <c r="X1327" s="103" t="s">
        <v>3500</v>
      </c>
      <c r="Y1327" s="104"/>
      <c r="Z1327" s="104"/>
      <c r="AA1327" s="85" t="s">
        <v>148</v>
      </c>
    </row>
    <row r="1328" spans="1:27" ht="37.5">
      <c r="A1328" s="299">
        <v>1312</v>
      </c>
      <c r="B1328" s="286" t="s">
        <v>251</v>
      </c>
      <c r="C1328" s="93" t="s">
        <v>97</v>
      </c>
      <c r="D1328" s="94" t="s">
        <v>2984</v>
      </c>
      <c r="E1328" s="93" t="s">
        <v>152</v>
      </c>
      <c r="F1328" s="95">
        <v>44736.395833333336</v>
      </c>
      <c r="G1328" s="95">
        <v>44736.625</v>
      </c>
      <c r="H1328" s="96" t="s">
        <v>106</v>
      </c>
      <c r="I1328" s="90">
        <v>5.4999999999417923</v>
      </c>
      <c r="J1328" s="91" t="s">
        <v>2985</v>
      </c>
      <c r="K1328" s="91"/>
      <c r="L1328" s="91"/>
      <c r="M1328" s="93">
        <v>317</v>
      </c>
      <c r="N1328" s="93">
        <v>0</v>
      </c>
      <c r="O1328" s="93">
        <v>0</v>
      </c>
      <c r="P1328" s="93">
        <v>317</v>
      </c>
      <c r="Q1328" s="93">
        <v>0</v>
      </c>
      <c r="R1328" s="93">
        <v>0</v>
      </c>
      <c r="S1328" s="93">
        <v>0</v>
      </c>
      <c r="T1328" s="93">
        <v>317</v>
      </c>
      <c r="U1328" s="93">
        <v>0</v>
      </c>
      <c r="V1328" s="93">
        <v>153</v>
      </c>
      <c r="W1328" s="93"/>
      <c r="X1328" s="97"/>
      <c r="Y1328" s="98"/>
      <c r="Z1328" s="98"/>
      <c r="AA1328" s="85" t="s">
        <v>148</v>
      </c>
    </row>
    <row r="1329" spans="1:27" ht="75">
      <c r="A1329" s="299">
        <v>1313</v>
      </c>
      <c r="B1329" s="286" t="s">
        <v>115</v>
      </c>
      <c r="C1329" s="93" t="s">
        <v>93</v>
      </c>
      <c r="D1329" s="94" t="s">
        <v>3501</v>
      </c>
      <c r="E1329" s="93" t="s">
        <v>153</v>
      </c>
      <c r="F1329" s="95">
        <v>44735.371527777781</v>
      </c>
      <c r="G1329" s="95">
        <v>44735.390277777777</v>
      </c>
      <c r="H1329" s="96" t="s">
        <v>106</v>
      </c>
      <c r="I1329" s="90">
        <v>0.44999999989522621</v>
      </c>
      <c r="J1329" s="91" t="s">
        <v>3502</v>
      </c>
      <c r="K1329" s="91"/>
      <c r="L1329" s="91"/>
      <c r="M1329" s="93">
        <v>1</v>
      </c>
      <c r="N1329" s="93">
        <v>0</v>
      </c>
      <c r="O1329" s="93">
        <v>0</v>
      </c>
      <c r="P1329" s="93">
        <v>1</v>
      </c>
      <c r="Q1329" s="93">
        <v>0</v>
      </c>
      <c r="R1329" s="93">
        <v>0</v>
      </c>
      <c r="S1329" s="93">
        <v>0</v>
      </c>
      <c r="T1329" s="93">
        <v>1</v>
      </c>
      <c r="U1329" s="93">
        <v>0</v>
      </c>
      <c r="V1329" s="93">
        <v>5</v>
      </c>
      <c r="W1329" s="93"/>
      <c r="X1329" s="97" t="s">
        <v>3503</v>
      </c>
      <c r="Y1329" s="98"/>
      <c r="Z1329" s="98"/>
      <c r="AA1329" s="85" t="s">
        <v>148</v>
      </c>
    </row>
    <row r="1330" spans="1:27" ht="37.5">
      <c r="A1330" s="299">
        <v>1314</v>
      </c>
      <c r="B1330" s="284" t="s">
        <v>245</v>
      </c>
      <c r="C1330" s="78" t="s">
        <v>97</v>
      </c>
      <c r="D1330" s="79" t="s">
        <v>3357</v>
      </c>
      <c r="E1330" s="78" t="s">
        <v>153</v>
      </c>
      <c r="F1330" s="80">
        <v>44736.375</v>
      </c>
      <c r="G1330" s="80">
        <v>44736.583333333336</v>
      </c>
      <c r="H1330" s="78" t="s">
        <v>106</v>
      </c>
      <c r="I1330" s="90">
        <v>5.0000000000582077</v>
      </c>
      <c r="J1330" s="91" t="s">
        <v>3357</v>
      </c>
      <c r="K1330" s="91"/>
      <c r="L1330" s="91"/>
      <c r="M1330" s="78">
        <v>60</v>
      </c>
      <c r="N1330" s="78">
        <v>0</v>
      </c>
      <c r="O1330" s="78">
        <v>0</v>
      </c>
      <c r="P1330" s="78">
        <v>60</v>
      </c>
      <c r="Q1330" s="78">
        <v>0</v>
      </c>
      <c r="R1330" s="78">
        <v>0</v>
      </c>
      <c r="S1330" s="78">
        <v>0</v>
      </c>
      <c r="T1330" s="78">
        <v>60</v>
      </c>
      <c r="U1330" s="78">
        <v>0</v>
      </c>
      <c r="V1330" s="78">
        <v>15.4</v>
      </c>
      <c r="W1330" s="78"/>
      <c r="X1330" s="84"/>
      <c r="Y1330" s="85"/>
      <c r="Z1330" s="85"/>
      <c r="AA1330" s="85" t="s">
        <v>148</v>
      </c>
    </row>
    <row r="1331" spans="1:27" ht="93.75">
      <c r="A1331" s="299">
        <v>1315</v>
      </c>
      <c r="B1331" s="284" t="s">
        <v>248</v>
      </c>
      <c r="C1331" s="78" t="s">
        <v>93</v>
      </c>
      <c r="D1331" s="79" t="s">
        <v>3504</v>
      </c>
      <c r="E1331" s="78" t="s">
        <v>154</v>
      </c>
      <c r="F1331" s="80">
        <v>44735.690972222219</v>
      </c>
      <c r="G1331" s="80">
        <v>44735.715277777781</v>
      </c>
      <c r="H1331" s="78" t="s">
        <v>94</v>
      </c>
      <c r="I1331" s="90">
        <v>0.58333333348855376</v>
      </c>
      <c r="J1331" s="91" t="s">
        <v>3505</v>
      </c>
      <c r="K1331" s="91"/>
      <c r="L1331" s="91" t="s">
        <v>258</v>
      </c>
      <c r="M1331" s="78">
        <v>34</v>
      </c>
      <c r="N1331" s="78">
        <v>0</v>
      </c>
      <c r="O1331" s="78">
        <v>1</v>
      </c>
      <c r="P1331" s="78">
        <v>33</v>
      </c>
      <c r="Q1331" s="78">
        <v>0</v>
      </c>
      <c r="R1331" s="78">
        <v>0</v>
      </c>
      <c r="S1331" s="78">
        <v>0</v>
      </c>
      <c r="T1331" s="78">
        <v>34</v>
      </c>
      <c r="U1331" s="78">
        <v>0</v>
      </c>
      <c r="V1331" s="78">
        <v>1000</v>
      </c>
      <c r="W1331" s="78"/>
      <c r="X1331" s="84" t="s">
        <v>3506</v>
      </c>
      <c r="Y1331" s="85" t="s">
        <v>109</v>
      </c>
      <c r="Z1331" s="85" t="s">
        <v>103</v>
      </c>
      <c r="AA1331" s="85" t="s">
        <v>148</v>
      </c>
    </row>
    <row r="1332" spans="1:27" ht="56.25">
      <c r="A1332" s="299">
        <v>1316</v>
      </c>
      <c r="B1332" s="283" t="s">
        <v>248</v>
      </c>
      <c r="C1332" s="83" t="s">
        <v>97</v>
      </c>
      <c r="D1332" s="187" t="s">
        <v>3507</v>
      </c>
      <c r="E1332" s="83" t="s">
        <v>153</v>
      </c>
      <c r="F1332" s="188">
        <v>44736.375</v>
      </c>
      <c r="G1332" s="188">
        <v>44736.458333333336</v>
      </c>
      <c r="H1332" s="83" t="s">
        <v>106</v>
      </c>
      <c r="I1332" s="90">
        <v>2.0000000000582077</v>
      </c>
      <c r="J1332" s="91" t="s">
        <v>3508</v>
      </c>
      <c r="K1332" s="91"/>
      <c r="L1332" s="91"/>
      <c r="M1332" s="83">
        <v>10</v>
      </c>
      <c r="N1332" s="83">
        <v>0</v>
      </c>
      <c r="O1332" s="83">
        <v>0</v>
      </c>
      <c r="P1332" s="83">
        <v>10</v>
      </c>
      <c r="Q1332" s="83">
        <v>0</v>
      </c>
      <c r="R1332" s="83">
        <v>0</v>
      </c>
      <c r="S1332" s="83">
        <v>0</v>
      </c>
      <c r="T1332" s="83">
        <v>10</v>
      </c>
      <c r="U1332" s="83">
        <v>0</v>
      </c>
      <c r="V1332" s="83">
        <v>30</v>
      </c>
      <c r="W1332" s="83"/>
      <c r="X1332" s="184"/>
      <c r="Y1332" s="185"/>
      <c r="Z1332" s="185"/>
      <c r="AA1332" s="85" t="s">
        <v>148</v>
      </c>
    </row>
    <row r="1333" spans="1:27" ht="225">
      <c r="A1333" s="299">
        <v>1317</v>
      </c>
      <c r="B1333" s="283" t="s">
        <v>261</v>
      </c>
      <c r="C1333" s="83" t="s">
        <v>97</v>
      </c>
      <c r="D1333" s="187" t="s">
        <v>485</v>
      </c>
      <c r="E1333" s="83" t="s">
        <v>152</v>
      </c>
      <c r="F1333" s="188">
        <v>44735.677083333336</v>
      </c>
      <c r="G1333" s="188">
        <v>44735.788194444445</v>
      </c>
      <c r="H1333" s="83" t="s">
        <v>94</v>
      </c>
      <c r="I1333" s="90">
        <v>2.6666666666278616</v>
      </c>
      <c r="J1333" s="91" t="s">
        <v>418</v>
      </c>
      <c r="K1333" s="91"/>
      <c r="L1333" s="91"/>
      <c r="M1333" s="83">
        <v>73</v>
      </c>
      <c r="N1333" s="83">
        <v>0</v>
      </c>
      <c r="O1333" s="83">
        <v>0</v>
      </c>
      <c r="P1333" s="83">
        <v>72</v>
      </c>
      <c r="Q1333" s="83">
        <v>0</v>
      </c>
      <c r="R1333" s="83">
        <v>0</v>
      </c>
      <c r="S1333" s="83">
        <v>0</v>
      </c>
      <c r="T1333" s="83">
        <v>72</v>
      </c>
      <c r="U1333" s="83">
        <v>1</v>
      </c>
      <c r="V1333" s="83" t="s">
        <v>151</v>
      </c>
      <c r="W1333" s="83" t="s">
        <v>1052</v>
      </c>
      <c r="X1333" s="184" t="s">
        <v>3509</v>
      </c>
      <c r="Y1333" s="185" t="s">
        <v>100</v>
      </c>
      <c r="Z1333" s="185" t="s">
        <v>99</v>
      </c>
      <c r="AA1333" s="85" t="s">
        <v>193</v>
      </c>
    </row>
    <row r="1334" spans="1:27" ht="93.75">
      <c r="A1334" s="299">
        <v>1318</v>
      </c>
      <c r="B1334" s="283" t="s">
        <v>262</v>
      </c>
      <c r="C1334" s="83" t="s">
        <v>97</v>
      </c>
      <c r="D1334" s="187" t="s">
        <v>3235</v>
      </c>
      <c r="E1334" s="83" t="s">
        <v>153</v>
      </c>
      <c r="F1334" s="188">
        <v>44736.375</v>
      </c>
      <c r="G1334" s="188">
        <v>44736.5</v>
      </c>
      <c r="H1334" s="83" t="s">
        <v>106</v>
      </c>
      <c r="I1334" s="90">
        <v>3</v>
      </c>
      <c r="J1334" s="91" t="s">
        <v>3236</v>
      </c>
      <c r="K1334" s="91"/>
      <c r="L1334" s="91"/>
      <c r="M1334" s="83">
        <v>24</v>
      </c>
      <c r="N1334" s="83">
        <v>0</v>
      </c>
      <c r="O1334" s="83">
        <v>0</v>
      </c>
      <c r="P1334" s="83">
        <v>24</v>
      </c>
      <c r="Q1334" s="83">
        <v>0</v>
      </c>
      <c r="R1334" s="83">
        <v>0</v>
      </c>
      <c r="S1334" s="83">
        <v>0</v>
      </c>
      <c r="T1334" s="83">
        <v>24</v>
      </c>
      <c r="U1334" s="83">
        <v>0</v>
      </c>
      <c r="V1334" s="83">
        <v>15</v>
      </c>
      <c r="W1334" s="83"/>
      <c r="X1334" s="184"/>
      <c r="Y1334" s="185"/>
      <c r="Z1334" s="185"/>
      <c r="AA1334" s="85" t="s">
        <v>148</v>
      </c>
    </row>
    <row r="1335" spans="1:27" ht="75">
      <c r="A1335" s="299">
        <v>1319</v>
      </c>
      <c r="B1335" s="283" t="s">
        <v>433</v>
      </c>
      <c r="C1335" s="83" t="s">
        <v>97</v>
      </c>
      <c r="D1335" s="187" t="s">
        <v>3510</v>
      </c>
      <c r="E1335" s="83" t="s">
        <v>108</v>
      </c>
      <c r="F1335" s="188">
        <v>44736.333333333336</v>
      </c>
      <c r="G1335" s="188">
        <v>44736.361111111109</v>
      </c>
      <c r="H1335" s="83" t="s">
        <v>94</v>
      </c>
      <c r="I1335" s="90">
        <v>0.6666666665696539</v>
      </c>
      <c r="J1335" s="91" t="s">
        <v>3511</v>
      </c>
      <c r="K1335" s="91"/>
      <c r="L1335" s="91"/>
      <c r="M1335" s="83">
        <v>1</v>
      </c>
      <c r="N1335" s="83">
        <v>0</v>
      </c>
      <c r="O1335" s="83">
        <v>0</v>
      </c>
      <c r="P1335" s="83">
        <v>1</v>
      </c>
      <c r="Q1335" s="83">
        <v>0</v>
      </c>
      <c r="R1335" s="83">
        <v>0</v>
      </c>
      <c r="S1335" s="83">
        <v>0</v>
      </c>
      <c r="T1335" s="83">
        <v>1</v>
      </c>
      <c r="U1335" s="83">
        <v>0</v>
      </c>
      <c r="V1335" s="83">
        <v>15</v>
      </c>
      <c r="W1335" s="83"/>
      <c r="X1335" s="184" t="s">
        <v>3512</v>
      </c>
      <c r="Y1335" s="185" t="s">
        <v>95</v>
      </c>
      <c r="Z1335" s="185" t="s">
        <v>105</v>
      </c>
      <c r="AA1335" s="85" t="s">
        <v>148</v>
      </c>
    </row>
    <row r="1336" spans="1:27" ht="37.5">
      <c r="A1336" s="299">
        <v>1320</v>
      </c>
      <c r="B1336" s="283" t="s">
        <v>433</v>
      </c>
      <c r="C1336" s="83" t="s">
        <v>93</v>
      </c>
      <c r="D1336" s="187" t="s">
        <v>3513</v>
      </c>
      <c r="E1336" s="83" t="s">
        <v>153</v>
      </c>
      <c r="F1336" s="188">
        <v>44738.465277777781</v>
      </c>
      <c r="G1336" s="188">
        <v>44740.642361111109</v>
      </c>
      <c r="H1336" s="83" t="s">
        <v>106</v>
      </c>
      <c r="I1336" s="90">
        <v>52.249999999883585</v>
      </c>
      <c r="J1336" s="91" t="s">
        <v>3514</v>
      </c>
      <c r="K1336" s="91"/>
      <c r="L1336" s="91" t="s">
        <v>569</v>
      </c>
      <c r="M1336" s="83">
        <v>1</v>
      </c>
      <c r="N1336" s="83">
        <v>0</v>
      </c>
      <c r="O1336" s="83">
        <v>0</v>
      </c>
      <c r="P1336" s="83">
        <v>1</v>
      </c>
      <c r="Q1336" s="83">
        <v>0</v>
      </c>
      <c r="R1336" s="83">
        <v>0</v>
      </c>
      <c r="S1336" s="83">
        <v>0</v>
      </c>
      <c r="T1336" s="83">
        <v>1</v>
      </c>
      <c r="U1336" s="83">
        <v>0</v>
      </c>
      <c r="V1336" s="83">
        <v>15</v>
      </c>
      <c r="W1336" s="83"/>
      <c r="X1336" s="184"/>
      <c r="Y1336" s="185"/>
      <c r="Z1336" s="185"/>
      <c r="AA1336" s="85" t="s">
        <v>148</v>
      </c>
    </row>
    <row r="1337" spans="1:27" ht="75">
      <c r="A1337" s="299">
        <v>1321</v>
      </c>
      <c r="B1337" s="283" t="s">
        <v>433</v>
      </c>
      <c r="C1337" s="83" t="s">
        <v>97</v>
      </c>
      <c r="D1337" s="187" t="s">
        <v>3515</v>
      </c>
      <c r="E1337" s="83" t="s">
        <v>108</v>
      </c>
      <c r="F1337" s="188">
        <v>44738.6875</v>
      </c>
      <c r="G1337" s="188">
        <v>44738.791666666664</v>
      </c>
      <c r="H1337" s="83" t="s">
        <v>94</v>
      </c>
      <c r="I1337" s="90">
        <v>2.4999999999417923</v>
      </c>
      <c r="J1337" s="91" t="s">
        <v>3516</v>
      </c>
      <c r="K1337" s="91"/>
      <c r="L1337" s="91"/>
      <c r="M1337" s="83">
        <v>1</v>
      </c>
      <c r="N1337" s="83">
        <v>0</v>
      </c>
      <c r="O1337" s="83">
        <v>0</v>
      </c>
      <c r="P1337" s="83">
        <v>1</v>
      </c>
      <c r="Q1337" s="83">
        <v>0</v>
      </c>
      <c r="R1337" s="83">
        <v>0</v>
      </c>
      <c r="S1337" s="83">
        <v>0</v>
      </c>
      <c r="T1337" s="83">
        <v>1</v>
      </c>
      <c r="U1337" s="83">
        <v>0</v>
      </c>
      <c r="V1337" s="83">
        <v>15</v>
      </c>
      <c r="W1337" s="83"/>
      <c r="X1337" s="184" t="s">
        <v>3517</v>
      </c>
      <c r="Y1337" s="185" t="s">
        <v>95</v>
      </c>
      <c r="Z1337" s="185" t="s">
        <v>105</v>
      </c>
      <c r="AA1337" s="85" t="s">
        <v>148</v>
      </c>
    </row>
    <row r="1338" spans="1:27" ht="75">
      <c r="A1338" s="299">
        <v>1322</v>
      </c>
      <c r="B1338" s="284" t="s">
        <v>433</v>
      </c>
      <c r="C1338" s="78" t="s">
        <v>97</v>
      </c>
      <c r="D1338" s="79" t="s">
        <v>3518</v>
      </c>
      <c r="E1338" s="78" t="s">
        <v>154</v>
      </c>
      <c r="F1338" s="80">
        <v>44737.729166666664</v>
      </c>
      <c r="G1338" s="80">
        <v>44738.458333333336</v>
      </c>
      <c r="H1338" s="78" t="s">
        <v>94</v>
      </c>
      <c r="I1338" s="90">
        <v>17.500000000116415</v>
      </c>
      <c r="J1338" s="91" t="s">
        <v>3519</v>
      </c>
      <c r="K1338" s="91"/>
      <c r="L1338" s="91"/>
      <c r="M1338" s="78">
        <v>1</v>
      </c>
      <c r="N1338" s="78">
        <v>0</v>
      </c>
      <c r="O1338" s="78">
        <v>0</v>
      </c>
      <c r="P1338" s="78">
        <v>1</v>
      </c>
      <c r="Q1338" s="78">
        <v>0</v>
      </c>
      <c r="R1338" s="78">
        <v>0</v>
      </c>
      <c r="S1338" s="78">
        <v>0</v>
      </c>
      <c r="T1338" s="78">
        <v>1</v>
      </c>
      <c r="U1338" s="78">
        <v>0</v>
      </c>
      <c r="V1338" s="78">
        <v>40</v>
      </c>
      <c r="W1338" s="78"/>
      <c r="X1338" s="84" t="s">
        <v>3520</v>
      </c>
      <c r="Y1338" s="85" t="s">
        <v>95</v>
      </c>
      <c r="Z1338" s="85" t="s">
        <v>105</v>
      </c>
      <c r="AA1338" s="85" t="s">
        <v>148</v>
      </c>
    </row>
    <row r="1339" spans="1:27" ht="75">
      <c r="A1339" s="299">
        <v>1323</v>
      </c>
      <c r="B1339" s="284" t="s">
        <v>433</v>
      </c>
      <c r="C1339" s="78" t="s">
        <v>97</v>
      </c>
      <c r="D1339" s="79" t="s">
        <v>3521</v>
      </c>
      <c r="E1339" s="78" t="s">
        <v>108</v>
      </c>
      <c r="F1339" s="80">
        <v>44738.84375</v>
      </c>
      <c r="G1339" s="80">
        <v>44738.875</v>
      </c>
      <c r="H1339" s="78" t="s">
        <v>94</v>
      </c>
      <c r="I1339" s="90">
        <v>0.75</v>
      </c>
      <c r="J1339" s="91" t="s">
        <v>3522</v>
      </c>
      <c r="K1339" s="91"/>
      <c r="L1339" s="91"/>
      <c r="M1339" s="78">
        <v>1</v>
      </c>
      <c r="N1339" s="78">
        <v>0</v>
      </c>
      <c r="O1339" s="78">
        <v>0</v>
      </c>
      <c r="P1339" s="78">
        <v>1</v>
      </c>
      <c r="Q1339" s="78">
        <v>0</v>
      </c>
      <c r="R1339" s="78">
        <v>0</v>
      </c>
      <c r="S1339" s="78">
        <v>0</v>
      </c>
      <c r="T1339" s="78">
        <v>1</v>
      </c>
      <c r="U1339" s="78">
        <v>0</v>
      </c>
      <c r="V1339" s="78">
        <v>15</v>
      </c>
      <c r="W1339" s="78"/>
      <c r="X1339" s="84" t="s">
        <v>3523</v>
      </c>
      <c r="Y1339" s="85" t="s">
        <v>95</v>
      </c>
      <c r="Z1339" s="85" t="s">
        <v>105</v>
      </c>
      <c r="AA1339" s="85" t="s">
        <v>148</v>
      </c>
    </row>
    <row r="1340" spans="1:27" ht="225">
      <c r="A1340" s="299">
        <v>1324</v>
      </c>
      <c r="B1340" s="286" t="s">
        <v>251</v>
      </c>
      <c r="C1340" s="93" t="s">
        <v>156</v>
      </c>
      <c r="D1340" s="94" t="s">
        <v>1752</v>
      </c>
      <c r="E1340" s="93" t="s">
        <v>152</v>
      </c>
      <c r="F1340" s="95">
        <v>44736.357638888891</v>
      </c>
      <c r="G1340" s="95">
        <v>44736.586805555555</v>
      </c>
      <c r="H1340" s="96" t="s">
        <v>94</v>
      </c>
      <c r="I1340" s="90">
        <v>5.4999999999417923</v>
      </c>
      <c r="J1340" s="91" t="s">
        <v>2926</v>
      </c>
      <c r="K1340" s="91"/>
      <c r="L1340" s="91"/>
      <c r="M1340" s="234">
        <v>5</v>
      </c>
      <c r="N1340" s="234">
        <v>0</v>
      </c>
      <c r="O1340" s="234">
        <v>0</v>
      </c>
      <c r="P1340" s="234">
        <v>4</v>
      </c>
      <c r="Q1340" s="234">
        <v>0</v>
      </c>
      <c r="R1340" s="234">
        <v>0</v>
      </c>
      <c r="S1340" s="234">
        <v>4</v>
      </c>
      <c r="T1340" s="234">
        <v>0</v>
      </c>
      <c r="U1340" s="234">
        <v>1</v>
      </c>
      <c r="V1340" s="234">
        <v>85</v>
      </c>
      <c r="W1340" s="234" t="s">
        <v>1052</v>
      </c>
      <c r="X1340" s="235" t="s">
        <v>3524</v>
      </c>
      <c r="Y1340" s="236" t="s">
        <v>95</v>
      </c>
      <c r="Z1340" s="236" t="s">
        <v>103</v>
      </c>
      <c r="AA1340" s="85" t="s">
        <v>148</v>
      </c>
    </row>
    <row r="1341" spans="1:27" ht="75">
      <c r="A1341" s="299">
        <v>1325</v>
      </c>
      <c r="B1341" s="286" t="s">
        <v>115</v>
      </c>
      <c r="C1341" s="100" t="s">
        <v>97</v>
      </c>
      <c r="D1341" s="101" t="s">
        <v>3525</v>
      </c>
      <c r="E1341" s="100" t="s">
        <v>153</v>
      </c>
      <c r="F1341" s="95">
        <v>44736.413194444445</v>
      </c>
      <c r="G1341" s="95">
        <v>44736.430555555555</v>
      </c>
      <c r="H1341" s="78" t="s">
        <v>106</v>
      </c>
      <c r="I1341" s="90">
        <v>0.41666666662786156</v>
      </c>
      <c r="J1341" s="91" t="s">
        <v>514</v>
      </c>
      <c r="K1341" s="91"/>
      <c r="L1341" s="91"/>
      <c r="M1341" s="237">
        <v>37</v>
      </c>
      <c r="N1341" s="237">
        <v>0</v>
      </c>
      <c r="O1341" s="237">
        <v>0</v>
      </c>
      <c r="P1341" s="237">
        <v>37</v>
      </c>
      <c r="Q1341" s="237">
        <v>0</v>
      </c>
      <c r="R1341" s="237">
        <v>0</v>
      </c>
      <c r="S1341" s="237">
        <v>0</v>
      </c>
      <c r="T1341" s="237">
        <v>37</v>
      </c>
      <c r="U1341" s="237">
        <v>0</v>
      </c>
      <c r="V1341" s="237">
        <v>37</v>
      </c>
      <c r="W1341" s="238"/>
      <c r="X1341" s="239" t="s">
        <v>3526</v>
      </c>
      <c r="Y1341" s="98"/>
      <c r="Z1341" s="236"/>
      <c r="AA1341" s="85" t="s">
        <v>148</v>
      </c>
    </row>
    <row r="1342" spans="1:27" ht="75">
      <c r="A1342" s="299">
        <v>1326</v>
      </c>
      <c r="B1342" s="286" t="s">
        <v>248</v>
      </c>
      <c r="C1342" s="93" t="s">
        <v>93</v>
      </c>
      <c r="D1342" s="94" t="s">
        <v>3527</v>
      </c>
      <c r="E1342" s="93" t="s">
        <v>154</v>
      </c>
      <c r="F1342" s="95">
        <v>44737.465277777781</v>
      </c>
      <c r="G1342" s="95">
        <v>44737.503472222219</v>
      </c>
      <c r="H1342" s="96" t="s">
        <v>94</v>
      </c>
      <c r="I1342" s="90">
        <v>0.91666666651144624</v>
      </c>
      <c r="J1342" s="91" t="s">
        <v>3528</v>
      </c>
      <c r="K1342" s="91"/>
      <c r="L1342" s="91" t="s">
        <v>282</v>
      </c>
      <c r="M1342" s="240">
        <v>71</v>
      </c>
      <c r="N1342" s="240">
        <v>0</v>
      </c>
      <c r="O1342" s="240">
        <v>1</v>
      </c>
      <c r="P1342" s="240">
        <v>70</v>
      </c>
      <c r="Q1342" s="240">
        <v>0</v>
      </c>
      <c r="R1342" s="240">
        <v>0</v>
      </c>
      <c r="S1342" s="240">
        <v>0</v>
      </c>
      <c r="T1342" s="240">
        <v>71</v>
      </c>
      <c r="U1342" s="240">
        <v>0</v>
      </c>
      <c r="V1342" s="240">
        <v>1600</v>
      </c>
      <c r="W1342" s="240"/>
      <c r="X1342" s="239" t="s">
        <v>3529</v>
      </c>
      <c r="Y1342" s="98" t="s">
        <v>119</v>
      </c>
      <c r="Z1342" s="236" t="s">
        <v>120</v>
      </c>
      <c r="AA1342" s="85" t="s">
        <v>193</v>
      </c>
    </row>
    <row r="1343" spans="1:27" ht="37.5">
      <c r="A1343" s="299">
        <v>1327</v>
      </c>
      <c r="B1343" s="286" t="s">
        <v>245</v>
      </c>
      <c r="C1343" s="93" t="s">
        <v>97</v>
      </c>
      <c r="D1343" s="94" t="s">
        <v>3357</v>
      </c>
      <c r="E1343" s="93" t="s">
        <v>153</v>
      </c>
      <c r="F1343" s="95">
        <v>44739.375</v>
      </c>
      <c r="G1343" s="95">
        <v>44739.625</v>
      </c>
      <c r="H1343" s="96" t="s">
        <v>106</v>
      </c>
      <c r="I1343" s="90">
        <v>6</v>
      </c>
      <c r="J1343" s="91" t="s">
        <v>3357</v>
      </c>
      <c r="K1343" s="91"/>
      <c r="L1343" s="91"/>
      <c r="M1343" s="241">
        <v>60</v>
      </c>
      <c r="N1343" s="241">
        <v>0</v>
      </c>
      <c r="O1343" s="241">
        <v>0</v>
      </c>
      <c r="P1343" s="241">
        <v>60</v>
      </c>
      <c r="Q1343" s="241">
        <v>0</v>
      </c>
      <c r="R1343" s="241">
        <v>0</v>
      </c>
      <c r="S1343" s="241">
        <v>0</v>
      </c>
      <c r="T1343" s="241">
        <v>60</v>
      </c>
      <c r="U1343" s="241">
        <v>0</v>
      </c>
      <c r="V1343" s="241">
        <v>15.4</v>
      </c>
      <c r="W1343" s="241"/>
      <c r="X1343" s="239"/>
      <c r="Y1343" s="98"/>
      <c r="Z1343" s="236"/>
      <c r="AA1343" s="85" t="s">
        <v>148</v>
      </c>
    </row>
    <row r="1344" spans="1:27" ht="56.25">
      <c r="A1344" s="299">
        <v>1328</v>
      </c>
      <c r="B1344" s="286" t="s">
        <v>245</v>
      </c>
      <c r="C1344" s="93" t="s">
        <v>97</v>
      </c>
      <c r="D1344" s="94" t="s">
        <v>3530</v>
      </c>
      <c r="E1344" s="93" t="s">
        <v>152</v>
      </c>
      <c r="F1344" s="95">
        <v>44739.375</v>
      </c>
      <c r="G1344" s="95">
        <v>44739.5</v>
      </c>
      <c r="H1344" s="96" t="s">
        <v>106</v>
      </c>
      <c r="I1344" s="90">
        <v>3</v>
      </c>
      <c r="J1344" s="91" t="s">
        <v>252</v>
      </c>
      <c r="K1344" s="91"/>
      <c r="L1344" s="91"/>
      <c r="M1344" s="241">
        <v>142</v>
      </c>
      <c r="N1344" s="241">
        <v>0</v>
      </c>
      <c r="O1344" s="241">
        <v>0</v>
      </c>
      <c r="P1344" s="241">
        <v>142</v>
      </c>
      <c r="Q1344" s="241">
        <v>0</v>
      </c>
      <c r="R1344" s="241">
        <v>0</v>
      </c>
      <c r="S1344" s="241">
        <v>0</v>
      </c>
      <c r="T1344" s="241">
        <v>142</v>
      </c>
      <c r="U1344" s="241">
        <v>0</v>
      </c>
      <c r="V1344" s="241">
        <v>133.54</v>
      </c>
      <c r="W1344" s="241"/>
      <c r="X1344" s="239"/>
      <c r="Y1344" s="98"/>
      <c r="Z1344" s="236"/>
      <c r="AA1344" s="85" t="s">
        <v>148</v>
      </c>
    </row>
    <row r="1345" spans="1:27" ht="75">
      <c r="A1345" s="299">
        <v>1329</v>
      </c>
      <c r="B1345" s="284" t="s">
        <v>277</v>
      </c>
      <c r="C1345" s="78" t="s">
        <v>97</v>
      </c>
      <c r="D1345" s="79" t="s">
        <v>3531</v>
      </c>
      <c r="E1345" s="78" t="s">
        <v>152</v>
      </c>
      <c r="F1345" s="80">
        <v>44737.582638888889</v>
      </c>
      <c r="G1345" s="80">
        <v>44737.597222222219</v>
      </c>
      <c r="H1345" s="78" t="s">
        <v>94</v>
      </c>
      <c r="I1345" s="90">
        <v>0.34999999991850927</v>
      </c>
      <c r="J1345" s="91" t="s">
        <v>3532</v>
      </c>
      <c r="K1345" s="91"/>
      <c r="L1345" s="91"/>
      <c r="M1345" s="78">
        <v>256</v>
      </c>
      <c r="N1345" s="78">
        <v>0</v>
      </c>
      <c r="O1345" s="78">
        <v>0</v>
      </c>
      <c r="P1345" s="78">
        <v>256</v>
      </c>
      <c r="Q1345" s="78">
        <v>0</v>
      </c>
      <c r="R1345" s="78">
        <v>0</v>
      </c>
      <c r="S1345" s="78">
        <v>0</v>
      </c>
      <c r="T1345" s="78">
        <v>256</v>
      </c>
      <c r="U1345" s="78">
        <v>0</v>
      </c>
      <c r="V1345" s="78">
        <v>810</v>
      </c>
      <c r="W1345" s="78"/>
      <c r="X1345" s="84" t="s">
        <v>3533</v>
      </c>
      <c r="Y1345" s="85" t="s">
        <v>122</v>
      </c>
      <c r="Z1345" s="85" t="s">
        <v>99</v>
      </c>
      <c r="AA1345" s="85" t="s">
        <v>193</v>
      </c>
    </row>
    <row r="1346" spans="1:27" ht="93.75">
      <c r="A1346" s="299">
        <v>1330</v>
      </c>
      <c r="B1346" s="284" t="s">
        <v>261</v>
      </c>
      <c r="C1346" s="78" t="s">
        <v>97</v>
      </c>
      <c r="D1346" s="79" t="s">
        <v>169</v>
      </c>
      <c r="E1346" s="78" t="s">
        <v>152</v>
      </c>
      <c r="F1346" s="80">
        <v>44738.758333333331</v>
      </c>
      <c r="G1346" s="80">
        <v>44738.887499999997</v>
      </c>
      <c r="H1346" s="78" t="s">
        <v>94</v>
      </c>
      <c r="I1346" s="90">
        <v>3.0999999999767169</v>
      </c>
      <c r="J1346" s="91" t="s">
        <v>424</v>
      </c>
      <c r="K1346" s="91"/>
      <c r="L1346" s="91"/>
      <c r="M1346" s="78">
        <v>1005</v>
      </c>
      <c r="N1346" s="78">
        <v>0</v>
      </c>
      <c r="O1346" s="78">
        <v>0</v>
      </c>
      <c r="P1346" s="78">
        <v>1005</v>
      </c>
      <c r="Q1346" s="78">
        <v>0</v>
      </c>
      <c r="R1346" s="78">
        <v>0</v>
      </c>
      <c r="S1346" s="78">
        <v>0</v>
      </c>
      <c r="T1346" s="78">
        <v>1005</v>
      </c>
      <c r="U1346" s="78">
        <v>0</v>
      </c>
      <c r="V1346" s="78">
        <v>865</v>
      </c>
      <c r="W1346" s="78"/>
      <c r="X1346" s="84" t="s">
        <v>3534</v>
      </c>
      <c r="Y1346" s="85" t="s">
        <v>126</v>
      </c>
      <c r="Z1346" s="85" t="s">
        <v>103</v>
      </c>
      <c r="AA1346" s="85" t="s">
        <v>148</v>
      </c>
    </row>
    <row r="1347" spans="1:27" ht="93.75">
      <c r="A1347" s="299">
        <v>1331</v>
      </c>
      <c r="B1347" s="284" t="s">
        <v>261</v>
      </c>
      <c r="C1347" s="78" t="s">
        <v>97</v>
      </c>
      <c r="D1347" s="79" t="s">
        <v>3535</v>
      </c>
      <c r="E1347" s="78" t="s">
        <v>152</v>
      </c>
      <c r="F1347" s="80">
        <v>44738.798611111109</v>
      </c>
      <c r="G1347" s="80">
        <v>44738.993055555555</v>
      </c>
      <c r="H1347" s="78" t="s">
        <v>94</v>
      </c>
      <c r="I1347" s="90">
        <v>4.6666666666860692</v>
      </c>
      <c r="J1347" s="91" t="s">
        <v>3536</v>
      </c>
      <c r="K1347" s="91"/>
      <c r="L1347" s="91"/>
      <c r="M1347" s="78">
        <v>527</v>
      </c>
      <c r="N1347" s="78">
        <v>0</v>
      </c>
      <c r="O1347" s="78">
        <v>0</v>
      </c>
      <c r="P1347" s="78">
        <v>527</v>
      </c>
      <c r="Q1347" s="78">
        <v>0</v>
      </c>
      <c r="R1347" s="78">
        <v>0</v>
      </c>
      <c r="S1347" s="78">
        <v>0</v>
      </c>
      <c r="T1347" s="78">
        <v>527</v>
      </c>
      <c r="U1347" s="78">
        <v>0</v>
      </c>
      <c r="V1347" s="78">
        <v>1038</v>
      </c>
      <c r="W1347" s="78"/>
      <c r="X1347" s="84" t="s">
        <v>3537</v>
      </c>
      <c r="Y1347" s="85" t="s">
        <v>126</v>
      </c>
      <c r="Z1347" s="85" t="s">
        <v>103</v>
      </c>
      <c r="AA1347" s="85" t="s">
        <v>148</v>
      </c>
    </row>
    <row r="1348" spans="1:27" ht="93.75">
      <c r="A1348" s="299">
        <v>1332</v>
      </c>
      <c r="B1348" s="284" t="s">
        <v>262</v>
      </c>
      <c r="C1348" s="78" t="s">
        <v>97</v>
      </c>
      <c r="D1348" s="79" t="s">
        <v>3235</v>
      </c>
      <c r="E1348" s="78" t="s">
        <v>153</v>
      </c>
      <c r="F1348" s="80">
        <v>44739.375</v>
      </c>
      <c r="G1348" s="80">
        <v>44739.5</v>
      </c>
      <c r="H1348" s="78" t="s">
        <v>106</v>
      </c>
      <c r="I1348" s="90">
        <v>3</v>
      </c>
      <c r="J1348" s="91" t="s">
        <v>3236</v>
      </c>
      <c r="K1348" s="91"/>
      <c r="L1348" s="91"/>
      <c r="M1348" s="78">
        <v>24</v>
      </c>
      <c r="N1348" s="78">
        <v>0</v>
      </c>
      <c r="O1348" s="78">
        <v>0</v>
      </c>
      <c r="P1348" s="78">
        <v>24</v>
      </c>
      <c r="Q1348" s="78">
        <v>0</v>
      </c>
      <c r="R1348" s="78">
        <v>0</v>
      </c>
      <c r="S1348" s="78">
        <v>0</v>
      </c>
      <c r="T1348" s="78">
        <v>24</v>
      </c>
      <c r="U1348" s="78">
        <v>0</v>
      </c>
      <c r="V1348" s="78">
        <v>15</v>
      </c>
      <c r="W1348" s="78"/>
      <c r="X1348" s="84"/>
      <c r="Y1348" s="85"/>
      <c r="Z1348" s="85"/>
      <c r="AA1348" s="85" t="s">
        <v>148</v>
      </c>
    </row>
    <row r="1349" spans="1:27" ht="56.25">
      <c r="A1349" s="299">
        <v>1333</v>
      </c>
      <c r="B1349" s="284" t="s">
        <v>251</v>
      </c>
      <c r="C1349" s="78" t="s">
        <v>97</v>
      </c>
      <c r="D1349" s="79" t="s">
        <v>3538</v>
      </c>
      <c r="E1349" s="78" t="s">
        <v>108</v>
      </c>
      <c r="F1349" s="80">
        <v>44739.635416666664</v>
      </c>
      <c r="G1349" s="80">
        <v>44739.645833333336</v>
      </c>
      <c r="H1349" s="78" t="s">
        <v>94</v>
      </c>
      <c r="I1349" s="90">
        <v>0.25000000011641532</v>
      </c>
      <c r="J1349" s="91" t="s">
        <v>374</v>
      </c>
      <c r="K1349" s="91"/>
      <c r="L1349" s="91"/>
      <c r="M1349" s="78">
        <v>62</v>
      </c>
      <c r="N1349" s="78">
        <v>0</v>
      </c>
      <c r="O1349" s="78">
        <v>0</v>
      </c>
      <c r="P1349" s="78">
        <v>62</v>
      </c>
      <c r="Q1349" s="78">
        <v>0</v>
      </c>
      <c r="R1349" s="78">
        <v>0</v>
      </c>
      <c r="S1349" s="78">
        <v>0</v>
      </c>
      <c r="T1349" s="78">
        <v>62</v>
      </c>
      <c r="U1349" s="78">
        <v>0</v>
      </c>
      <c r="V1349" s="78">
        <v>23</v>
      </c>
      <c r="W1349" s="78"/>
      <c r="X1349" s="84" t="s">
        <v>3539</v>
      </c>
      <c r="Y1349" s="85" t="s">
        <v>95</v>
      </c>
      <c r="Z1349" s="85" t="s">
        <v>105</v>
      </c>
      <c r="AA1349" s="85" t="s">
        <v>148</v>
      </c>
    </row>
    <row r="1350" spans="1:27" ht="93.75">
      <c r="A1350" s="299">
        <v>1334</v>
      </c>
      <c r="B1350" s="284" t="s">
        <v>251</v>
      </c>
      <c r="C1350" s="78" t="s">
        <v>93</v>
      </c>
      <c r="D1350" s="79" t="s">
        <v>2708</v>
      </c>
      <c r="E1350" s="78" t="s">
        <v>152</v>
      </c>
      <c r="F1350" s="80">
        <v>44739.943749999999</v>
      </c>
      <c r="G1350" s="80">
        <v>44739.958333333336</v>
      </c>
      <c r="H1350" s="78" t="s">
        <v>94</v>
      </c>
      <c r="I1350" s="90">
        <v>0.35000000009313226</v>
      </c>
      <c r="J1350" s="91" t="s">
        <v>3540</v>
      </c>
      <c r="K1350" s="91"/>
      <c r="L1350" s="91"/>
      <c r="M1350" s="78">
        <v>929</v>
      </c>
      <c r="N1350" s="78">
        <v>0</v>
      </c>
      <c r="O1350" s="78">
        <v>2</v>
      </c>
      <c r="P1350" s="78">
        <v>927</v>
      </c>
      <c r="Q1350" s="78">
        <v>0</v>
      </c>
      <c r="R1350" s="78">
        <v>0</v>
      </c>
      <c r="S1350" s="78">
        <v>2</v>
      </c>
      <c r="T1350" s="78">
        <v>927</v>
      </c>
      <c r="U1350" s="78">
        <v>0</v>
      </c>
      <c r="V1350" s="78">
        <v>1700</v>
      </c>
      <c r="W1350" s="78"/>
      <c r="X1350" s="84" t="s">
        <v>3541</v>
      </c>
      <c r="Y1350" s="85" t="s">
        <v>95</v>
      </c>
      <c r="Z1350" s="85" t="s">
        <v>103</v>
      </c>
      <c r="AA1350" s="85" t="s">
        <v>148</v>
      </c>
    </row>
    <row r="1351" spans="1:27" ht="75">
      <c r="A1351" s="299">
        <v>1335</v>
      </c>
      <c r="B1351" s="284" t="s">
        <v>251</v>
      </c>
      <c r="C1351" s="78" t="s">
        <v>97</v>
      </c>
      <c r="D1351" s="79" t="s">
        <v>3211</v>
      </c>
      <c r="E1351" s="78" t="s">
        <v>152</v>
      </c>
      <c r="F1351" s="80">
        <v>44740.375</v>
      </c>
      <c r="G1351" s="80">
        <v>44740.541666666664</v>
      </c>
      <c r="H1351" s="78" t="s">
        <v>106</v>
      </c>
      <c r="I1351" s="90">
        <v>3.9999999999417923</v>
      </c>
      <c r="J1351" s="91" t="s">
        <v>3542</v>
      </c>
      <c r="K1351" s="91"/>
      <c r="L1351" s="91"/>
      <c r="M1351" s="78">
        <v>4</v>
      </c>
      <c r="N1351" s="78">
        <v>0</v>
      </c>
      <c r="O1351" s="78">
        <v>0</v>
      </c>
      <c r="P1351" s="78">
        <v>4</v>
      </c>
      <c r="Q1351" s="78">
        <v>0</v>
      </c>
      <c r="R1351" s="78">
        <v>0</v>
      </c>
      <c r="S1351" s="78">
        <v>4</v>
      </c>
      <c r="T1351" s="78">
        <v>0</v>
      </c>
      <c r="U1351" s="78">
        <v>0</v>
      </c>
      <c r="V1351" s="78">
        <v>75</v>
      </c>
      <c r="W1351" s="78"/>
      <c r="X1351" s="84"/>
      <c r="Y1351" s="85"/>
      <c r="Z1351" s="85"/>
      <c r="AA1351" s="85" t="s">
        <v>148</v>
      </c>
    </row>
    <row r="1352" spans="1:27" ht="93.75">
      <c r="A1352" s="299">
        <v>1336</v>
      </c>
      <c r="B1352" s="284" t="s">
        <v>261</v>
      </c>
      <c r="C1352" s="78" t="s">
        <v>97</v>
      </c>
      <c r="D1352" s="79" t="s">
        <v>169</v>
      </c>
      <c r="E1352" s="78" t="s">
        <v>152</v>
      </c>
      <c r="F1352" s="80">
        <v>44740.138888888891</v>
      </c>
      <c r="G1352" s="80">
        <v>44740.395833333336</v>
      </c>
      <c r="H1352" s="78" t="s">
        <v>94</v>
      </c>
      <c r="I1352" s="90">
        <v>6.1666666666860692</v>
      </c>
      <c r="J1352" s="91" t="s">
        <v>424</v>
      </c>
      <c r="K1352" s="91"/>
      <c r="L1352" s="91"/>
      <c r="M1352" s="78">
        <v>1005</v>
      </c>
      <c r="N1352" s="78">
        <v>0</v>
      </c>
      <c r="O1352" s="78">
        <v>0</v>
      </c>
      <c r="P1352" s="78">
        <v>1005</v>
      </c>
      <c r="Q1352" s="78">
        <v>0</v>
      </c>
      <c r="R1352" s="78">
        <v>0</v>
      </c>
      <c r="S1352" s="78">
        <v>0</v>
      </c>
      <c r="T1352" s="78">
        <v>1005</v>
      </c>
      <c r="U1352" s="78">
        <v>0</v>
      </c>
      <c r="V1352" s="78">
        <v>865</v>
      </c>
      <c r="W1352" s="78"/>
      <c r="X1352" s="84" t="s">
        <v>3543</v>
      </c>
      <c r="Y1352" s="85" t="s">
        <v>98</v>
      </c>
      <c r="Z1352" s="85" t="s">
        <v>101</v>
      </c>
      <c r="AA1352" s="85" t="s">
        <v>148</v>
      </c>
    </row>
    <row r="1353" spans="1:27" ht="75">
      <c r="A1353" s="299">
        <v>1337</v>
      </c>
      <c r="B1353" s="284" t="s">
        <v>248</v>
      </c>
      <c r="C1353" s="78" t="s">
        <v>93</v>
      </c>
      <c r="D1353" s="77" t="s">
        <v>3544</v>
      </c>
      <c r="E1353" s="78" t="s">
        <v>154</v>
      </c>
      <c r="F1353" s="80">
        <v>44739.45208333333</v>
      </c>
      <c r="G1353" s="80">
        <v>44739.482638888891</v>
      </c>
      <c r="H1353" s="78" t="s">
        <v>94</v>
      </c>
      <c r="I1353" s="90">
        <v>0.73333333345362917</v>
      </c>
      <c r="J1353" s="91" t="s">
        <v>3545</v>
      </c>
      <c r="K1353" s="91"/>
      <c r="L1353" s="91" t="s">
        <v>241</v>
      </c>
      <c r="M1353" s="78">
        <v>139</v>
      </c>
      <c r="N1353" s="78">
        <v>0</v>
      </c>
      <c r="O1353" s="78">
        <v>1</v>
      </c>
      <c r="P1353" s="78">
        <v>138</v>
      </c>
      <c r="Q1353" s="78">
        <v>0</v>
      </c>
      <c r="R1353" s="78">
        <v>0</v>
      </c>
      <c r="S1353" s="78">
        <v>0</v>
      </c>
      <c r="T1353" s="78">
        <v>139</v>
      </c>
      <c r="U1353" s="78">
        <v>0</v>
      </c>
      <c r="V1353" s="78">
        <v>570</v>
      </c>
      <c r="W1353" s="78"/>
      <c r="X1353" s="84" t="s">
        <v>3546</v>
      </c>
      <c r="Y1353" s="85" t="s">
        <v>109</v>
      </c>
      <c r="Z1353" s="85" t="s">
        <v>103</v>
      </c>
      <c r="AA1353" s="85" t="s">
        <v>148</v>
      </c>
    </row>
    <row r="1354" spans="1:27" ht="75">
      <c r="A1354" s="299">
        <v>1338</v>
      </c>
      <c r="B1354" s="294" t="s">
        <v>248</v>
      </c>
      <c r="C1354" s="243" t="s">
        <v>113</v>
      </c>
      <c r="D1354" s="244" t="s">
        <v>3547</v>
      </c>
      <c r="E1354" s="243" t="s">
        <v>153</v>
      </c>
      <c r="F1354" s="229">
        <v>44740.375</v>
      </c>
      <c r="G1354" s="245">
        <v>44740.5</v>
      </c>
      <c r="H1354" s="96" t="s">
        <v>106</v>
      </c>
      <c r="I1354" s="90">
        <v>3</v>
      </c>
      <c r="J1354" s="91" t="s">
        <v>3548</v>
      </c>
      <c r="K1354" s="91"/>
      <c r="L1354" s="91"/>
      <c r="M1354" s="243">
        <v>1</v>
      </c>
      <c r="N1354" s="243">
        <v>0</v>
      </c>
      <c r="O1354" s="243">
        <v>0</v>
      </c>
      <c r="P1354" s="243">
        <v>1</v>
      </c>
      <c r="Q1354" s="243">
        <v>0</v>
      </c>
      <c r="R1354" s="243">
        <v>0</v>
      </c>
      <c r="S1354" s="243">
        <v>0</v>
      </c>
      <c r="T1354" s="243">
        <v>1</v>
      </c>
      <c r="U1354" s="243">
        <v>0</v>
      </c>
      <c r="V1354" s="243">
        <v>45</v>
      </c>
      <c r="W1354" s="243"/>
      <c r="X1354" s="239"/>
      <c r="Y1354" s="218"/>
      <c r="Z1354" s="218"/>
      <c r="AA1354" s="85" t="s">
        <v>148</v>
      </c>
    </row>
    <row r="1355" spans="1:27" ht="75">
      <c r="A1355" s="299">
        <v>1339</v>
      </c>
      <c r="B1355" s="294" t="s">
        <v>250</v>
      </c>
      <c r="C1355" s="243" t="s">
        <v>97</v>
      </c>
      <c r="D1355" s="244" t="s">
        <v>3549</v>
      </c>
      <c r="E1355" s="243" t="s">
        <v>108</v>
      </c>
      <c r="F1355" s="229">
        <v>44739.570833333331</v>
      </c>
      <c r="G1355" s="245">
        <v>44739.604166666664</v>
      </c>
      <c r="H1355" s="96" t="s">
        <v>94</v>
      </c>
      <c r="I1355" s="90">
        <v>0.79999999998835847</v>
      </c>
      <c r="J1355" s="91" t="s">
        <v>395</v>
      </c>
      <c r="K1355" s="91"/>
      <c r="L1355" s="91"/>
      <c r="M1355" s="243">
        <v>1</v>
      </c>
      <c r="N1355" s="243">
        <v>0</v>
      </c>
      <c r="O1355" s="243">
        <v>0</v>
      </c>
      <c r="P1355" s="243">
        <v>1</v>
      </c>
      <c r="Q1355" s="243">
        <v>0</v>
      </c>
      <c r="R1355" s="243">
        <v>0</v>
      </c>
      <c r="S1355" s="243">
        <v>0</v>
      </c>
      <c r="T1355" s="243">
        <v>1</v>
      </c>
      <c r="U1355" s="243">
        <v>0</v>
      </c>
      <c r="V1355" s="243">
        <v>2.5</v>
      </c>
      <c r="W1355" s="243"/>
      <c r="X1355" s="239" t="s">
        <v>3550</v>
      </c>
      <c r="Y1355" s="218" t="s">
        <v>118</v>
      </c>
      <c r="Z1355" s="246" t="s">
        <v>99</v>
      </c>
      <c r="AA1355" s="85" t="s">
        <v>148</v>
      </c>
    </row>
    <row r="1356" spans="1:27" ht="75">
      <c r="A1356" s="299">
        <v>1340</v>
      </c>
      <c r="B1356" s="294" t="s">
        <v>433</v>
      </c>
      <c r="C1356" s="243" t="s">
        <v>97</v>
      </c>
      <c r="D1356" s="244" t="s">
        <v>3551</v>
      </c>
      <c r="E1356" s="243" t="s">
        <v>108</v>
      </c>
      <c r="F1356" s="229">
        <v>44739.631944444445</v>
      </c>
      <c r="G1356" s="245">
        <v>44739.65625</v>
      </c>
      <c r="H1356" s="96" t="s">
        <v>94</v>
      </c>
      <c r="I1356" s="90">
        <v>0.58333333331393078</v>
      </c>
      <c r="J1356" s="91" t="s">
        <v>3552</v>
      </c>
      <c r="K1356" s="91"/>
      <c r="L1356" s="91"/>
      <c r="M1356" s="243">
        <v>1</v>
      </c>
      <c r="N1356" s="243">
        <v>0</v>
      </c>
      <c r="O1356" s="243">
        <v>0</v>
      </c>
      <c r="P1356" s="243">
        <v>1</v>
      </c>
      <c r="Q1356" s="243">
        <v>0</v>
      </c>
      <c r="R1356" s="243">
        <v>0</v>
      </c>
      <c r="S1356" s="243">
        <v>0</v>
      </c>
      <c r="T1356" s="243">
        <v>1</v>
      </c>
      <c r="U1356" s="243">
        <v>0</v>
      </c>
      <c r="V1356" s="243">
        <v>2.5</v>
      </c>
      <c r="W1356" s="243"/>
      <c r="X1356" s="239" t="s">
        <v>3553</v>
      </c>
      <c r="Y1356" s="218" t="s">
        <v>118</v>
      </c>
      <c r="Z1356" s="218" t="s">
        <v>99</v>
      </c>
      <c r="AA1356" s="85" t="s">
        <v>148</v>
      </c>
    </row>
    <row r="1357" spans="1:27" ht="93.75">
      <c r="A1357" s="299">
        <v>1341</v>
      </c>
      <c r="B1357" s="294" t="s">
        <v>265</v>
      </c>
      <c r="C1357" s="243" t="s">
        <v>113</v>
      </c>
      <c r="D1357" s="244" t="s">
        <v>3554</v>
      </c>
      <c r="E1357" s="243" t="s">
        <v>152</v>
      </c>
      <c r="F1357" s="229">
        <v>44740.416666666664</v>
      </c>
      <c r="G1357" s="245">
        <v>44740.541666666664</v>
      </c>
      <c r="H1357" s="96" t="s">
        <v>106</v>
      </c>
      <c r="I1357" s="90">
        <v>3</v>
      </c>
      <c r="J1357" s="91" t="s">
        <v>3555</v>
      </c>
      <c r="K1357" s="91"/>
      <c r="L1357" s="91"/>
      <c r="M1357" s="243">
        <v>1</v>
      </c>
      <c r="N1357" s="243">
        <v>0</v>
      </c>
      <c r="O1357" s="243">
        <v>0</v>
      </c>
      <c r="P1357" s="243">
        <v>1</v>
      </c>
      <c r="Q1357" s="243">
        <v>0</v>
      </c>
      <c r="R1357" s="243">
        <v>0</v>
      </c>
      <c r="S1357" s="243">
        <v>0</v>
      </c>
      <c r="T1357" s="243">
        <v>1</v>
      </c>
      <c r="U1357" s="243">
        <v>0</v>
      </c>
      <c r="V1357" s="243">
        <v>15</v>
      </c>
      <c r="W1357" s="243"/>
      <c r="X1357" s="239" t="s">
        <v>3556</v>
      </c>
      <c r="Y1357" s="218"/>
      <c r="Z1357" s="246"/>
      <c r="AA1357" s="85" t="s">
        <v>148</v>
      </c>
    </row>
    <row r="1358" spans="1:27" ht="75">
      <c r="A1358" s="299">
        <v>1342</v>
      </c>
      <c r="B1358" s="294" t="s">
        <v>262</v>
      </c>
      <c r="C1358" s="243" t="s">
        <v>97</v>
      </c>
      <c r="D1358" s="242" t="s">
        <v>3200</v>
      </c>
      <c r="E1358" s="243" t="s">
        <v>153</v>
      </c>
      <c r="F1358" s="229">
        <v>44740.375</v>
      </c>
      <c r="G1358" s="245">
        <v>44740.5</v>
      </c>
      <c r="H1358" s="96" t="s">
        <v>106</v>
      </c>
      <c r="I1358" s="90">
        <v>3</v>
      </c>
      <c r="J1358" s="91" t="s">
        <v>478</v>
      </c>
      <c r="K1358" s="91"/>
      <c r="L1358" s="91"/>
      <c r="M1358" s="243">
        <v>37</v>
      </c>
      <c r="N1358" s="243">
        <v>0</v>
      </c>
      <c r="O1358" s="243">
        <v>0</v>
      </c>
      <c r="P1358" s="243">
        <v>37</v>
      </c>
      <c r="Q1358" s="243">
        <v>0</v>
      </c>
      <c r="R1358" s="243">
        <v>0</v>
      </c>
      <c r="S1358" s="243">
        <v>0</v>
      </c>
      <c r="T1358" s="243">
        <v>37</v>
      </c>
      <c r="U1358" s="243">
        <v>0</v>
      </c>
      <c r="V1358" s="243">
        <v>20</v>
      </c>
      <c r="W1358" s="243"/>
      <c r="X1358" s="239"/>
      <c r="Y1358" s="218"/>
      <c r="Z1358" s="218"/>
      <c r="AA1358" s="85" t="s">
        <v>148</v>
      </c>
    </row>
    <row r="1359" spans="1:27" ht="37.5">
      <c r="A1359" s="299">
        <v>1343</v>
      </c>
      <c r="B1359" s="294" t="s">
        <v>277</v>
      </c>
      <c r="C1359" s="243" t="s">
        <v>97</v>
      </c>
      <c r="D1359" s="244" t="s">
        <v>3557</v>
      </c>
      <c r="E1359" s="243" t="s">
        <v>153</v>
      </c>
      <c r="F1359" s="247">
        <v>44739.423611111109</v>
      </c>
      <c r="G1359" s="247">
        <v>44739.583333333336</v>
      </c>
      <c r="H1359" s="96" t="s">
        <v>106</v>
      </c>
      <c r="I1359" s="90">
        <v>3.8333333334303461</v>
      </c>
      <c r="J1359" s="91" t="s">
        <v>3499</v>
      </c>
      <c r="K1359" s="91"/>
      <c r="L1359" s="91"/>
      <c r="M1359" s="243">
        <v>55</v>
      </c>
      <c r="N1359" s="243">
        <v>0</v>
      </c>
      <c r="O1359" s="243">
        <v>0</v>
      </c>
      <c r="P1359" s="243">
        <v>55</v>
      </c>
      <c r="Q1359" s="243">
        <v>0</v>
      </c>
      <c r="R1359" s="243">
        <v>0</v>
      </c>
      <c r="S1359" s="243">
        <v>0</v>
      </c>
      <c r="T1359" s="243">
        <v>55</v>
      </c>
      <c r="U1359" s="243">
        <v>0</v>
      </c>
      <c r="V1359" s="243">
        <v>70</v>
      </c>
      <c r="W1359" s="243"/>
      <c r="X1359" s="248" t="s">
        <v>3558</v>
      </c>
      <c r="Y1359" s="218"/>
      <c r="Z1359" s="218"/>
      <c r="AA1359" s="85" t="s">
        <v>148</v>
      </c>
    </row>
    <row r="1360" spans="1:27" ht="37.5">
      <c r="A1360" s="299">
        <v>1344</v>
      </c>
      <c r="B1360" s="294" t="s">
        <v>277</v>
      </c>
      <c r="C1360" s="243" t="s">
        <v>97</v>
      </c>
      <c r="D1360" s="244" t="s">
        <v>3557</v>
      </c>
      <c r="E1360" s="243" t="s">
        <v>153</v>
      </c>
      <c r="F1360" s="247">
        <v>44740.416666666664</v>
      </c>
      <c r="G1360" s="247">
        <v>44740.625</v>
      </c>
      <c r="H1360" s="96" t="s">
        <v>106</v>
      </c>
      <c r="I1360" s="90">
        <v>5.0000000000582077</v>
      </c>
      <c r="J1360" s="91" t="s">
        <v>3499</v>
      </c>
      <c r="K1360" s="91"/>
      <c r="L1360" s="91"/>
      <c r="M1360" s="243">
        <v>55</v>
      </c>
      <c r="N1360" s="243">
        <v>0</v>
      </c>
      <c r="O1360" s="243">
        <v>0</v>
      </c>
      <c r="P1360" s="243">
        <v>55</v>
      </c>
      <c r="Q1360" s="243">
        <v>0</v>
      </c>
      <c r="R1360" s="243">
        <v>0</v>
      </c>
      <c r="S1360" s="243">
        <v>0</v>
      </c>
      <c r="T1360" s="243">
        <v>55</v>
      </c>
      <c r="U1360" s="243">
        <v>0</v>
      </c>
      <c r="V1360" s="243">
        <v>70</v>
      </c>
      <c r="W1360" s="243"/>
      <c r="X1360" s="248" t="s">
        <v>3559</v>
      </c>
      <c r="Y1360" s="218"/>
      <c r="Z1360" s="218"/>
      <c r="AA1360" s="85" t="s">
        <v>148</v>
      </c>
    </row>
    <row r="1361" spans="1:27" ht="131.25">
      <c r="A1361" s="299">
        <v>1345</v>
      </c>
      <c r="B1361" s="284" t="s">
        <v>277</v>
      </c>
      <c r="C1361" s="78" t="s">
        <v>93</v>
      </c>
      <c r="D1361" s="79" t="s">
        <v>3560</v>
      </c>
      <c r="E1361" s="78" t="s">
        <v>152</v>
      </c>
      <c r="F1361" s="80">
        <v>44739.632638888892</v>
      </c>
      <c r="G1361" s="80">
        <v>44739.954861111109</v>
      </c>
      <c r="H1361" s="78" t="s">
        <v>94</v>
      </c>
      <c r="I1361" s="90">
        <v>7.7333333332207985</v>
      </c>
      <c r="J1361" s="91" t="s">
        <v>3561</v>
      </c>
      <c r="K1361" s="91"/>
      <c r="L1361" s="91"/>
      <c r="M1361" s="78">
        <v>242</v>
      </c>
      <c r="N1361" s="78">
        <v>1</v>
      </c>
      <c r="O1361" s="78">
        <v>0</v>
      </c>
      <c r="P1361" s="78">
        <v>241</v>
      </c>
      <c r="Q1361" s="78">
        <v>0</v>
      </c>
      <c r="R1361" s="78">
        <v>0</v>
      </c>
      <c r="S1361" s="78">
        <v>1</v>
      </c>
      <c r="T1361" s="78">
        <v>241</v>
      </c>
      <c r="U1361" s="78">
        <v>0</v>
      </c>
      <c r="V1361" s="78">
        <v>2000</v>
      </c>
      <c r="W1361" s="78"/>
      <c r="X1361" s="84" t="s">
        <v>3562</v>
      </c>
      <c r="Y1361" s="85" t="s">
        <v>122</v>
      </c>
      <c r="Z1361" s="85" t="s">
        <v>99</v>
      </c>
      <c r="AA1361" s="85" t="s">
        <v>193</v>
      </c>
    </row>
    <row r="1362" spans="1:27" ht="56.25">
      <c r="A1362" s="299">
        <v>1346</v>
      </c>
      <c r="B1362" s="284" t="s">
        <v>277</v>
      </c>
      <c r="C1362" s="78" t="s">
        <v>156</v>
      </c>
      <c r="D1362" s="79" t="s">
        <v>3563</v>
      </c>
      <c r="E1362" s="78" t="s">
        <v>152</v>
      </c>
      <c r="F1362" s="80">
        <v>44739.632638888892</v>
      </c>
      <c r="G1362" s="80">
        <v>44739.677083333336</v>
      </c>
      <c r="H1362" s="78" t="s">
        <v>94</v>
      </c>
      <c r="I1362" s="90">
        <v>1.0666666666511446</v>
      </c>
      <c r="J1362" s="91" t="s">
        <v>3564</v>
      </c>
      <c r="K1362" s="91"/>
      <c r="L1362" s="91"/>
      <c r="M1362" s="78">
        <v>120</v>
      </c>
      <c r="N1362" s="78">
        <v>1</v>
      </c>
      <c r="O1362" s="78">
        <v>0</v>
      </c>
      <c r="P1362" s="78">
        <v>119</v>
      </c>
      <c r="Q1362" s="78">
        <v>0</v>
      </c>
      <c r="R1362" s="78">
        <v>0</v>
      </c>
      <c r="S1362" s="78">
        <v>1</v>
      </c>
      <c r="T1362" s="78">
        <v>119</v>
      </c>
      <c r="U1362" s="78">
        <v>0</v>
      </c>
      <c r="V1362" s="78">
        <v>830</v>
      </c>
      <c r="W1362" s="78"/>
      <c r="X1362" s="84" t="s">
        <v>3565</v>
      </c>
      <c r="Y1362" s="85" t="s">
        <v>122</v>
      </c>
      <c r="Z1362" s="85" t="s">
        <v>99</v>
      </c>
      <c r="AA1362" s="85" t="s">
        <v>193</v>
      </c>
    </row>
    <row r="1363" spans="1:27" ht="75">
      <c r="A1363" s="299">
        <v>1347</v>
      </c>
      <c r="B1363" s="284" t="s">
        <v>277</v>
      </c>
      <c r="C1363" s="78" t="s">
        <v>156</v>
      </c>
      <c r="D1363" s="249" t="s">
        <v>3566</v>
      </c>
      <c r="E1363" s="78" t="s">
        <v>152</v>
      </c>
      <c r="F1363" s="80">
        <v>44739.632638888892</v>
      </c>
      <c r="G1363" s="80">
        <v>44739.662499999999</v>
      </c>
      <c r="H1363" s="78" t="s">
        <v>94</v>
      </c>
      <c r="I1363" s="90">
        <v>0.71666666655801237</v>
      </c>
      <c r="J1363" s="91" t="s">
        <v>3567</v>
      </c>
      <c r="K1363" s="91"/>
      <c r="L1363" s="91"/>
      <c r="M1363" s="78">
        <v>56</v>
      </c>
      <c r="N1363" s="78">
        <v>0</v>
      </c>
      <c r="O1363" s="78">
        <v>0</v>
      </c>
      <c r="P1363" s="78">
        <v>56</v>
      </c>
      <c r="Q1363" s="78">
        <v>0</v>
      </c>
      <c r="R1363" s="78">
        <v>0</v>
      </c>
      <c r="S1363" s="78">
        <v>0</v>
      </c>
      <c r="T1363" s="78">
        <v>56</v>
      </c>
      <c r="U1363" s="78">
        <v>0</v>
      </c>
      <c r="V1363" s="78">
        <v>740</v>
      </c>
      <c r="W1363" s="78"/>
      <c r="X1363" s="84" t="s">
        <v>3565</v>
      </c>
      <c r="Y1363" s="85" t="s">
        <v>122</v>
      </c>
      <c r="Z1363" s="85" t="s">
        <v>99</v>
      </c>
      <c r="AA1363" s="85" t="s">
        <v>193</v>
      </c>
    </row>
    <row r="1364" spans="1:27" ht="56.25">
      <c r="A1364" s="299">
        <v>1348</v>
      </c>
      <c r="B1364" s="283" t="s">
        <v>277</v>
      </c>
      <c r="C1364" s="83" t="s">
        <v>156</v>
      </c>
      <c r="D1364" s="187" t="s">
        <v>3568</v>
      </c>
      <c r="E1364" s="83" t="s">
        <v>152</v>
      </c>
      <c r="F1364" s="188">
        <v>44739.632638888892</v>
      </c>
      <c r="G1364" s="188">
        <v>44739.658333333333</v>
      </c>
      <c r="H1364" s="83" t="s">
        <v>94</v>
      </c>
      <c r="I1364" s="90">
        <v>0.61666666658129543</v>
      </c>
      <c r="J1364" s="91" t="s">
        <v>3569</v>
      </c>
      <c r="K1364" s="91"/>
      <c r="L1364" s="91"/>
      <c r="M1364" s="83">
        <v>51</v>
      </c>
      <c r="N1364" s="83">
        <v>0</v>
      </c>
      <c r="O1364" s="83">
        <v>0</v>
      </c>
      <c r="P1364" s="83">
        <v>51</v>
      </c>
      <c r="Q1364" s="83">
        <v>0</v>
      </c>
      <c r="R1364" s="83">
        <v>0</v>
      </c>
      <c r="S1364" s="83">
        <v>0</v>
      </c>
      <c r="T1364" s="83">
        <v>51</v>
      </c>
      <c r="U1364" s="83">
        <v>0</v>
      </c>
      <c r="V1364" s="83">
        <v>400</v>
      </c>
      <c r="W1364" s="83"/>
      <c r="X1364" s="184" t="s">
        <v>3565</v>
      </c>
      <c r="Y1364" s="185" t="s">
        <v>122</v>
      </c>
      <c r="Z1364" s="185" t="s">
        <v>99</v>
      </c>
      <c r="AA1364" s="85" t="s">
        <v>193</v>
      </c>
    </row>
    <row r="1365" spans="1:27" ht="56.25">
      <c r="A1365" s="299">
        <v>1349</v>
      </c>
      <c r="B1365" s="283" t="s">
        <v>277</v>
      </c>
      <c r="C1365" s="83" t="s">
        <v>156</v>
      </c>
      <c r="D1365" s="187" t="s">
        <v>3570</v>
      </c>
      <c r="E1365" s="83" t="s">
        <v>152</v>
      </c>
      <c r="F1365" s="188">
        <v>44739.632638888892</v>
      </c>
      <c r="G1365" s="188">
        <v>44739.6875</v>
      </c>
      <c r="H1365" s="83" t="s">
        <v>94</v>
      </c>
      <c r="I1365" s="90">
        <v>1.316666666592937</v>
      </c>
      <c r="J1365" s="91" t="s">
        <v>3571</v>
      </c>
      <c r="K1365" s="91"/>
      <c r="L1365" s="91"/>
      <c r="M1365" s="83">
        <v>2</v>
      </c>
      <c r="N1365" s="83">
        <v>1</v>
      </c>
      <c r="O1365" s="83">
        <v>0</v>
      </c>
      <c r="P1365" s="83">
        <v>1</v>
      </c>
      <c r="Q1365" s="83">
        <v>0</v>
      </c>
      <c r="R1365" s="83">
        <v>0</v>
      </c>
      <c r="S1365" s="83">
        <v>1</v>
      </c>
      <c r="T1365" s="83">
        <v>1</v>
      </c>
      <c r="U1365" s="83">
        <v>0</v>
      </c>
      <c r="V1365" s="83">
        <v>30</v>
      </c>
      <c r="W1365" s="83"/>
      <c r="X1365" s="184" t="s">
        <v>3565</v>
      </c>
      <c r="Y1365" s="185" t="s">
        <v>122</v>
      </c>
      <c r="Z1365" s="185" t="s">
        <v>99</v>
      </c>
      <c r="AA1365" s="85" t="s">
        <v>193</v>
      </c>
    </row>
    <row r="1366" spans="1:27" ht="37.5">
      <c r="A1366" s="299">
        <v>1350</v>
      </c>
      <c r="B1366" s="283" t="s">
        <v>277</v>
      </c>
      <c r="C1366" s="83" t="s">
        <v>97</v>
      </c>
      <c r="D1366" s="187" t="s">
        <v>3572</v>
      </c>
      <c r="E1366" s="83" t="s">
        <v>153</v>
      </c>
      <c r="F1366" s="188">
        <v>44741.416666666664</v>
      </c>
      <c r="G1366" s="188">
        <v>44741.625</v>
      </c>
      <c r="H1366" s="83" t="s">
        <v>106</v>
      </c>
      <c r="I1366" s="90">
        <v>5.0000000000582077</v>
      </c>
      <c r="J1366" s="91" t="s">
        <v>3499</v>
      </c>
      <c r="K1366" s="91"/>
      <c r="L1366" s="91"/>
      <c r="M1366" s="83">
        <v>55</v>
      </c>
      <c r="N1366" s="83">
        <v>0</v>
      </c>
      <c r="O1366" s="83">
        <v>0</v>
      </c>
      <c r="P1366" s="83">
        <v>55</v>
      </c>
      <c r="Q1366" s="83">
        <v>0</v>
      </c>
      <c r="R1366" s="83">
        <v>0</v>
      </c>
      <c r="S1366" s="83">
        <v>0</v>
      </c>
      <c r="T1366" s="83">
        <v>55</v>
      </c>
      <c r="U1366" s="83">
        <v>0</v>
      </c>
      <c r="V1366" s="83">
        <v>70</v>
      </c>
      <c r="W1366" s="83"/>
      <c r="X1366" s="184" t="s">
        <v>3573</v>
      </c>
      <c r="Y1366" s="185"/>
      <c r="Z1366" s="185"/>
      <c r="AA1366" s="85" t="s">
        <v>148</v>
      </c>
    </row>
    <row r="1367" spans="1:27" ht="37.5">
      <c r="A1367" s="299">
        <v>1351</v>
      </c>
      <c r="B1367" s="283" t="s">
        <v>251</v>
      </c>
      <c r="C1367" s="83" t="s">
        <v>97</v>
      </c>
      <c r="D1367" s="187" t="s">
        <v>2984</v>
      </c>
      <c r="E1367" s="83" t="s">
        <v>152</v>
      </c>
      <c r="F1367" s="188">
        <v>44741.395833333336</v>
      </c>
      <c r="G1367" s="188">
        <v>44741.625</v>
      </c>
      <c r="H1367" s="83" t="s">
        <v>106</v>
      </c>
      <c r="I1367" s="90">
        <v>5.4999999999417923</v>
      </c>
      <c r="J1367" s="91" t="s">
        <v>2985</v>
      </c>
      <c r="K1367" s="91"/>
      <c r="L1367" s="91"/>
      <c r="M1367" s="83">
        <v>317</v>
      </c>
      <c r="N1367" s="83">
        <v>0</v>
      </c>
      <c r="O1367" s="83">
        <v>0</v>
      </c>
      <c r="P1367" s="83">
        <v>317</v>
      </c>
      <c r="Q1367" s="83">
        <v>0</v>
      </c>
      <c r="R1367" s="83">
        <v>0</v>
      </c>
      <c r="S1367" s="83">
        <v>0</v>
      </c>
      <c r="T1367" s="83">
        <v>317</v>
      </c>
      <c r="U1367" s="83">
        <v>0</v>
      </c>
      <c r="V1367" s="83">
        <v>153</v>
      </c>
      <c r="W1367" s="83"/>
      <c r="X1367" s="184"/>
      <c r="Y1367" s="185"/>
      <c r="Z1367" s="185"/>
      <c r="AA1367" s="85" t="s">
        <v>148</v>
      </c>
    </row>
    <row r="1368" spans="1:27" ht="37.5">
      <c r="A1368" s="299">
        <v>1352</v>
      </c>
      <c r="B1368" s="283" t="s">
        <v>250</v>
      </c>
      <c r="C1368" s="83" t="s">
        <v>97</v>
      </c>
      <c r="D1368" s="187" t="s">
        <v>3574</v>
      </c>
      <c r="E1368" s="83" t="s">
        <v>154</v>
      </c>
      <c r="F1368" s="188">
        <v>44741.375</v>
      </c>
      <c r="G1368" s="188">
        <v>44741.666666666664</v>
      </c>
      <c r="H1368" s="83" t="s">
        <v>106</v>
      </c>
      <c r="I1368" s="90">
        <v>6.9999999999417923</v>
      </c>
      <c r="J1368" s="91" t="s">
        <v>3575</v>
      </c>
      <c r="K1368" s="91"/>
      <c r="L1368" s="91"/>
      <c r="M1368" s="83">
        <v>45</v>
      </c>
      <c r="N1368" s="83">
        <v>0</v>
      </c>
      <c r="O1368" s="83">
        <v>0</v>
      </c>
      <c r="P1368" s="83">
        <v>45</v>
      </c>
      <c r="Q1368" s="83">
        <v>0</v>
      </c>
      <c r="R1368" s="83">
        <v>0</v>
      </c>
      <c r="S1368" s="83">
        <v>0</v>
      </c>
      <c r="T1368" s="83">
        <v>45</v>
      </c>
      <c r="U1368" s="83">
        <v>0</v>
      </c>
      <c r="V1368" s="83">
        <v>81</v>
      </c>
      <c r="W1368" s="83"/>
      <c r="X1368" s="184"/>
      <c r="Y1368" s="185"/>
      <c r="Z1368" s="185"/>
      <c r="AA1368" s="85" t="s">
        <v>148</v>
      </c>
    </row>
    <row r="1369" spans="1:27" ht="37.5">
      <c r="A1369" s="299">
        <v>1353</v>
      </c>
      <c r="B1369" s="283" t="s">
        <v>250</v>
      </c>
      <c r="C1369" s="83" t="s">
        <v>113</v>
      </c>
      <c r="D1369" s="187" t="s">
        <v>3576</v>
      </c>
      <c r="E1369" s="83" t="s">
        <v>154</v>
      </c>
      <c r="F1369" s="188">
        <v>44741.395833333336</v>
      </c>
      <c r="G1369" s="188">
        <v>44741.5</v>
      </c>
      <c r="H1369" s="83" t="s">
        <v>106</v>
      </c>
      <c r="I1369" s="90">
        <v>2.4999999999417923</v>
      </c>
      <c r="J1369" s="91" t="s">
        <v>334</v>
      </c>
      <c r="K1369" s="91"/>
      <c r="L1369" s="91"/>
      <c r="M1369" s="83">
        <v>318</v>
      </c>
      <c r="N1369" s="83">
        <v>0</v>
      </c>
      <c r="O1369" s="83">
        <v>0</v>
      </c>
      <c r="P1369" s="83">
        <v>318</v>
      </c>
      <c r="Q1369" s="83">
        <v>0</v>
      </c>
      <c r="R1369" s="83">
        <v>0</v>
      </c>
      <c r="S1369" s="83">
        <v>0</v>
      </c>
      <c r="T1369" s="83">
        <v>318</v>
      </c>
      <c r="U1369" s="83">
        <v>0</v>
      </c>
      <c r="V1369" s="83">
        <v>225</v>
      </c>
      <c r="W1369" s="83"/>
      <c r="X1369" s="184"/>
      <c r="Y1369" s="185"/>
      <c r="Z1369" s="185"/>
      <c r="AA1369" s="85" t="s">
        <v>148</v>
      </c>
    </row>
    <row r="1370" spans="1:27" ht="75">
      <c r="A1370" s="299">
        <v>1354</v>
      </c>
      <c r="B1370" s="283" t="s">
        <v>268</v>
      </c>
      <c r="C1370" s="83" t="s">
        <v>97</v>
      </c>
      <c r="D1370" s="187" t="s">
        <v>3577</v>
      </c>
      <c r="E1370" s="83" t="s">
        <v>108</v>
      </c>
      <c r="F1370" s="188">
        <v>44740.402777777781</v>
      </c>
      <c r="G1370" s="188">
        <v>44740.444444444445</v>
      </c>
      <c r="H1370" s="83" t="s">
        <v>94</v>
      </c>
      <c r="I1370" s="90">
        <v>0.99999999994179234</v>
      </c>
      <c r="J1370" s="91" t="s">
        <v>3578</v>
      </c>
      <c r="K1370" s="91"/>
      <c r="L1370" s="91"/>
      <c r="M1370" s="83">
        <v>1</v>
      </c>
      <c r="N1370" s="83">
        <v>0</v>
      </c>
      <c r="O1370" s="83">
        <v>0</v>
      </c>
      <c r="P1370" s="83">
        <v>1</v>
      </c>
      <c r="Q1370" s="83">
        <v>0</v>
      </c>
      <c r="R1370" s="83">
        <v>0</v>
      </c>
      <c r="S1370" s="83">
        <v>0</v>
      </c>
      <c r="T1370" s="83">
        <v>1</v>
      </c>
      <c r="U1370" s="83">
        <v>0</v>
      </c>
      <c r="V1370" s="83" t="s">
        <v>2649</v>
      </c>
      <c r="W1370" s="83"/>
      <c r="X1370" s="184" t="s">
        <v>3579</v>
      </c>
      <c r="Y1370" s="185" t="s">
        <v>118</v>
      </c>
      <c r="Z1370" s="185" t="s">
        <v>99</v>
      </c>
      <c r="AA1370" s="85" t="s">
        <v>148</v>
      </c>
    </row>
    <row r="1371" spans="1:27" ht="37.5">
      <c r="A1371" s="299">
        <v>1355</v>
      </c>
      <c r="B1371" s="283" t="s">
        <v>245</v>
      </c>
      <c r="C1371" s="83" t="s">
        <v>97</v>
      </c>
      <c r="D1371" s="187" t="s">
        <v>3357</v>
      </c>
      <c r="E1371" s="83" t="s">
        <v>153</v>
      </c>
      <c r="F1371" s="188">
        <v>44741.375</v>
      </c>
      <c r="G1371" s="188">
        <v>44741.625</v>
      </c>
      <c r="H1371" s="83" t="s">
        <v>106</v>
      </c>
      <c r="I1371" s="90">
        <v>6</v>
      </c>
      <c r="J1371" s="91" t="s">
        <v>3357</v>
      </c>
      <c r="K1371" s="91"/>
      <c r="L1371" s="91"/>
      <c r="M1371" s="83">
        <v>60</v>
      </c>
      <c r="N1371" s="83">
        <v>0</v>
      </c>
      <c r="O1371" s="83">
        <v>0</v>
      </c>
      <c r="P1371" s="83">
        <v>60</v>
      </c>
      <c r="Q1371" s="83">
        <v>0</v>
      </c>
      <c r="R1371" s="83">
        <v>0</v>
      </c>
      <c r="S1371" s="83">
        <v>0</v>
      </c>
      <c r="T1371" s="83">
        <v>60</v>
      </c>
      <c r="U1371" s="83">
        <v>0</v>
      </c>
      <c r="V1371" s="83">
        <v>15.4</v>
      </c>
      <c r="W1371" s="83"/>
      <c r="X1371" s="184"/>
      <c r="Y1371" s="185"/>
      <c r="Z1371" s="185"/>
      <c r="AA1371" s="85" t="s">
        <v>148</v>
      </c>
    </row>
    <row r="1372" spans="1:27" ht="75">
      <c r="A1372" s="299">
        <v>1356</v>
      </c>
      <c r="B1372" s="283" t="s">
        <v>248</v>
      </c>
      <c r="C1372" s="83" t="s">
        <v>93</v>
      </c>
      <c r="D1372" s="187" t="s">
        <v>3580</v>
      </c>
      <c r="E1372" s="83" t="s">
        <v>154</v>
      </c>
      <c r="F1372" s="188">
        <v>44740.577777777777</v>
      </c>
      <c r="G1372" s="188">
        <v>44740.600694444445</v>
      </c>
      <c r="H1372" s="83" t="s">
        <v>94</v>
      </c>
      <c r="I1372" s="90">
        <v>0.55000000004656613</v>
      </c>
      <c r="J1372" s="91" t="s">
        <v>3581</v>
      </c>
      <c r="K1372" s="91"/>
      <c r="L1372" s="91"/>
      <c r="M1372" s="83">
        <v>26</v>
      </c>
      <c r="N1372" s="83">
        <v>0</v>
      </c>
      <c r="O1372" s="83">
        <v>0</v>
      </c>
      <c r="P1372" s="83">
        <v>26</v>
      </c>
      <c r="Q1372" s="83">
        <v>0</v>
      </c>
      <c r="R1372" s="83">
        <v>0</v>
      </c>
      <c r="S1372" s="83">
        <v>0</v>
      </c>
      <c r="T1372" s="83">
        <v>26</v>
      </c>
      <c r="U1372" s="83">
        <v>0</v>
      </c>
      <c r="V1372" s="83">
        <v>600</v>
      </c>
      <c r="W1372" s="83"/>
      <c r="X1372" s="184" t="s">
        <v>3582</v>
      </c>
      <c r="Y1372" s="185" t="s">
        <v>122</v>
      </c>
      <c r="Z1372" s="185" t="s">
        <v>120</v>
      </c>
      <c r="AA1372" s="85" t="s">
        <v>193</v>
      </c>
    </row>
    <row r="1373" spans="1:27" ht="37.5">
      <c r="A1373" s="299">
        <v>1357</v>
      </c>
      <c r="B1373" s="283" t="s">
        <v>248</v>
      </c>
      <c r="C1373" s="83" t="s">
        <v>113</v>
      </c>
      <c r="D1373" s="187" t="s">
        <v>3583</v>
      </c>
      <c r="E1373" s="83" t="s">
        <v>153</v>
      </c>
      <c r="F1373" s="188">
        <v>44741.416666666664</v>
      </c>
      <c r="G1373" s="188">
        <v>44741.708333333336</v>
      </c>
      <c r="H1373" s="83" t="s">
        <v>106</v>
      </c>
      <c r="I1373" s="90">
        <v>7.0000000001164153</v>
      </c>
      <c r="J1373" s="91" t="s">
        <v>3584</v>
      </c>
      <c r="K1373" s="91"/>
      <c r="L1373" s="91"/>
      <c r="M1373" s="83">
        <v>1</v>
      </c>
      <c r="N1373" s="83">
        <v>0</v>
      </c>
      <c r="O1373" s="83">
        <v>0</v>
      </c>
      <c r="P1373" s="83">
        <v>1</v>
      </c>
      <c r="Q1373" s="83">
        <v>0</v>
      </c>
      <c r="R1373" s="83">
        <v>0</v>
      </c>
      <c r="S1373" s="83">
        <v>0</v>
      </c>
      <c r="T1373" s="83">
        <v>1</v>
      </c>
      <c r="U1373" s="83">
        <v>0</v>
      </c>
      <c r="V1373" s="83">
        <v>20</v>
      </c>
      <c r="W1373" s="83"/>
      <c r="X1373" s="184"/>
      <c r="Y1373" s="185"/>
      <c r="Z1373" s="185"/>
      <c r="AA1373" s="85" t="s">
        <v>148</v>
      </c>
    </row>
    <row r="1374" spans="1:27" ht="56.25">
      <c r="A1374" s="299">
        <v>1358</v>
      </c>
      <c r="B1374" s="283" t="s">
        <v>265</v>
      </c>
      <c r="C1374" s="83" t="s">
        <v>93</v>
      </c>
      <c r="D1374" s="187" t="s">
        <v>2408</v>
      </c>
      <c r="E1374" s="83" t="s">
        <v>154</v>
      </c>
      <c r="F1374" s="188">
        <v>44740.607638888891</v>
      </c>
      <c r="G1374" s="188">
        <v>44740.663194444445</v>
      </c>
      <c r="H1374" s="83" t="s">
        <v>94</v>
      </c>
      <c r="I1374" s="90">
        <v>1.3333333333139308</v>
      </c>
      <c r="J1374" s="91" t="s">
        <v>3585</v>
      </c>
      <c r="K1374" s="91"/>
      <c r="L1374" s="91"/>
      <c r="M1374" s="83">
        <v>356</v>
      </c>
      <c r="N1374" s="83">
        <v>0</v>
      </c>
      <c r="O1374" s="83">
        <v>0</v>
      </c>
      <c r="P1374" s="83">
        <v>356</v>
      </c>
      <c r="Q1374" s="83">
        <v>0</v>
      </c>
      <c r="R1374" s="83">
        <v>0</v>
      </c>
      <c r="S1374" s="83">
        <v>0</v>
      </c>
      <c r="T1374" s="83">
        <v>356</v>
      </c>
      <c r="U1374" s="83">
        <v>0</v>
      </c>
      <c r="V1374" s="83">
        <v>500</v>
      </c>
      <c r="W1374" s="83"/>
      <c r="X1374" s="184" t="s">
        <v>3586</v>
      </c>
      <c r="Y1374" s="185" t="s">
        <v>95</v>
      </c>
      <c r="Z1374" s="185" t="s">
        <v>123</v>
      </c>
      <c r="AA1374" s="85" t="s">
        <v>148</v>
      </c>
    </row>
    <row r="1375" spans="1:27" ht="56.25">
      <c r="A1375" s="299">
        <v>1359</v>
      </c>
      <c r="B1375" s="283" t="s">
        <v>265</v>
      </c>
      <c r="C1375" s="83" t="s">
        <v>93</v>
      </c>
      <c r="D1375" s="187" t="s">
        <v>3587</v>
      </c>
      <c r="E1375" s="83" t="s">
        <v>153</v>
      </c>
      <c r="F1375" s="188">
        <v>44740.458333333336</v>
      </c>
      <c r="G1375" s="188">
        <v>44740.458333333336</v>
      </c>
      <c r="H1375" s="83" t="s">
        <v>94</v>
      </c>
      <c r="I1375" s="90">
        <v>0</v>
      </c>
      <c r="J1375" s="91" t="s">
        <v>3587</v>
      </c>
      <c r="K1375" s="91"/>
      <c r="L1375" s="91"/>
      <c r="M1375" s="83">
        <v>1</v>
      </c>
      <c r="N1375" s="83">
        <v>0</v>
      </c>
      <c r="O1375" s="83">
        <v>0</v>
      </c>
      <c r="P1375" s="83">
        <v>1</v>
      </c>
      <c r="Q1375" s="83">
        <v>0</v>
      </c>
      <c r="R1375" s="83">
        <v>0</v>
      </c>
      <c r="S1375" s="83">
        <v>0</v>
      </c>
      <c r="T1375" s="83">
        <v>1</v>
      </c>
      <c r="U1375" s="83">
        <v>0</v>
      </c>
      <c r="V1375" s="83">
        <v>50</v>
      </c>
      <c r="W1375" s="83"/>
      <c r="X1375" s="184" t="s">
        <v>3586</v>
      </c>
      <c r="Y1375" s="185" t="s">
        <v>95</v>
      </c>
      <c r="Z1375" s="185" t="s">
        <v>103</v>
      </c>
      <c r="AA1375" s="85" t="s">
        <v>148</v>
      </c>
    </row>
    <row r="1376" spans="1:27" ht="93.75">
      <c r="A1376" s="299">
        <v>1360</v>
      </c>
      <c r="B1376" s="283" t="s">
        <v>262</v>
      </c>
      <c r="C1376" s="83" t="s">
        <v>97</v>
      </c>
      <c r="D1376" s="187" t="s">
        <v>3235</v>
      </c>
      <c r="E1376" s="83" t="s">
        <v>153</v>
      </c>
      <c r="F1376" s="188">
        <v>44741.375</v>
      </c>
      <c r="G1376" s="188">
        <v>44741.5</v>
      </c>
      <c r="H1376" s="83" t="s">
        <v>106</v>
      </c>
      <c r="I1376" s="90">
        <v>3</v>
      </c>
      <c r="J1376" s="91" t="s">
        <v>3236</v>
      </c>
      <c r="K1376" s="91"/>
      <c r="L1376" s="91"/>
      <c r="M1376" s="83">
        <v>24</v>
      </c>
      <c r="N1376" s="83">
        <v>0</v>
      </c>
      <c r="O1376" s="83">
        <v>0</v>
      </c>
      <c r="P1376" s="83">
        <v>24</v>
      </c>
      <c r="Q1376" s="83">
        <v>0</v>
      </c>
      <c r="R1376" s="83">
        <v>0</v>
      </c>
      <c r="S1376" s="83">
        <v>0</v>
      </c>
      <c r="T1376" s="83">
        <v>24</v>
      </c>
      <c r="U1376" s="83">
        <v>0</v>
      </c>
      <c r="V1376" s="83">
        <v>15</v>
      </c>
      <c r="W1376" s="83"/>
      <c r="X1376" s="184"/>
      <c r="Y1376" s="185"/>
      <c r="Z1376" s="185"/>
      <c r="AA1376" s="85" t="s">
        <v>148</v>
      </c>
    </row>
    <row r="1377" spans="1:27" ht="75">
      <c r="A1377" s="299">
        <v>1361</v>
      </c>
      <c r="B1377" s="283" t="s">
        <v>433</v>
      </c>
      <c r="C1377" s="83" t="s">
        <v>97</v>
      </c>
      <c r="D1377" s="187" t="s">
        <v>3588</v>
      </c>
      <c r="E1377" s="83" t="s">
        <v>154</v>
      </c>
      <c r="F1377" s="188">
        <v>44742.395833333336</v>
      </c>
      <c r="G1377" s="188">
        <v>44742.625</v>
      </c>
      <c r="H1377" s="83" t="s">
        <v>106</v>
      </c>
      <c r="I1377" s="90">
        <v>5.4999999999417923</v>
      </c>
      <c r="J1377" s="91" t="s">
        <v>3589</v>
      </c>
      <c r="K1377" s="91"/>
      <c r="L1377" s="91"/>
      <c r="M1377" s="83">
        <v>325</v>
      </c>
      <c r="N1377" s="83">
        <v>0</v>
      </c>
      <c r="O1377" s="83">
        <v>0</v>
      </c>
      <c r="P1377" s="83">
        <v>325</v>
      </c>
      <c r="Q1377" s="83">
        <v>0</v>
      </c>
      <c r="R1377" s="83">
        <v>0</v>
      </c>
      <c r="S1377" s="83">
        <v>0</v>
      </c>
      <c r="T1377" s="83">
        <v>325</v>
      </c>
      <c r="U1377" s="83">
        <v>0</v>
      </c>
      <c r="V1377" s="83">
        <v>1625</v>
      </c>
      <c r="W1377" s="83"/>
      <c r="X1377" s="184"/>
      <c r="Y1377" s="185"/>
      <c r="Z1377" s="185"/>
      <c r="AA1377" s="85" t="s">
        <v>148</v>
      </c>
    </row>
    <row r="1378" spans="1:27" ht="37.5">
      <c r="A1378" s="299">
        <v>1362</v>
      </c>
      <c r="B1378" s="283" t="s">
        <v>277</v>
      </c>
      <c r="C1378" s="83" t="s">
        <v>97</v>
      </c>
      <c r="D1378" s="187" t="s">
        <v>3590</v>
      </c>
      <c r="E1378" s="83" t="s">
        <v>153</v>
      </c>
      <c r="F1378" s="188">
        <v>44742.375</v>
      </c>
      <c r="G1378" s="188">
        <v>44742.416666666664</v>
      </c>
      <c r="H1378" s="83" t="s">
        <v>106</v>
      </c>
      <c r="I1378" s="90">
        <v>0.99999999994179234</v>
      </c>
      <c r="J1378" s="91" t="s">
        <v>3591</v>
      </c>
      <c r="K1378" s="91"/>
      <c r="L1378" s="91"/>
      <c r="M1378" s="83">
        <v>54</v>
      </c>
      <c r="N1378" s="83">
        <v>0</v>
      </c>
      <c r="O1378" s="83">
        <v>0</v>
      </c>
      <c r="P1378" s="83">
        <v>54</v>
      </c>
      <c r="Q1378" s="83">
        <v>0</v>
      </c>
      <c r="R1378" s="83">
        <v>0</v>
      </c>
      <c r="S1378" s="83">
        <v>0</v>
      </c>
      <c r="T1378" s="83">
        <v>54</v>
      </c>
      <c r="U1378" s="83">
        <v>0</v>
      </c>
      <c r="V1378" s="83">
        <v>85</v>
      </c>
      <c r="W1378" s="83"/>
      <c r="X1378" s="184" t="s">
        <v>3592</v>
      </c>
      <c r="Y1378" s="185"/>
      <c r="Z1378" s="185"/>
      <c r="AA1378" s="85" t="s">
        <v>148</v>
      </c>
    </row>
    <row r="1379" spans="1:27" ht="37.5">
      <c r="A1379" s="299">
        <v>1363</v>
      </c>
      <c r="B1379" s="284" t="s">
        <v>251</v>
      </c>
      <c r="C1379" s="78" t="s">
        <v>97</v>
      </c>
      <c r="D1379" s="79" t="s">
        <v>2984</v>
      </c>
      <c r="E1379" s="78" t="s">
        <v>152</v>
      </c>
      <c r="F1379" s="80">
        <v>44742.395833333336</v>
      </c>
      <c r="G1379" s="80">
        <v>44742.625</v>
      </c>
      <c r="H1379" s="78" t="s">
        <v>106</v>
      </c>
      <c r="I1379" s="90">
        <v>5.4999999999417923</v>
      </c>
      <c r="J1379" s="91" t="s">
        <v>2985</v>
      </c>
      <c r="K1379" s="91"/>
      <c r="L1379" s="91"/>
      <c r="M1379" s="78">
        <v>317</v>
      </c>
      <c r="N1379" s="78">
        <v>0</v>
      </c>
      <c r="O1379" s="78">
        <v>0</v>
      </c>
      <c r="P1379" s="78">
        <v>317</v>
      </c>
      <c r="Q1379" s="78">
        <v>0</v>
      </c>
      <c r="R1379" s="78">
        <v>0</v>
      </c>
      <c r="S1379" s="78">
        <v>0</v>
      </c>
      <c r="T1379" s="78">
        <v>317</v>
      </c>
      <c r="U1379" s="78">
        <v>0</v>
      </c>
      <c r="V1379" s="78">
        <v>153</v>
      </c>
      <c r="W1379" s="78"/>
      <c r="X1379" s="84"/>
      <c r="Y1379" s="85"/>
      <c r="Z1379" s="85"/>
      <c r="AA1379" s="85" t="s">
        <v>148</v>
      </c>
    </row>
    <row r="1380" spans="1:27" ht="75">
      <c r="A1380" s="299">
        <v>1364</v>
      </c>
      <c r="B1380" s="284" t="s">
        <v>115</v>
      </c>
      <c r="C1380" s="78" t="s">
        <v>97</v>
      </c>
      <c r="D1380" s="79" t="s">
        <v>3593</v>
      </c>
      <c r="E1380" s="78" t="s">
        <v>153</v>
      </c>
      <c r="F1380" s="80">
        <v>44741.368055555555</v>
      </c>
      <c r="G1380" s="80">
        <v>44741.388888888891</v>
      </c>
      <c r="H1380" s="78" t="s">
        <v>106</v>
      </c>
      <c r="I1380" s="90">
        <v>0.50000000005820766</v>
      </c>
      <c r="J1380" s="91" t="s">
        <v>941</v>
      </c>
      <c r="K1380" s="91"/>
      <c r="L1380" s="91"/>
      <c r="M1380" s="78">
        <v>1</v>
      </c>
      <c r="N1380" s="78">
        <v>0</v>
      </c>
      <c r="O1380" s="78">
        <v>0</v>
      </c>
      <c r="P1380" s="78">
        <v>1</v>
      </c>
      <c r="Q1380" s="78">
        <v>0</v>
      </c>
      <c r="R1380" s="78">
        <v>0</v>
      </c>
      <c r="S1380" s="78">
        <v>0</v>
      </c>
      <c r="T1380" s="78">
        <v>1</v>
      </c>
      <c r="U1380" s="78">
        <v>0</v>
      </c>
      <c r="V1380" s="78">
        <v>9</v>
      </c>
      <c r="W1380" s="78"/>
      <c r="X1380" s="84" t="s">
        <v>3594</v>
      </c>
      <c r="Y1380" s="85"/>
      <c r="Z1380" s="85"/>
      <c r="AA1380" s="85" t="s">
        <v>148</v>
      </c>
    </row>
    <row r="1381" spans="1:27" ht="112.5">
      <c r="A1381" s="299">
        <v>1365</v>
      </c>
      <c r="B1381" s="284" t="s">
        <v>433</v>
      </c>
      <c r="C1381" s="78" t="s">
        <v>97</v>
      </c>
      <c r="D1381" s="79" t="s">
        <v>3595</v>
      </c>
      <c r="E1381" s="78" t="s">
        <v>154</v>
      </c>
      <c r="F1381" s="80">
        <v>44742.395833333336</v>
      </c>
      <c r="G1381" s="80">
        <v>44742.625</v>
      </c>
      <c r="H1381" s="78" t="s">
        <v>106</v>
      </c>
      <c r="I1381" s="90">
        <v>5.4999999999417923</v>
      </c>
      <c r="J1381" s="91" t="s">
        <v>3596</v>
      </c>
      <c r="K1381" s="91"/>
      <c r="L1381" s="91"/>
      <c r="M1381" s="78">
        <v>332</v>
      </c>
      <c r="N1381" s="78">
        <v>0</v>
      </c>
      <c r="O1381" s="78">
        <v>0</v>
      </c>
      <c r="P1381" s="78">
        <v>331</v>
      </c>
      <c r="Q1381" s="78">
        <v>0</v>
      </c>
      <c r="R1381" s="78">
        <v>0</v>
      </c>
      <c r="S1381" s="78">
        <v>0</v>
      </c>
      <c r="T1381" s="78">
        <v>331</v>
      </c>
      <c r="U1381" s="78">
        <v>1</v>
      </c>
      <c r="V1381" s="78">
        <v>525</v>
      </c>
      <c r="W1381" s="78" t="s">
        <v>125</v>
      </c>
      <c r="X1381" s="84"/>
      <c r="Y1381" s="85"/>
      <c r="Z1381" s="85"/>
      <c r="AA1381" s="85" t="s">
        <v>148</v>
      </c>
    </row>
    <row r="1382" spans="1:27" ht="37.5">
      <c r="A1382" s="299">
        <v>1366</v>
      </c>
      <c r="B1382" s="284" t="s">
        <v>245</v>
      </c>
      <c r="C1382" s="78" t="s">
        <v>97</v>
      </c>
      <c r="D1382" s="79" t="s">
        <v>3357</v>
      </c>
      <c r="E1382" s="78" t="s">
        <v>153</v>
      </c>
      <c r="F1382" s="80">
        <v>44742.375</v>
      </c>
      <c r="G1382" s="80">
        <v>44742.625</v>
      </c>
      <c r="H1382" s="78" t="s">
        <v>106</v>
      </c>
      <c r="I1382" s="90">
        <v>6</v>
      </c>
      <c r="J1382" s="91" t="s">
        <v>3357</v>
      </c>
      <c r="K1382" s="91"/>
      <c r="L1382" s="91"/>
      <c r="M1382" s="78">
        <v>60</v>
      </c>
      <c r="N1382" s="78">
        <v>0</v>
      </c>
      <c r="O1382" s="78">
        <v>0</v>
      </c>
      <c r="P1382" s="78">
        <v>60</v>
      </c>
      <c r="Q1382" s="78">
        <v>0</v>
      </c>
      <c r="R1382" s="78">
        <v>0</v>
      </c>
      <c r="S1382" s="78">
        <v>0</v>
      </c>
      <c r="T1382" s="78">
        <v>60</v>
      </c>
      <c r="U1382" s="78">
        <v>0</v>
      </c>
      <c r="V1382" s="78">
        <v>15.4</v>
      </c>
      <c r="W1382" s="78"/>
      <c r="X1382" s="84"/>
      <c r="Y1382" s="85"/>
      <c r="Z1382" s="85"/>
      <c r="AA1382" s="85" t="s">
        <v>148</v>
      </c>
    </row>
    <row r="1383" spans="1:27" ht="56.25">
      <c r="A1383" s="299">
        <v>1367</v>
      </c>
      <c r="B1383" s="283" t="s">
        <v>248</v>
      </c>
      <c r="C1383" s="83" t="s">
        <v>93</v>
      </c>
      <c r="D1383" s="187" t="s">
        <v>3597</v>
      </c>
      <c r="E1383" s="83" t="s">
        <v>153</v>
      </c>
      <c r="F1383" s="188">
        <v>44742.583333333336</v>
      </c>
      <c r="G1383" s="188">
        <v>44742.666666666664</v>
      </c>
      <c r="H1383" s="83" t="s">
        <v>106</v>
      </c>
      <c r="I1383" s="90">
        <v>1.9999999998835847</v>
      </c>
      <c r="J1383" s="91" t="s">
        <v>3598</v>
      </c>
      <c r="K1383" s="91"/>
      <c r="L1383" s="91"/>
      <c r="M1383" s="83">
        <v>1</v>
      </c>
      <c r="N1383" s="83">
        <v>0</v>
      </c>
      <c r="O1383" s="83">
        <v>0</v>
      </c>
      <c r="P1383" s="83">
        <v>1</v>
      </c>
      <c r="Q1383" s="83">
        <v>0</v>
      </c>
      <c r="R1383" s="83">
        <v>0</v>
      </c>
      <c r="S1383" s="83">
        <v>0</v>
      </c>
      <c r="T1383" s="83">
        <v>1</v>
      </c>
      <c r="U1383" s="83">
        <v>0</v>
      </c>
      <c r="V1383" s="83">
        <v>15</v>
      </c>
      <c r="W1383" s="83"/>
      <c r="X1383" s="184"/>
      <c r="Y1383" s="185"/>
      <c r="Z1383" s="185"/>
      <c r="AA1383" s="85" t="s">
        <v>148</v>
      </c>
    </row>
    <row r="1384" spans="1:27" ht="56.25">
      <c r="A1384" s="299">
        <v>1368</v>
      </c>
      <c r="B1384" s="283" t="s">
        <v>265</v>
      </c>
      <c r="C1384" s="83" t="s">
        <v>93</v>
      </c>
      <c r="D1384" s="187" t="s">
        <v>3599</v>
      </c>
      <c r="E1384" s="83" t="s">
        <v>153</v>
      </c>
      <c r="F1384" s="188">
        <v>44741.458333333336</v>
      </c>
      <c r="G1384" s="188">
        <v>44741.459027777775</v>
      </c>
      <c r="H1384" s="83" t="s">
        <v>94</v>
      </c>
      <c r="I1384" s="90">
        <v>1.6666666546370834E-2</v>
      </c>
      <c r="J1384" s="91" t="s">
        <v>3600</v>
      </c>
      <c r="K1384" s="91"/>
      <c r="L1384" s="91"/>
      <c r="M1384" s="83">
        <v>1</v>
      </c>
      <c r="N1384" s="83">
        <v>0</v>
      </c>
      <c r="O1384" s="83">
        <v>0</v>
      </c>
      <c r="P1384" s="83">
        <v>1</v>
      </c>
      <c r="Q1384" s="83">
        <v>0</v>
      </c>
      <c r="R1384" s="83">
        <v>0</v>
      </c>
      <c r="S1384" s="83">
        <v>0</v>
      </c>
      <c r="T1384" s="83">
        <v>1</v>
      </c>
      <c r="U1384" s="83">
        <v>0</v>
      </c>
      <c r="V1384" s="83">
        <v>50</v>
      </c>
      <c r="W1384" s="83"/>
      <c r="X1384" s="184" t="s">
        <v>3601</v>
      </c>
      <c r="Y1384" s="185" t="s">
        <v>95</v>
      </c>
      <c r="Z1384" s="185" t="s">
        <v>103</v>
      </c>
      <c r="AA1384" s="85" t="s">
        <v>148</v>
      </c>
    </row>
    <row r="1385" spans="1:27" ht="56.25">
      <c r="A1385" s="299">
        <v>1369</v>
      </c>
      <c r="B1385" s="284" t="s">
        <v>262</v>
      </c>
      <c r="C1385" s="78" t="s">
        <v>97</v>
      </c>
      <c r="D1385" s="79" t="s">
        <v>3602</v>
      </c>
      <c r="E1385" s="78" t="s">
        <v>153</v>
      </c>
      <c r="F1385" s="80">
        <v>44742.375</v>
      </c>
      <c r="G1385" s="80">
        <v>44742.416666666664</v>
      </c>
      <c r="H1385" s="78" t="s">
        <v>106</v>
      </c>
      <c r="I1385" s="90">
        <v>0.99999999994179234</v>
      </c>
      <c r="J1385" s="91" t="s">
        <v>3603</v>
      </c>
      <c r="K1385" s="91"/>
      <c r="L1385" s="91"/>
      <c r="M1385" s="78">
        <v>35</v>
      </c>
      <c r="N1385" s="78">
        <v>0</v>
      </c>
      <c r="O1385" s="78">
        <v>0</v>
      </c>
      <c r="P1385" s="78">
        <v>35</v>
      </c>
      <c r="Q1385" s="78">
        <v>0</v>
      </c>
      <c r="R1385" s="78">
        <v>0</v>
      </c>
      <c r="S1385" s="78">
        <v>0</v>
      </c>
      <c r="T1385" s="78">
        <v>35</v>
      </c>
      <c r="U1385" s="78">
        <v>0</v>
      </c>
      <c r="V1385" s="78">
        <v>35</v>
      </c>
      <c r="W1385" s="78"/>
      <c r="X1385" s="84"/>
      <c r="Y1385" s="85"/>
      <c r="Z1385" s="85"/>
      <c r="AA1385" s="85" t="s">
        <v>148</v>
      </c>
    </row>
    <row r="1386" spans="1:27" ht="75">
      <c r="A1386" s="299">
        <v>1370</v>
      </c>
      <c r="B1386" s="284" t="s">
        <v>262</v>
      </c>
      <c r="C1386" s="78" t="s">
        <v>97</v>
      </c>
      <c r="D1386" s="79" t="s">
        <v>188</v>
      </c>
      <c r="E1386" s="78" t="s">
        <v>153</v>
      </c>
      <c r="F1386" s="80">
        <v>44742.4375</v>
      </c>
      <c r="G1386" s="80">
        <v>44742.5</v>
      </c>
      <c r="H1386" s="78" t="s">
        <v>106</v>
      </c>
      <c r="I1386" s="90">
        <v>1.5</v>
      </c>
      <c r="J1386" s="91" t="s">
        <v>345</v>
      </c>
      <c r="K1386" s="91"/>
      <c r="L1386" s="91"/>
      <c r="M1386" s="78">
        <v>89</v>
      </c>
      <c r="N1386" s="78">
        <v>0</v>
      </c>
      <c r="O1386" s="78">
        <v>0</v>
      </c>
      <c r="P1386" s="78">
        <v>89</v>
      </c>
      <c r="Q1386" s="78">
        <v>0</v>
      </c>
      <c r="R1386" s="78">
        <v>0</v>
      </c>
      <c r="S1386" s="78">
        <v>0</v>
      </c>
      <c r="T1386" s="78">
        <v>89</v>
      </c>
      <c r="U1386" s="78">
        <v>0</v>
      </c>
      <c r="V1386" s="78">
        <v>40</v>
      </c>
      <c r="W1386" s="78"/>
      <c r="X1386" s="84"/>
      <c r="Y1386" s="85"/>
      <c r="Z1386" s="85"/>
      <c r="AA1386" s="85" t="s">
        <v>148</v>
      </c>
    </row>
    <row r="1387" spans="1:27" ht="75">
      <c r="A1387" s="299">
        <v>1371</v>
      </c>
      <c r="B1387" s="286" t="s">
        <v>262</v>
      </c>
      <c r="C1387" s="100" t="s">
        <v>97</v>
      </c>
      <c r="D1387" s="101" t="s">
        <v>645</v>
      </c>
      <c r="E1387" s="100" t="s">
        <v>153</v>
      </c>
      <c r="F1387" s="95">
        <v>44742.541666666664</v>
      </c>
      <c r="G1387" s="95">
        <v>44742.6875</v>
      </c>
      <c r="H1387" s="78" t="s">
        <v>106</v>
      </c>
      <c r="I1387" s="90">
        <v>3.5000000000582077</v>
      </c>
      <c r="J1387" s="91" t="s">
        <v>3604</v>
      </c>
      <c r="K1387" s="91"/>
      <c r="L1387" s="91"/>
      <c r="M1387" s="240">
        <v>92</v>
      </c>
      <c r="N1387" s="240">
        <v>0</v>
      </c>
      <c r="O1387" s="240">
        <v>0</v>
      </c>
      <c r="P1387" s="240">
        <v>92</v>
      </c>
      <c r="Q1387" s="240">
        <v>0</v>
      </c>
      <c r="R1387" s="240">
        <v>0</v>
      </c>
      <c r="S1387" s="240">
        <v>0</v>
      </c>
      <c r="T1387" s="240">
        <v>92</v>
      </c>
      <c r="U1387" s="240">
        <v>0</v>
      </c>
      <c r="V1387" s="240">
        <v>40</v>
      </c>
      <c r="W1387" s="250"/>
      <c r="X1387" s="251"/>
      <c r="Y1387" s="98"/>
      <c r="Z1387" s="98"/>
      <c r="AA1387" s="85" t="s">
        <v>148</v>
      </c>
    </row>
    <row r="1388" spans="1:27" ht="37.5">
      <c r="A1388" s="299">
        <v>1372</v>
      </c>
      <c r="B1388" s="284" t="s">
        <v>277</v>
      </c>
      <c r="C1388" s="78" t="s">
        <v>97</v>
      </c>
      <c r="D1388" s="79" t="s">
        <v>3557</v>
      </c>
      <c r="E1388" s="78" t="s">
        <v>153</v>
      </c>
      <c r="F1388" s="80">
        <v>44742.416666666664</v>
      </c>
      <c r="G1388" s="80">
        <v>44742.458333333336</v>
      </c>
      <c r="H1388" s="78" t="s">
        <v>106</v>
      </c>
      <c r="I1388" s="90">
        <v>1.0000000001164153</v>
      </c>
      <c r="J1388" s="91" t="s">
        <v>3499</v>
      </c>
      <c r="K1388" s="91"/>
      <c r="L1388" s="91"/>
      <c r="M1388" s="78">
        <v>55</v>
      </c>
      <c r="N1388" s="78">
        <v>0</v>
      </c>
      <c r="O1388" s="78">
        <v>0</v>
      </c>
      <c r="P1388" s="78">
        <v>55</v>
      </c>
      <c r="Q1388" s="78">
        <v>0</v>
      </c>
      <c r="R1388" s="78">
        <v>0</v>
      </c>
      <c r="S1388" s="78">
        <v>0</v>
      </c>
      <c r="T1388" s="78">
        <v>55</v>
      </c>
      <c r="U1388" s="78">
        <v>0</v>
      </c>
      <c r="V1388" s="78">
        <v>70</v>
      </c>
      <c r="W1388" s="78"/>
      <c r="X1388" s="84" t="s">
        <v>3605</v>
      </c>
      <c r="Y1388" s="85"/>
      <c r="Z1388" s="85"/>
      <c r="AA1388" s="85" t="s">
        <v>148</v>
      </c>
    </row>
    <row r="1389" spans="1:27" ht="37.5">
      <c r="A1389" s="299">
        <v>1373</v>
      </c>
      <c r="B1389" s="283" t="s">
        <v>277</v>
      </c>
      <c r="C1389" s="83" t="s">
        <v>97</v>
      </c>
      <c r="D1389" s="187" t="s">
        <v>3557</v>
      </c>
      <c r="E1389" s="83" t="s">
        <v>153</v>
      </c>
      <c r="F1389" s="188">
        <v>44742.416666666664</v>
      </c>
      <c r="G1389" s="188">
        <v>44742.458333333336</v>
      </c>
      <c r="H1389" s="83" t="s">
        <v>106</v>
      </c>
      <c r="I1389" s="90">
        <v>1.0000000001164153</v>
      </c>
      <c r="J1389" s="91" t="s">
        <v>3499</v>
      </c>
      <c r="K1389" s="91"/>
      <c r="L1389" s="91"/>
      <c r="M1389" s="83">
        <v>55</v>
      </c>
      <c r="N1389" s="83">
        <v>0</v>
      </c>
      <c r="O1389" s="83">
        <v>0</v>
      </c>
      <c r="P1389" s="83">
        <v>55</v>
      </c>
      <c r="Q1389" s="83">
        <v>0</v>
      </c>
      <c r="R1389" s="83">
        <v>0</v>
      </c>
      <c r="S1389" s="83">
        <v>0</v>
      </c>
      <c r="T1389" s="83">
        <v>55</v>
      </c>
      <c r="U1389" s="83">
        <v>0</v>
      </c>
      <c r="V1389" s="83">
        <v>70</v>
      </c>
      <c r="W1389" s="83"/>
      <c r="X1389" s="184" t="s">
        <v>3605</v>
      </c>
      <c r="Y1389" s="185"/>
      <c r="Z1389" s="185"/>
      <c r="AA1389" s="85" t="s">
        <v>148</v>
      </c>
    </row>
    <row r="1390" spans="1:27" ht="93.75">
      <c r="A1390" s="299">
        <v>1374</v>
      </c>
      <c r="B1390" s="284" t="s">
        <v>115</v>
      </c>
      <c r="C1390" s="78" t="s">
        <v>113</v>
      </c>
      <c r="D1390" s="79" t="s">
        <v>3606</v>
      </c>
      <c r="E1390" s="78" t="s">
        <v>153</v>
      </c>
      <c r="F1390" s="80">
        <v>44742.423611111109</v>
      </c>
      <c r="G1390" s="80">
        <v>44742.486111111109</v>
      </c>
      <c r="H1390" s="78" t="s">
        <v>106</v>
      </c>
      <c r="I1390" s="90">
        <v>1.5</v>
      </c>
      <c r="J1390" s="91" t="s">
        <v>3607</v>
      </c>
      <c r="K1390" s="91"/>
      <c r="L1390" s="91"/>
      <c r="M1390" s="78">
        <v>2</v>
      </c>
      <c r="N1390" s="78">
        <v>0</v>
      </c>
      <c r="O1390" s="78">
        <v>0</v>
      </c>
      <c r="P1390" s="78">
        <v>2</v>
      </c>
      <c r="Q1390" s="78">
        <v>0</v>
      </c>
      <c r="R1390" s="78">
        <v>0</v>
      </c>
      <c r="S1390" s="78">
        <v>0</v>
      </c>
      <c r="T1390" s="78">
        <v>2</v>
      </c>
      <c r="U1390" s="78">
        <v>0</v>
      </c>
      <c r="V1390" s="78">
        <v>25</v>
      </c>
      <c r="W1390" s="78"/>
      <c r="X1390" s="84" t="s">
        <v>3608</v>
      </c>
      <c r="Y1390" s="85"/>
      <c r="Z1390" s="85"/>
      <c r="AA1390" s="85" t="s">
        <v>148</v>
      </c>
    </row>
    <row r="1391" spans="1:27" ht="93.75">
      <c r="A1391" s="299">
        <v>1375</v>
      </c>
      <c r="B1391" s="284" t="s">
        <v>115</v>
      </c>
      <c r="C1391" s="78" t="s">
        <v>113</v>
      </c>
      <c r="D1391" s="79" t="s">
        <v>3609</v>
      </c>
      <c r="E1391" s="78" t="s">
        <v>153</v>
      </c>
      <c r="F1391" s="80">
        <v>44742.576388888891</v>
      </c>
      <c r="G1391" s="80">
        <v>44742.659722222219</v>
      </c>
      <c r="H1391" s="78" t="s">
        <v>106</v>
      </c>
      <c r="I1391" s="90">
        <v>1.9999999998835847</v>
      </c>
      <c r="J1391" s="91" t="s">
        <v>3610</v>
      </c>
      <c r="K1391" s="91"/>
      <c r="L1391" s="91"/>
      <c r="M1391" s="78">
        <v>3</v>
      </c>
      <c r="N1391" s="78">
        <v>0</v>
      </c>
      <c r="O1391" s="78">
        <v>0</v>
      </c>
      <c r="P1391" s="78">
        <v>3</v>
      </c>
      <c r="Q1391" s="78">
        <v>0</v>
      </c>
      <c r="R1391" s="78">
        <v>0</v>
      </c>
      <c r="S1391" s="78">
        <v>0</v>
      </c>
      <c r="T1391" s="78">
        <v>3</v>
      </c>
      <c r="U1391" s="78">
        <v>0</v>
      </c>
      <c r="V1391" s="78">
        <v>63</v>
      </c>
      <c r="W1391" s="78"/>
      <c r="X1391" s="84" t="s">
        <v>3608</v>
      </c>
      <c r="Y1391" s="85"/>
      <c r="Z1391" s="85"/>
      <c r="AA1391" s="85" t="s">
        <v>148</v>
      </c>
    </row>
    <row r="1392" spans="1:27" ht="75">
      <c r="A1392" s="299">
        <v>1376</v>
      </c>
      <c r="B1392" s="284" t="s">
        <v>115</v>
      </c>
      <c r="C1392" s="78" t="s">
        <v>97</v>
      </c>
      <c r="D1392" s="79" t="s">
        <v>2940</v>
      </c>
      <c r="E1392" s="78" t="s">
        <v>153</v>
      </c>
      <c r="F1392" s="80">
        <v>44742.609027777777</v>
      </c>
      <c r="G1392" s="80">
        <v>44742.629861111112</v>
      </c>
      <c r="H1392" s="78" t="s">
        <v>106</v>
      </c>
      <c r="I1392" s="90">
        <v>0.50000000005820766</v>
      </c>
      <c r="J1392" s="91" t="s">
        <v>483</v>
      </c>
      <c r="K1392" s="91"/>
      <c r="L1392" s="91"/>
      <c r="M1392" s="78">
        <v>16</v>
      </c>
      <c r="N1392" s="78">
        <v>0</v>
      </c>
      <c r="O1392" s="78">
        <v>0</v>
      </c>
      <c r="P1392" s="78">
        <v>16</v>
      </c>
      <c r="Q1392" s="78">
        <v>0</v>
      </c>
      <c r="R1392" s="78">
        <v>0</v>
      </c>
      <c r="S1392" s="78">
        <v>0</v>
      </c>
      <c r="T1392" s="78">
        <v>16</v>
      </c>
      <c r="U1392" s="78">
        <v>0</v>
      </c>
      <c r="V1392" s="78">
        <v>45</v>
      </c>
      <c r="W1392" s="78"/>
      <c r="X1392" s="84" t="s">
        <v>3608</v>
      </c>
      <c r="Y1392" s="85"/>
      <c r="Z1392" s="85"/>
      <c r="AA1392" s="85" t="s">
        <v>148</v>
      </c>
    </row>
    <row r="1393" spans="1:27" ht="75">
      <c r="A1393" s="299">
        <v>1377</v>
      </c>
      <c r="B1393" s="284" t="s">
        <v>115</v>
      </c>
      <c r="C1393" s="78" t="s">
        <v>97</v>
      </c>
      <c r="D1393" s="79" t="s">
        <v>2999</v>
      </c>
      <c r="E1393" s="78" t="s">
        <v>153</v>
      </c>
      <c r="F1393" s="80">
        <v>44742.650694444441</v>
      </c>
      <c r="G1393" s="80">
        <v>44742.670138888891</v>
      </c>
      <c r="H1393" s="78" t="s">
        <v>106</v>
      </c>
      <c r="I1393" s="90">
        <v>0.46666666679084301</v>
      </c>
      <c r="J1393" s="91" t="s">
        <v>540</v>
      </c>
      <c r="K1393" s="91"/>
      <c r="L1393" s="91"/>
      <c r="M1393" s="78">
        <v>39</v>
      </c>
      <c r="N1393" s="78">
        <v>0</v>
      </c>
      <c r="O1393" s="78">
        <v>0</v>
      </c>
      <c r="P1393" s="78">
        <v>39</v>
      </c>
      <c r="Q1393" s="78">
        <v>0</v>
      </c>
      <c r="R1393" s="78">
        <v>0</v>
      </c>
      <c r="S1393" s="78">
        <v>0</v>
      </c>
      <c r="T1393" s="78">
        <v>39</v>
      </c>
      <c r="U1393" s="78">
        <v>0</v>
      </c>
      <c r="V1393" s="78">
        <v>21</v>
      </c>
      <c r="W1393" s="78"/>
      <c r="X1393" s="84" t="s">
        <v>3608</v>
      </c>
      <c r="Y1393" s="85"/>
      <c r="Z1393" s="85"/>
      <c r="AA1393" s="85" t="s">
        <v>148</v>
      </c>
    </row>
    <row r="1394" spans="1:27" ht="37.5">
      <c r="A1394" s="299">
        <v>1378</v>
      </c>
      <c r="B1394" s="284" t="s">
        <v>277</v>
      </c>
      <c r="C1394" s="78" t="s">
        <v>97</v>
      </c>
      <c r="D1394" s="79" t="s">
        <v>3611</v>
      </c>
      <c r="E1394" s="78" t="s">
        <v>153</v>
      </c>
      <c r="F1394" s="80">
        <v>44743.541666666664</v>
      </c>
      <c r="G1394" s="80">
        <v>44743.708333333336</v>
      </c>
      <c r="H1394" s="78" t="s">
        <v>106</v>
      </c>
      <c r="I1394" s="90">
        <v>4.0000000001164153</v>
      </c>
      <c r="J1394" s="91" t="s">
        <v>3611</v>
      </c>
      <c r="K1394" s="91"/>
      <c r="L1394" s="91"/>
      <c r="M1394" s="78">
        <v>1</v>
      </c>
      <c r="N1394" s="78">
        <v>0</v>
      </c>
      <c r="O1394" s="78">
        <v>0</v>
      </c>
      <c r="P1394" s="78">
        <v>1</v>
      </c>
      <c r="Q1394" s="78">
        <v>0</v>
      </c>
      <c r="R1394" s="78">
        <v>0</v>
      </c>
      <c r="S1394" s="78">
        <v>0</v>
      </c>
      <c r="T1394" s="78">
        <v>1</v>
      </c>
      <c r="U1394" s="78">
        <v>0</v>
      </c>
      <c r="V1394" s="78">
        <v>15</v>
      </c>
      <c r="W1394" s="78"/>
      <c r="X1394" s="84" t="s">
        <v>3612</v>
      </c>
      <c r="Y1394" s="85"/>
      <c r="Z1394" s="85"/>
      <c r="AA1394" s="85" t="s">
        <v>148</v>
      </c>
    </row>
    <row r="1395" spans="1:27" ht="37.5">
      <c r="A1395" s="299">
        <v>1379</v>
      </c>
      <c r="B1395" s="284" t="s">
        <v>277</v>
      </c>
      <c r="C1395" s="78" t="s">
        <v>97</v>
      </c>
      <c r="D1395" s="79" t="s">
        <v>3613</v>
      </c>
      <c r="E1395" s="78" t="s">
        <v>153</v>
      </c>
      <c r="F1395" s="80">
        <v>44743.541666666664</v>
      </c>
      <c r="G1395" s="80">
        <v>44743.708333333336</v>
      </c>
      <c r="H1395" s="78" t="s">
        <v>106</v>
      </c>
      <c r="I1395" s="90">
        <v>4.0000000001164153</v>
      </c>
      <c r="J1395" s="91" t="s">
        <v>3614</v>
      </c>
      <c r="K1395" s="91"/>
      <c r="L1395" s="91"/>
      <c r="M1395" s="78">
        <v>1</v>
      </c>
      <c r="N1395" s="78">
        <v>0</v>
      </c>
      <c r="O1395" s="78">
        <v>0</v>
      </c>
      <c r="P1395" s="78">
        <v>1</v>
      </c>
      <c r="Q1395" s="78">
        <v>0</v>
      </c>
      <c r="R1395" s="78">
        <v>0</v>
      </c>
      <c r="S1395" s="78">
        <v>0</v>
      </c>
      <c r="T1395" s="78">
        <v>1</v>
      </c>
      <c r="U1395" s="78">
        <v>0</v>
      </c>
      <c r="V1395" s="78">
        <v>15</v>
      </c>
      <c r="W1395" s="78"/>
      <c r="X1395" s="84" t="s">
        <v>3612</v>
      </c>
      <c r="Y1395" s="85"/>
      <c r="Z1395" s="85"/>
      <c r="AA1395" s="85" t="s">
        <v>148</v>
      </c>
    </row>
    <row r="1396" spans="1:27" ht="112.5">
      <c r="A1396" s="299">
        <v>1380</v>
      </c>
      <c r="B1396" s="284" t="s">
        <v>433</v>
      </c>
      <c r="C1396" s="78" t="s">
        <v>97</v>
      </c>
      <c r="D1396" s="79" t="s">
        <v>3595</v>
      </c>
      <c r="E1396" s="78" t="s">
        <v>154</v>
      </c>
      <c r="F1396" s="80">
        <v>44743.25</v>
      </c>
      <c r="G1396" s="80">
        <v>44743.5</v>
      </c>
      <c r="H1396" s="78" t="s">
        <v>106</v>
      </c>
      <c r="I1396" s="90">
        <v>6</v>
      </c>
      <c r="J1396" s="91" t="s">
        <v>3596</v>
      </c>
      <c r="K1396" s="91"/>
      <c r="L1396" s="91"/>
      <c r="M1396" s="78">
        <v>332</v>
      </c>
      <c r="N1396" s="78">
        <v>0</v>
      </c>
      <c r="O1396" s="78">
        <v>0</v>
      </c>
      <c r="P1396" s="78">
        <v>331</v>
      </c>
      <c r="Q1396" s="78">
        <v>0</v>
      </c>
      <c r="R1396" s="78">
        <v>0</v>
      </c>
      <c r="S1396" s="78">
        <v>0</v>
      </c>
      <c r="T1396" s="78">
        <v>331</v>
      </c>
      <c r="U1396" s="78">
        <v>1</v>
      </c>
      <c r="V1396" s="78">
        <v>525</v>
      </c>
      <c r="W1396" s="78" t="s">
        <v>125</v>
      </c>
      <c r="X1396" s="84"/>
      <c r="Y1396" s="85"/>
      <c r="Z1396" s="85"/>
      <c r="AA1396" s="85" t="s">
        <v>148</v>
      </c>
    </row>
    <row r="1397" spans="1:27" ht="112.5">
      <c r="A1397" s="299">
        <v>1381</v>
      </c>
      <c r="B1397" s="286" t="s">
        <v>433</v>
      </c>
      <c r="C1397" s="93" t="s">
        <v>97</v>
      </c>
      <c r="D1397" s="94" t="s">
        <v>3595</v>
      </c>
      <c r="E1397" s="100" t="s">
        <v>154</v>
      </c>
      <c r="F1397" s="95">
        <v>44746.395833333336</v>
      </c>
      <c r="G1397" s="95">
        <v>44746.5</v>
      </c>
      <c r="H1397" s="78" t="s">
        <v>106</v>
      </c>
      <c r="I1397" s="90">
        <v>2.4999999999417923</v>
      </c>
      <c r="J1397" s="91" t="s">
        <v>3596</v>
      </c>
      <c r="K1397" s="91"/>
      <c r="L1397" s="91"/>
      <c r="M1397" s="93">
        <v>332</v>
      </c>
      <c r="N1397" s="93">
        <v>0</v>
      </c>
      <c r="O1397" s="93">
        <v>0</v>
      </c>
      <c r="P1397" s="93">
        <v>331</v>
      </c>
      <c r="Q1397" s="93">
        <v>0</v>
      </c>
      <c r="R1397" s="93">
        <v>0</v>
      </c>
      <c r="S1397" s="93">
        <v>0</v>
      </c>
      <c r="T1397" s="93">
        <v>331</v>
      </c>
      <c r="U1397" s="93">
        <v>1</v>
      </c>
      <c r="V1397" s="251">
        <v>525</v>
      </c>
      <c r="W1397" s="250" t="s">
        <v>125</v>
      </c>
      <c r="X1397" s="251"/>
      <c r="Y1397" s="98"/>
      <c r="Z1397" s="98"/>
      <c r="AA1397" s="85" t="s">
        <v>148</v>
      </c>
    </row>
    <row r="1398" spans="1:27" ht="56.25">
      <c r="A1398" s="299">
        <v>1382</v>
      </c>
      <c r="B1398" s="286" t="s">
        <v>248</v>
      </c>
      <c r="C1398" s="93" t="s">
        <v>97</v>
      </c>
      <c r="D1398" s="94" t="s">
        <v>3615</v>
      </c>
      <c r="E1398" s="100" t="s">
        <v>153</v>
      </c>
      <c r="F1398" s="95">
        <v>44743.569444444445</v>
      </c>
      <c r="G1398" s="95">
        <v>44743.625</v>
      </c>
      <c r="H1398" s="78" t="s">
        <v>94</v>
      </c>
      <c r="I1398" s="90">
        <v>1.3333333333139308</v>
      </c>
      <c r="J1398" s="91" t="s">
        <v>3616</v>
      </c>
      <c r="K1398" s="91"/>
      <c r="L1398" s="91"/>
      <c r="M1398" s="93">
        <v>1</v>
      </c>
      <c r="N1398" s="93">
        <v>0</v>
      </c>
      <c r="O1398" s="93">
        <v>0</v>
      </c>
      <c r="P1398" s="93">
        <v>1</v>
      </c>
      <c r="Q1398" s="93">
        <v>0</v>
      </c>
      <c r="R1398" s="93">
        <v>0</v>
      </c>
      <c r="S1398" s="93">
        <v>0</v>
      </c>
      <c r="T1398" s="93">
        <v>1</v>
      </c>
      <c r="U1398" s="93">
        <v>0</v>
      </c>
      <c r="V1398" s="251">
        <v>1</v>
      </c>
      <c r="W1398" s="250"/>
      <c r="X1398" s="251" t="s">
        <v>3617</v>
      </c>
      <c r="Y1398" s="98" t="s">
        <v>116</v>
      </c>
      <c r="Z1398" s="98" t="s">
        <v>120</v>
      </c>
      <c r="AA1398" s="85" t="s">
        <v>193</v>
      </c>
    </row>
    <row r="1399" spans="1:27" ht="37.5">
      <c r="A1399" s="299">
        <v>1383</v>
      </c>
      <c r="B1399" s="286" t="s">
        <v>248</v>
      </c>
      <c r="C1399" s="93" t="s">
        <v>113</v>
      </c>
      <c r="D1399" s="94" t="s">
        <v>3618</v>
      </c>
      <c r="E1399" s="100" t="s">
        <v>154</v>
      </c>
      <c r="F1399" s="95">
        <v>44744.375</v>
      </c>
      <c r="G1399" s="95">
        <v>44744.541666666664</v>
      </c>
      <c r="H1399" s="78" t="s">
        <v>106</v>
      </c>
      <c r="I1399" s="90">
        <v>3.9999999999417923</v>
      </c>
      <c r="J1399" s="91" t="s">
        <v>3619</v>
      </c>
      <c r="K1399" s="91"/>
      <c r="L1399" s="91"/>
      <c r="M1399" s="93">
        <v>12</v>
      </c>
      <c r="N1399" s="93">
        <v>0</v>
      </c>
      <c r="O1399" s="93">
        <v>0</v>
      </c>
      <c r="P1399" s="93">
        <v>12</v>
      </c>
      <c r="Q1399" s="93">
        <v>0</v>
      </c>
      <c r="R1399" s="93">
        <v>0</v>
      </c>
      <c r="S1399" s="93">
        <v>0</v>
      </c>
      <c r="T1399" s="93">
        <v>12</v>
      </c>
      <c r="U1399" s="93">
        <v>0</v>
      </c>
      <c r="V1399" s="251">
        <v>125</v>
      </c>
      <c r="W1399" s="250"/>
      <c r="X1399" s="251"/>
      <c r="Y1399" s="98"/>
      <c r="Z1399" s="98"/>
      <c r="AA1399" s="85" t="s">
        <v>148</v>
      </c>
    </row>
    <row r="1400" spans="1:27" ht="112.5">
      <c r="A1400" s="299">
        <v>1384</v>
      </c>
      <c r="B1400" s="286" t="s">
        <v>248</v>
      </c>
      <c r="C1400" s="93" t="s">
        <v>93</v>
      </c>
      <c r="D1400" s="94" t="s">
        <v>3620</v>
      </c>
      <c r="E1400" s="93" t="s">
        <v>154</v>
      </c>
      <c r="F1400" s="95">
        <v>44745.277777777781</v>
      </c>
      <c r="G1400" s="95">
        <v>44745.302083333336</v>
      </c>
      <c r="H1400" s="96" t="s">
        <v>94</v>
      </c>
      <c r="I1400" s="90">
        <v>0.58333333331393078</v>
      </c>
      <c r="J1400" s="91" t="s">
        <v>3621</v>
      </c>
      <c r="K1400" s="91"/>
      <c r="L1400" s="91" t="s">
        <v>347</v>
      </c>
      <c r="M1400" s="241">
        <v>173</v>
      </c>
      <c r="N1400" s="241">
        <v>1</v>
      </c>
      <c r="O1400" s="241">
        <v>1</v>
      </c>
      <c r="P1400" s="241">
        <v>171</v>
      </c>
      <c r="Q1400" s="241">
        <v>0</v>
      </c>
      <c r="R1400" s="241">
        <v>0</v>
      </c>
      <c r="S1400" s="241">
        <v>0</v>
      </c>
      <c r="T1400" s="241">
        <v>173</v>
      </c>
      <c r="U1400" s="241">
        <v>0</v>
      </c>
      <c r="V1400" s="241">
        <v>1200</v>
      </c>
      <c r="W1400" s="241"/>
      <c r="X1400" s="251" t="s">
        <v>3622</v>
      </c>
      <c r="Y1400" s="98" t="s">
        <v>367</v>
      </c>
      <c r="Z1400" s="252" t="s">
        <v>368</v>
      </c>
      <c r="AA1400" s="85" t="s">
        <v>148</v>
      </c>
    </row>
    <row r="1401" spans="1:27" ht="56.25">
      <c r="A1401" s="299">
        <v>1385</v>
      </c>
      <c r="B1401" s="284" t="s">
        <v>245</v>
      </c>
      <c r="C1401" s="78" t="s">
        <v>93</v>
      </c>
      <c r="D1401" s="79" t="s">
        <v>3623</v>
      </c>
      <c r="E1401" s="78" t="s">
        <v>152</v>
      </c>
      <c r="F1401" s="80">
        <v>44743.527777777781</v>
      </c>
      <c r="G1401" s="80">
        <v>44743.75</v>
      </c>
      <c r="H1401" s="78" t="s">
        <v>94</v>
      </c>
      <c r="I1401" s="90">
        <v>5.3333333332557231</v>
      </c>
      <c r="J1401" s="91" t="s">
        <v>284</v>
      </c>
      <c r="K1401" s="91"/>
      <c r="L1401" s="91"/>
      <c r="M1401" s="78">
        <v>9</v>
      </c>
      <c r="N1401" s="78">
        <v>0</v>
      </c>
      <c r="O1401" s="78">
        <v>0</v>
      </c>
      <c r="P1401" s="78">
        <v>9</v>
      </c>
      <c r="Q1401" s="78">
        <v>0</v>
      </c>
      <c r="R1401" s="78">
        <v>0</v>
      </c>
      <c r="S1401" s="78">
        <v>0</v>
      </c>
      <c r="T1401" s="78">
        <v>9</v>
      </c>
      <c r="U1401" s="78">
        <v>0</v>
      </c>
      <c r="V1401" s="78">
        <v>102.08</v>
      </c>
      <c r="W1401" s="78"/>
      <c r="X1401" s="84" t="s">
        <v>3624</v>
      </c>
      <c r="Y1401" s="85" t="s">
        <v>98</v>
      </c>
      <c r="Z1401" s="85" t="s">
        <v>101</v>
      </c>
      <c r="AA1401" s="85" t="s">
        <v>148</v>
      </c>
    </row>
    <row r="1402" spans="1:27" ht="56.25">
      <c r="A1402" s="299">
        <v>1386</v>
      </c>
      <c r="B1402" s="284" t="s">
        <v>265</v>
      </c>
      <c r="C1402" s="78" t="s">
        <v>97</v>
      </c>
      <c r="D1402" s="79" t="s">
        <v>3625</v>
      </c>
      <c r="E1402" s="78" t="s">
        <v>108</v>
      </c>
      <c r="F1402" s="80">
        <v>44744.597222222219</v>
      </c>
      <c r="G1402" s="80">
        <v>44744.611111111109</v>
      </c>
      <c r="H1402" s="78" t="s">
        <v>94</v>
      </c>
      <c r="I1402" s="90">
        <v>0.33333333337213844</v>
      </c>
      <c r="J1402" s="91" t="s">
        <v>3625</v>
      </c>
      <c r="K1402" s="91"/>
      <c r="L1402" s="91"/>
      <c r="M1402" s="78">
        <v>1</v>
      </c>
      <c r="N1402" s="78">
        <v>0</v>
      </c>
      <c r="O1402" s="78">
        <v>0</v>
      </c>
      <c r="P1402" s="78">
        <v>1</v>
      </c>
      <c r="Q1402" s="78">
        <v>0</v>
      </c>
      <c r="R1402" s="78">
        <v>0</v>
      </c>
      <c r="S1402" s="78">
        <v>0</v>
      </c>
      <c r="T1402" s="78">
        <v>1</v>
      </c>
      <c r="U1402" s="78">
        <v>0</v>
      </c>
      <c r="V1402" s="78">
        <v>2</v>
      </c>
      <c r="W1402" s="78"/>
      <c r="X1402" s="84" t="s">
        <v>3626</v>
      </c>
      <c r="Y1402" s="85" t="s">
        <v>98</v>
      </c>
      <c r="Z1402" s="85" t="s">
        <v>114</v>
      </c>
      <c r="AA1402" s="85" t="s">
        <v>148</v>
      </c>
    </row>
    <row r="1403" spans="1:27" ht="56.25">
      <c r="A1403" s="299">
        <v>1387</v>
      </c>
      <c r="B1403" s="283" t="s">
        <v>265</v>
      </c>
      <c r="C1403" s="83" t="s">
        <v>97</v>
      </c>
      <c r="D1403" s="187" t="s">
        <v>3627</v>
      </c>
      <c r="E1403" s="83" t="s">
        <v>108</v>
      </c>
      <c r="F1403" s="188">
        <v>44745.701388888891</v>
      </c>
      <c r="G1403" s="188">
        <v>44745.75</v>
      </c>
      <c r="H1403" s="83" t="s">
        <v>94</v>
      </c>
      <c r="I1403" s="90">
        <v>1.1666666666278616</v>
      </c>
      <c r="J1403" s="91" t="s">
        <v>3627</v>
      </c>
      <c r="K1403" s="91"/>
      <c r="L1403" s="91"/>
      <c r="M1403" s="83">
        <v>1</v>
      </c>
      <c r="N1403" s="83">
        <v>0</v>
      </c>
      <c r="O1403" s="83">
        <v>0</v>
      </c>
      <c r="P1403" s="83">
        <v>1</v>
      </c>
      <c r="Q1403" s="83">
        <v>0</v>
      </c>
      <c r="R1403" s="83">
        <v>0</v>
      </c>
      <c r="S1403" s="83">
        <v>0</v>
      </c>
      <c r="T1403" s="83">
        <v>1</v>
      </c>
      <c r="U1403" s="83">
        <v>0</v>
      </c>
      <c r="V1403" s="83">
        <v>2</v>
      </c>
      <c r="W1403" s="83"/>
      <c r="X1403" s="184" t="s">
        <v>3628</v>
      </c>
      <c r="Y1403" s="185" t="s">
        <v>98</v>
      </c>
      <c r="Z1403" s="185" t="s">
        <v>114</v>
      </c>
      <c r="AA1403" s="85" t="s">
        <v>148</v>
      </c>
    </row>
    <row r="1404" spans="1:27" ht="93.75">
      <c r="A1404" s="299">
        <v>1388</v>
      </c>
      <c r="B1404" s="284" t="s">
        <v>262</v>
      </c>
      <c r="C1404" s="78" t="s">
        <v>97</v>
      </c>
      <c r="D1404" s="79" t="s">
        <v>3235</v>
      </c>
      <c r="E1404" s="78" t="s">
        <v>153</v>
      </c>
      <c r="F1404" s="80">
        <v>44746.375</v>
      </c>
      <c r="G1404" s="80">
        <v>44746.5</v>
      </c>
      <c r="H1404" s="78" t="s">
        <v>106</v>
      </c>
      <c r="I1404" s="90">
        <v>3</v>
      </c>
      <c r="J1404" s="91" t="s">
        <v>3236</v>
      </c>
      <c r="K1404" s="91"/>
      <c r="L1404" s="91"/>
      <c r="M1404" s="78">
        <v>24</v>
      </c>
      <c r="N1404" s="78">
        <v>0</v>
      </c>
      <c r="O1404" s="78">
        <v>0</v>
      </c>
      <c r="P1404" s="78">
        <v>24</v>
      </c>
      <c r="Q1404" s="78">
        <v>0</v>
      </c>
      <c r="R1404" s="78">
        <v>0</v>
      </c>
      <c r="S1404" s="78">
        <v>0</v>
      </c>
      <c r="T1404" s="78">
        <v>24</v>
      </c>
      <c r="U1404" s="78">
        <v>0</v>
      </c>
      <c r="V1404" s="78">
        <v>15</v>
      </c>
      <c r="W1404" s="78"/>
      <c r="X1404" s="84"/>
      <c r="Y1404" s="85"/>
      <c r="Z1404" s="85"/>
      <c r="AA1404" s="85" t="s">
        <v>148</v>
      </c>
    </row>
    <row r="1405" spans="1:27" ht="225">
      <c r="A1405" s="299">
        <v>1389</v>
      </c>
      <c r="B1405" s="284" t="s">
        <v>261</v>
      </c>
      <c r="C1405" s="78" t="s">
        <v>97</v>
      </c>
      <c r="D1405" s="79" t="s">
        <v>383</v>
      </c>
      <c r="E1405" s="78" t="s">
        <v>152</v>
      </c>
      <c r="F1405" s="80">
        <v>44744.716666666667</v>
      </c>
      <c r="G1405" s="80">
        <v>44744.864583333336</v>
      </c>
      <c r="H1405" s="78" t="s">
        <v>94</v>
      </c>
      <c r="I1405" s="90">
        <v>3.5500000000465661</v>
      </c>
      <c r="J1405" s="91" t="s">
        <v>307</v>
      </c>
      <c r="K1405" s="91"/>
      <c r="L1405" s="91"/>
      <c r="M1405" s="78">
        <v>191</v>
      </c>
      <c r="N1405" s="78">
        <v>0</v>
      </c>
      <c r="O1405" s="78">
        <v>0</v>
      </c>
      <c r="P1405" s="78">
        <v>190</v>
      </c>
      <c r="Q1405" s="78">
        <v>0</v>
      </c>
      <c r="R1405" s="78">
        <v>0</v>
      </c>
      <c r="S1405" s="78">
        <v>0</v>
      </c>
      <c r="T1405" s="78">
        <v>190</v>
      </c>
      <c r="U1405" s="78">
        <v>1</v>
      </c>
      <c r="V1405" s="78" t="s">
        <v>150</v>
      </c>
      <c r="W1405" s="78" t="s">
        <v>1052</v>
      </c>
      <c r="X1405" s="84" t="s">
        <v>3629</v>
      </c>
      <c r="Y1405" s="85" t="s">
        <v>95</v>
      </c>
      <c r="Z1405" s="85" t="s">
        <v>103</v>
      </c>
      <c r="AA1405" s="85" t="s">
        <v>148</v>
      </c>
    </row>
    <row r="1406" spans="1:27" ht="225">
      <c r="A1406" s="299">
        <v>1390</v>
      </c>
      <c r="B1406" s="286" t="s">
        <v>261</v>
      </c>
      <c r="C1406" s="93" t="s">
        <v>97</v>
      </c>
      <c r="D1406" s="94" t="s">
        <v>383</v>
      </c>
      <c r="E1406" s="100" t="s">
        <v>152</v>
      </c>
      <c r="F1406" s="95">
        <v>44744.716666666667</v>
      </c>
      <c r="G1406" s="95">
        <v>44745.0625</v>
      </c>
      <c r="H1406" s="78" t="s">
        <v>94</v>
      </c>
      <c r="I1406" s="90">
        <v>8.2999999999883585</v>
      </c>
      <c r="J1406" s="91" t="s">
        <v>244</v>
      </c>
      <c r="K1406" s="91"/>
      <c r="L1406" s="91"/>
      <c r="M1406" s="93">
        <v>77</v>
      </c>
      <c r="N1406" s="93">
        <v>0</v>
      </c>
      <c r="O1406" s="93">
        <v>0</v>
      </c>
      <c r="P1406" s="93">
        <v>76</v>
      </c>
      <c r="Q1406" s="93">
        <v>0</v>
      </c>
      <c r="R1406" s="93">
        <v>0</v>
      </c>
      <c r="S1406" s="93">
        <v>0</v>
      </c>
      <c r="T1406" s="93">
        <v>76</v>
      </c>
      <c r="U1406" s="93">
        <v>1</v>
      </c>
      <c r="V1406" s="251" t="s">
        <v>3630</v>
      </c>
      <c r="W1406" s="250" t="s">
        <v>1052</v>
      </c>
      <c r="X1406" s="251" t="s">
        <v>3629</v>
      </c>
      <c r="Y1406" s="98" t="s">
        <v>95</v>
      </c>
      <c r="Z1406" s="98" t="s">
        <v>103</v>
      </c>
      <c r="AA1406" s="85" t="s">
        <v>148</v>
      </c>
    </row>
    <row r="1407" spans="1:27" ht="112.5">
      <c r="A1407" s="299">
        <v>1391</v>
      </c>
      <c r="B1407" s="286" t="s">
        <v>433</v>
      </c>
      <c r="C1407" s="93" t="s">
        <v>97</v>
      </c>
      <c r="D1407" s="94" t="s">
        <v>3631</v>
      </c>
      <c r="E1407" s="100" t="s">
        <v>154</v>
      </c>
      <c r="F1407" s="95">
        <v>44747.395833333336</v>
      </c>
      <c r="G1407" s="95">
        <v>44747.5</v>
      </c>
      <c r="H1407" s="78" t="s">
        <v>106</v>
      </c>
      <c r="I1407" s="90">
        <v>2.4999999999417923</v>
      </c>
      <c r="J1407" s="91" t="s">
        <v>3596</v>
      </c>
      <c r="K1407" s="91"/>
      <c r="L1407" s="91"/>
      <c r="M1407" s="93">
        <v>332</v>
      </c>
      <c r="N1407" s="93">
        <v>0</v>
      </c>
      <c r="O1407" s="93">
        <v>0</v>
      </c>
      <c r="P1407" s="93">
        <v>331</v>
      </c>
      <c r="Q1407" s="93">
        <v>0</v>
      </c>
      <c r="R1407" s="93">
        <v>0</v>
      </c>
      <c r="S1407" s="93">
        <v>0</v>
      </c>
      <c r="T1407" s="93">
        <v>331</v>
      </c>
      <c r="U1407" s="93">
        <v>1</v>
      </c>
      <c r="V1407" s="251">
        <v>525</v>
      </c>
      <c r="W1407" s="250" t="s">
        <v>125</v>
      </c>
      <c r="X1407" s="251"/>
      <c r="Y1407" s="98"/>
      <c r="Z1407" s="98"/>
      <c r="AA1407" s="85" t="s">
        <v>148</v>
      </c>
    </row>
    <row r="1408" spans="1:27" ht="56.25">
      <c r="A1408" s="299">
        <v>1392</v>
      </c>
      <c r="B1408" s="286" t="s">
        <v>245</v>
      </c>
      <c r="C1408" s="93" t="s">
        <v>97</v>
      </c>
      <c r="D1408" s="94" t="s">
        <v>3632</v>
      </c>
      <c r="E1408" s="100" t="s">
        <v>152</v>
      </c>
      <c r="F1408" s="95">
        <v>44747.354166666664</v>
      </c>
      <c r="G1408" s="95">
        <v>44747.541666666664</v>
      </c>
      <c r="H1408" s="78" t="s">
        <v>106</v>
      </c>
      <c r="I1408" s="90">
        <v>4.5</v>
      </c>
      <c r="J1408" s="91" t="s">
        <v>252</v>
      </c>
      <c r="K1408" s="91"/>
      <c r="L1408" s="91"/>
      <c r="M1408" s="93">
        <v>142</v>
      </c>
      <c r="N1408" s="93">
        <v>0</v>
      </c>
      <c r="O1408" s="93">
        <v>0</v>
      </c>
      <c r="P1408" s="93">
        <v>142</v>
      </c>
      <c r="Q1408" s="93">
        <v>0</v>
      </c>
      <c r="R1408" s="93">
        <v>0</v>
      </c>
      <c r="S1408" s="93">
        <v>0</v>
      </c>
      <c r="T1408" s="93">
        <v>142</v>
      </c>
      <c r="U1408" s="93">
        <v>0</v>
      </c>
      <c r="V1408" s="251">
        <v>133.54</v>
      </c>
      <c r="W1408" s="250"/>
      <c r="X1408" s="251"/>
      <c r="Y1408" s="98"/>
      <c r="Z1408" s="98"/>
      <c r="AA1408" s="85" t="s">
        <v>148</v>
      </c>
    </row>
    <row r="1409" spans="1:27" ht="37.5">
      <c r="A1409" s="299">
        <v>1393</v>
      </c>
      <c r="B1409" s="286" t="s">
        <v>245</v>
      </c>
      <c r="C1409" s="93" t="s">
        <v>97</v>
      </c>
      <c r="D1409" s="94" t="s">
        <v>3357</v>
      </c>
      <c r="E1409" s="93" t="s">
        <v>153</v>
      </c>
      <c r="F1409" s="95">
        <v>44747.375</v>
      </c>
      <c r="G1409" s="95">
        <v>44747.625</v>
      </c>
      <c r="H1409" s="96" t="s">
        <v>106</v>
      </c>
      <c r="I1409" s="90">
        <v>6</v>
      </c>
      <c r="J1409" s="91" t="s">
        <v>3357</v>
      </c>
      <c r="K1409" s="91"/>
      <c r="L1409" s="91"/>
      <c r="M1409" s="241">
        <v>60</v>
      </c>
      <c r="N1409" s="241">
        <v>0</v>
      </c>
      <c r="O1409" s="241">
        <v>0</v>
      </c>
      <c r="P1409" s="241">
        <v>60</v>
      </c>
      <c r="Q1409" s="241">
        <v>0</v>
      </c>
      <c r="R1409" s="241">
        <v>0</v>
      </c>
      <c r="S1409" s="241">
        <v>0</v>
      </c>
      <c r="T1409" s="241">
        <v>60</v>
      </c>
      <c r="U1409" s="241">
        <v>0</v>
      </c>
      <c r="V1409" s="241">
        <v>15.4</v>
      </c>
      <c r="W1409" s="241"/>
      <c r="X1409" s="251"/>
      <c r="Y1409" s="98"/>
      <c r="Z1409" s="252"/>
      <c r="AA1409" s="85" t="s">
        <v>148</v>
      </c>
    </row>
    <row r="1410" spans="1:27" ht="75">
      <c r="A1410" s="299">
        <v>1394</v>
      </c>
      <c r="B1410" s="284" t="s">
        <v>115</v>
      </c>
      <c r="C1410" s="78" t="s">
        <v>97</v>
      </c>
      <c r="D1410" s="79" t="s">
        <v>3633</v>
      </c>
      <c r="E1410" s="78" t="s">
        <v>153</v>
      </c>
      <c r="F1410" s="80">
        <v>44746.739583333336</v>
      </c>
      <c r="G1410" s="80">
        <v>44746.767361111109</v>
      </c>
      <c r="H1410" s="78" t="s">
        <v>106</v>
      </c>
      <c r="I1410" s="90">
        <v>0.6666666665696539</v>
      </c>
      <c r="J1410" s="91" t="s">
        <v>514</v>
      </c>
      <c r="K1410" s="91"/>
      <c r="L1410" s="91"/>
      <c r="M1410" s="78">
        <v>37</v>
      </c>
      <c r="N1410" s="78">
        <v>0</v>
      </c>
      <c r="O1410" s="78">
        <v>0</v>
      </c>
      <c r="P1410" s="78">
        <v>37</v>
      </c>
      <c r="Q1410" s="78">
        <v>0</v>
      </c>
      <c r="R1410" s="78">
        <v>0</v>
      </c>
      <c r="S1410" s="78">
        <v>0</v>
      </c>
      <c r="T1410" s="78">
        <v>37</v>
      </c>
      <c r="U1410" s="78">
        <v>0</v>
      </c>
      <c r="V1410" s="78">
        <v>37</v>
      </c>
      <c r="W1410" s="78"/>
      <c r="X1410" s="84" t="s">
        <v>3634</v>
      </c>
      <c r="Y1410" s="85"/>
      <c r="Z1410" s="85"/>
      <c r="AA1410" s="85" t="s">
        <v>148</v>
      </c>
    </row>
    <row r="1411" spans="1:27" ht="93.75">
      <c r="A1411" s="299">
        <v>1395</v>
      </c>
      <c r="B1411" s="284" t="s">
        <v>261</v>
      </c>
      <c r="C1411" s="78" t="s">
        <v>97</v>
      </c>
      <c r="D1411" s="79" t="s">
        <v>3635</v>
      </c>
      <c r="E1411" s="78" t="s">
        <v>152</v>
      </c>
      <c r="F1411" s="80">
        <v>44747.5</v>
      </c>
      <c r="G1411" s="80">
        <v>44747.833333333336</v>
      </c>
      <c r="H1411" s="78" t="s">
        <v>106</v>
      </c>
      <c r="I1411" s="90">
        <v>8.0000000000582077</v>
      </c>
      <c r="J1411" s="91" t="s">
        <v>3636</v>
      </c>
      <c r="K1411" s="91"/>
      <c r="L1411" s="91"/>
      <c r="M1411" s="78">
        <v>1342</v>
      </c>
      <c r="N1411" s="78">
        <v>0</v>
      </c>
      <c r="O1411" s="78">
        <v>0</v>
      </c>
      <c r="P1411" s="78">
        <v>1341</v>
      </c>
      <c r="Q1411" s="78">
        <v>0</v>
      </c>
      <c r="R1411" s="78">
        <v>0</v>
      </c>
      <c r="S1411" s="78">
        <v>0</v>
      </c>
      <c r="T1411" s="78">
        <v>1341</v>
      </c>
      <c r="U1411" s="78">
        <v>1</v>
      </c>
      <c r="V1411" s="78">
        <v>1096.2</v>
      </c>
      <c r="W1411" s="78" t="s">
        <v>399</v>
      </c>
      <c r="X1411" s="84" t="s">
        <v>3637</v>
      </c>
      <c r="Y1411" s="85"/>
      <c r="Z1411" s="85"/>
      <c r="AA1411" s="85" t="s">
        <v>148</v>
      </c>
    </row>
    <row r="1412" spans="1:27" ht="75">
      <c r="A1412" s="299">
        <v>1396</v>
      </c>
      <c r="B1412" s="284" t="s">
        <v>265</v>
      </c>
      <c r="C1412" s="78" t="s">
        <v>97</v>
      </c>
      <c r="D1412" s="79" t="s">
        <v>3243</v>
      </c>
      <c r="E1412" s="78" t="s">
        <v>153</v>
      </c>
      <c r="F1412" s="80">
        <v>44747.375</v>
      </c>
      <c r="G1412" s="80">
        <v>44747.5</v>
      </c>
      <c r="H1412" s="78" t="s">
        <v>106</v>
      </c>
      <c r="I1412" s="90">
        <v>3</v>
      </c>
      <c r="J1412" s="91" t="s">
        <v>3243</v>
      </c>
      <c r="K1412" s="91"/>
      <c r="L1412" s="91"/>
      <c r="M1412" s="78">
        <v>50</v>
      </c>
      <c r="N1412" s="78">
        <v>0</v>
      </c>
      <c r="O1412" s="78">
        <v>0</v>
      </c>
      <c r="P1412" s="78">
        <v>50</v>
      </c>
      <c r="Q1412" s="78">
        <v>0</v>
      </c>
      <c r="R1412" s="78">
        <v>0</v>
      </c>
      <c r="S1412" s="78">
        <v>0</v>
      </c>
      <c r="T1412" s="78">
        <v>50</v>
      </c>
      <c r="U1412" s="78">
        <v>0</v>
      </c>
      <c r="V1412" s="78">
        <v>75</v>
      </c>
      <c r="W1412" s="78"/>
      <c r="X1412" s="84" t="s">
        <v>3638</v>
      </c>
      <c r="Y1412" s="85"/>
      <c r="Z1412" s="85"/>
      <c r="AA1412" s="85" t="s">
        <v>148</v>
      </c>
    </row>
    <row r="1413" spans="1:27" ht="75">
      <c r="A1413" s="299">
        <v>1397</v>
      </c>
      <c r="B1413" s="284" t="s">
        <v>265</v>
      </c>
      <c r="C1413" s="78" t="s">
        <v>97</v>
      </c>
      <c r="D1413" s="79" t="s">
        <v>3639</v>
      </c>
      <c r="E1413" s="78" t="s">
        <v>153</v>
      </c>
      <c r="F1413" s="80">
        <v>44747.375</v>
      </c>
      <c r="G1413" s="80">
        <v>44747.5</v>
      </c>
      <c r="H1413" s="78" t="s">
        <v>106</v>
      </c>
      <c r="I1413" s="90">
        <v>3</v>
      </c>
      <c r="J1413" s="91" t="s">
        <v>3639</v>
      </c>
      <c r="K1413" s="91"/>
      <c r="L1413" s="91"/>
      <c r="M1413" s="78">
        <v>10</v>
      </c>
      <c r="N1413" s="78">
        <v>0</v>
      </c>
      <c r="O1413" s="78">
        <v>0</v>
      </c>
      <c r="P1413" s="78">
        <v>10</v>
      </c>
      <c r="Q1413" s="78">
        <v>0</v>
      </c>
      <c r="R1413" s="78">
        <v>0</v>
      </c>
      <c r="S1413" s="78">
        <v>0</v>
      </c>
      <c r="T1413" s="78">
        <v>10</v>
      </c>
      <c r="U1413" s="78">
        <v>0</v>
      </c>
      <c r="V1413" s="78">
        <v>20</v>
      </c>
      <c r="W1413" s="78"/>
      <c r="X1413" s="84" t="s">
        <v>3638</v>
      </c>
      <c r="Y1413" s="85"/>
      <c r="Z1413" s="85"/>
      <c r="AA1413" s="85" t="s">
        <v>148</v>
      </c>
    </row>
    <row r="1414" spans="1:27" ht="37.5">
      <c r="A1414" s="299">
        <v>1398</v>
      </c>
      <c r="B1414" s="283" t="s">
        <v>248</v>
      </c>
      <c r="C1414" s="83" t="s">
        <v>97</v>
      </c>
      <c r="D1414" s="187" t="s">
        <v>3640</v>
      </c>
      <c r="E1414" s="83" t="s">
        <v>153</v>
      </c>
      <c r="F1414" s="188">
        <v>44747.416666666664</v>
      </c>
      <c r="G1414" s="188">
        <v>44747.625</v>
      </c>
      <c r="H1414" s="83" t="s">
        <v>106</v>
      </c>
      <c r="I1414" s="90">
        <v>5.0000000000582077</v>
      </c>
      <c r="J1414" s="91" t="s">
        <v>3641</v>
      </c>
      <c r="K1414" s="91"/>
      <c r="L1414" s="91"/>
      <c r="M1414" s="83">
        <v>90</v>
      </c>
      <c r="N1414" s="83">
        <v>0</v>
      </c>
      <c r="O1414" s="83">
        <v>0</v>
      </c>
      <c r="P1414" s="83">
        <v>90</v>
      </c>
      <c r="Q1414" s="83">
        <v>0</v>
      </c>
      <c r="R1414" s="83">
        <v>0</v>
      </c>
      <c r="S1414" s="83">
        <v>0</v>
      </c>
      <c r="T1414" s="83">
        <v>90</v>
      </c>
      <c r="U1414" s="83">
        <v>0</v>
      </c>
      <c r="V1414" s="83">
        <v>180</v>
      </c>
      <c r="W1414" s="83"/>
      <c r="X1414" s="184"/>
      <c r="Y1414" s="185"/>
      <c r="Z1414" s="185"/>
      <c r="AA1414" s="85" t="s">
        <v>148</v>
      </c>
    </row>
    <row r="1415" spans="1:27" ht="37.5">
      <c r="A1415" s="299">
        <v>1399</v>
      </c>
      <c r="B1415" s="284" t="s">
        <v>251</v>
      </c>
      <c r="C1415" s="78" t="s">
        <v>97</v>
      </c>
      <c r="D1415" s="79" t="s">
        <v>2984</v>
      </c>
      <c r="E1415" s="78" t="s">
        <v>152</v>
      </c>
      <c r="F1415" s="80">
        <v>44748.395833333336</v>
      </c>
      <c r="G1415" s="80">
        <v>44748.625</v>
      </c>
      <c r="H1415" s="78" t="s">
        <v>106</v>
      </c>
      <c r="I1415" s="90">
        <v>5.4999999999417923</v>
      </c>
      <c r="J1415" s="91" t="s">
        <v>2985</v>
      </c>
      <c r="K1415" s="91"/>
      <c r="L1415" s="91"/>
      <c r="M1415" s="78">
        <v>317</v>
      </c>
      <c r="N1415" s="78">
        <v>0</v>
      </c>
      <c r="O1415" s="78">
        <v>0</v>
      </c>
      <c r="P1415" s="78">
        <v>317</v>
      </c>
      <c r="Q1415" s="78">
        <v>0</v>
      </c>
      <c r="R1415" s="78">
        <v>0</v>
      </c>
      <c r="S1415" s="78">
        <v>0</v>
      </c>
      <c r="T1415" s="78">
        <v>317</v>
      </c>
      <c r="U1415" s="78">
        <v>0</v>
      </c>
      <c r="V1415" s="78">
        <v>153</v>
      </c>
      <c r="W1415" s="78"/>
      <c r="X1415" s="84"/>
      <c r="Y1415" s="85"/>
      <c r="Z1415" s="85"/>
      <c r="AA1415" s="85" t="s">
        <v>148</v>
      </c>
    </row>
    <row r="1416" spans="1:27" ht="37.5">
      <c r="A1416" s="299">
        <v>1400</v>
      </c>
      <c r="B1416" s="284" t="s">
        <v>277</v>
      </c>
      <c r="C1416" s="78" t="s">
        <v>113</v>
      </c>
      <c r="D1416" s="79" t="s">
        <v>3642</v>
      </c>
      <c r="E1416" s="78" t="s">
        <v>152</v>
      </c>
      <c r="F1416" s="80">
        <v>44748.416666666664</v>
      </c>
      <c r="G1416" s="80">
        <v>44748.583333333336</v>
      </c>
      <c r="H1416" s="78" t="s">
        <v>106</v>
      </c>
      <c r="I1416" s="90">
        <v>4.0000000001164153</v>
      </c>
      <c r="J1416" s="91" t="s">
        <v>3643</v>
      </c>
      <c r="K1416" s="91"/>
      <c r="L1416" s="91"/>
      <c r="M1416" s="78">
        <v>50</v>
      </c>
      <c r="N1416" s="78">
        <v>0</v>
      </c>
      <c r="O1416" s="78">
        <v>0</v>
      </c>
      <c r="P1416" s="78">
        <v>50</v>
      </c>
      <c r="Q1416" s="78">
        <v>0</v>
      </c>
      <c r="R1416" s="78">
        <v>0</v>
      </c>
      <c r="S1416" s="78">
        <v>0</v>
      </c>
      <c r="T1416" s="78">
        <v>50</v>
      </c>
      <c r="U1416" s="78">
        <v>0</v>
      </c>
      <c r="V1416" s="78">
        <v>100</v>
      </c>
      <c r="W1416" s="78"/>
      <c r="X1416" s="84"/>
      <c r="Y1416" s="85"/>
      <c r="Z1416" s="85"/>
      <c r="AA1416" s="85" t="s">
        <v>148</v>
      </c>
    </row>
    <row r="1417" spans="1:27" ht="225">
      <c r="A1417" s="299">
        <v>1401</v>
      </c>
      <c r="B1417" s="284" t="s">
        <v>277</v>
      </c>
      <c r="C1417" s="78" t="s">
        <v>97</v>
      </c>
      <c r="D1417" s="79" t="s">
        <v>3460</v>
      </c>
      <c r="E1417" s="78">
        <v>35</v>
      </c>
      <c r="F1417" s="80">
        <v>44747.46875</v>
      </c>
      <c r="G1417" s="80">
        <v>44747.484722222223</v>
      </c>
      <c r="H1417" s="78" t="s">
        <v>94</v>
      </c>
      <c r="I1417" s="90">
        <v>0.38333333336049691</v>
      </c>
      <c r="J1417" s="91" t="s">
        <v>3644</v>
      </c>
      <c r="K1417" s="91"/>
      <c r="L1417" s="91"/>
      <c r="M1417" s="78">
        <v>114</v>
      </c>
      <c r="N1417" s="78">
        <v>0</v>
      </c>
      <c r="O1417" s="78">
        <v>0</v>
      </c>
      <c r="P1417" s="78">
        <v>113</v>
      </c>
      <c r="Q1417" s="78">
        <v>0</v>
      </c>
      <c r="R1417" s="78">
        <v>0</v>
      </c>
      <c r="S1417" s="78">
        <v>0</v>
      </c>
      <c r="T1417" s="78">
        <v>113</v>
      </c>
      <c r="U1417" s="78">
        <v>1</v>
      </c>
      <c r="V1417" s="78">
        <v>270</v>
      </c>
      <c r="W1417" s="78" t="s">
        <v>1052</v>
      </c>
      <c r="X1417" s="84" t="s">
        <v>3645</v>
      </c>
      <c r="Y1417" s="85" t="s">
        <v>100</v>
      </c>
      <c r="Z1417" s="85" t="s">
        <v>99</v>
      </c>
      <c r="AA1417" s="85" t="s">
        <v>193</v>
      </c>
    </row>
    <row r="1418" spans="1:27" ht="56.25">
      <c r="A1418" s="299">
        <v>1402</v>
      </c>
      <c r="B1418" s="286" t="s">
        <v>249</v>
      </c>
      <c r="C1418" s="93" t="s">
        <v>156</v>
      </c>
      <c r="D1418" s="94" t="s">
        <v>597</v>
      </c>
      <c r="E1418" s="93" t="s">
        <v>152</v>
      </c>
      <c r="F1418" s="95">
        <v>44748.541666666664</v>
      </c>
      <c r="G1418" s="95">
        <v>44748.625</v>
      </c>
      <c r="H1418" s="96" t="s">
        <v>106</v>
      </c>
      <c r="I1418" s="90">
        <v>2.0000000000582077</v>
      </c>
      <c r="J1418" s="91" t="s">
        <v>3157</v>
      </c>
      <c r="K1418" s="91"/>
      <c r="L1418" s="91"/>
      <c r="M1418" s="241">
        <v>840</v>
      </c>
      <c r="N1418" s="241">
        <v>0</v>
      </c>
      <c r="O1418" s="241">
        <v>0</v>
      </c>
      <c r="P1418" s="241">
        <v>840</v>
      </c>
      <c r="Q1418" s="241">
        <v>0</v>
      </c>
      <c r="R1418" s="241">
        <v>0</v>
      </c>
      <c r="S1418" s="241">
        <v>0</v>
      </c>
      <c r="T1418" s="241">
        <v>840</v>
      </c>
      <c r="U1418" s="241">
        <v>0</v>
      </c>
      <c r="V1418" s="241">
        <v>540</v>
      </c>
      <c r="W1418" s="241"/>
      <c r="X1418" s="251" t="s">
        <v>3646</v>
      </c>
      <c r="Y1418" s="98"/>
      <c r="Z1418" s="252"/>
      <c r="AA1418" s="85" t="s">
        <v>148</v>
      </c>
    </row>
    <row r="1419" spans="1:27" ht="37.5">
      <c r="A1419" s="299">
        <v>1403</v>
      </c>
      <c r="B1419" s="286" t="s">
        <v>248</v>
      </c>
      <c r="C1419" s="93" t="s">
        <v>113</v>
      </c>
      <c r="D1419" s="94" t="s">
        <v>3647</v>
      </c>
      <c r="E1419" s="93" t="s">
        <v>153</v>
      </c>
      <c r="F1419" s="95">
        <v>44748.375</v>
      </c>
      <c r="G1419" s="95">
        <v>44748.666666666664</v>
      </c>
      <c r="H1419" s="96" t="s">
        <v>106</v>
      </c>
      <c r="I1419" s="90">
        <v>6.9999999999417923</v>
      </c>
      <c r="J1419" s="91" t="s">
        <v>3648</v>
      </c>
      <c r="K1419" s="91"/>
      <c r="L1419" s="91"/>
      <c r="M1419" s="93">
        <v>41</v>
      </c>
      <c r="N1419" s="93">
        <v>0</v>
      </c>
      <c r="O1419" s="93">
        <v>0</v>
      </c>
      <c r="P1419" s="93">
        <v>41</v>
      </c>
      <c r="Q1419" s="93">
        <v>0</v>
      </c>
      <c r="R1419" s="93">
        <v>0</v>
      </c>
      <c r="S1419" s="93">
        <v>0</v>
      </c>
      <c r="T1419" s="93">
        <v>41</v>
      </c>
      <c r="U1419" s="93">
        <v>0</v>
      </c>
      <c r="V1419" s="93">
        <v>160</v>
      </c>
      <c r="W1419" s="93"/>
      <c r="X1419" s="194"/>
      <c r="Y1419" s="98"/>
      <c r="Z1419" s="98"/>
      <c r="AA1419" s="85" t="s">
        <v>148</v>
      </c>
    </row>
    <row r="1420" spans="1:27" ht="56.25">
      <c r="A1420" s="299">
        <v>1404</v>
      </c>
      <c r="B1420" s="284" t="s">
        <v>433</v>
      </c>
      <c r="C1420" s="78" t="s">
        <v>113</v>
      </c>
      <c r="D1420" s="79" t="s">
        <v>3649</v>
      </c>
      <c r="E1420" s="78" t="s">
        <v>153</v>
      </c>
      <c r="F1420" s="80">
        <v>44748.375</v>
      </c>
      <c r="G1420" s="80">
        <v>44748.458333333336</v>
      </c>
      <c r="H1420" s="78" t="s">
        <v>106</v>
      </c>
      <c r="I1420" s="90">
        <v>2.0000000000582077</v>
      </c>
      <c r="J1420" s="91" t="s">
        <v>3650</v>
      </c>
      <c r="K1420" s="91"/>
      <c r="L1420" s="91"/>
      <c r="M1420" s="78">
        <v>86</v>
      </c>
      <c r="N1420" s="78">
        <v>0</v>
      </c>
      <c r="O1420" s="78">
        <v>0</v>
      </c>
      <c r="P1420" s="78">
        <v>86</v>
      </c>
      <c r="Q1420" s="78">
        <v>0</v>
      </c>
      <c r="R1420" s="78">
        <v>0</v>
      </c>
      <c r="S1420" s="78">
        <v>0</v>
      </c>
      <c r="T1420" s="78">
        <v>86</v>
      </c>
      <c r="U1420" s="78">
        <v>0</v>
      </c>
      <c r="V1420" s="78">
        <v>110</v>
      </c>
      <c r="W1420" s="78"/>
      <c r="X1420" s="84"/>
      <c r="Y1420" s="85"/>
      <c r="Z1420" s="85"/>
      <c r="AA1420" s="85" t="s">
        <v>148</v>
      </c>
    </row>
    <row r="1421" spans="1:27" ht="75">
      <c r="A1421" s="299">
        <v>1405</v>
      </c>
      <c r="B1421" s="283" t="s">
        <v>115</v>
      </c>
      <c r="C1421" s="83" t="s">
        <v>97</v>
      </c>
      <c r="D1421" s="187" t="s">
        <v>3651</v>
      </c>
      <c r="E1421" s="83" t="s">
        <v>153</v>
      </c>
      <c r="F1421" s="188">
        <v>44747.385416666664</v>
      </c>
      <c r="G1421" s="188">
        <v>44747.427083333336</v>
      </c>
      <c r="H1421" s="83" t="s">
        <v>106</v>
      </c>
      <c r="I1421" s="90">
        <v>1.0000000001164153</v>
      </c>
      <c r="J1421" s="91" t="s">
        <v>483</v>
      </c>
      <c r="K1421" s="91"/>
      <c r="L1421" s="91"/>
      <c r="M1421" s="83">
        <v>36</v>
      </c>
      <c r="N1421" s="83">
        <v>0</v>
      </c>
      <c r="O1421" s="83">
        <v>0</v>
      </c>
      <c r="P1421" s="83">
        <v>36</v>
      </c>
      <c r="Q1421" s="83">
        <v>0</v>
      </c>
      <c r="R1421" s="83">
        <v>0</v>
      </c>
      <c r="S1421" s="83">
        <v>0</v>
      </c>
      <c r="T1421" s="83">
        <v>36</v>
      </c>
      <c r="U1421" s="83">
        <v>0</v>
      </c>
      <c r="V1421" s="83">
        <v>48</v>
      </c>
      <c r="W1421" s="83"/>
      <c r="X1421" s="184" t="s">
        <v>3652</v>
      </c>
      <c r="Y1421" s="185"/>
      <c r="Z1421" s="185"/>
      <c r="AA1421" s="85" t="s">
        <v>148</v>
      </c>
    </row>
    <row r="1422" spans="1:27" ht="75">
      <c r="A1422" s="299">
        <v>1406</v>
      </c>
      <c r="B1422" s="284" t="s">
        <v>115</v>
      </c>
      <c r="C1422" s="78" t="s">
        <v>97</v>
      </c>
      <c r="D1422" s="79" t="s">
        <v>3653</v>
      </c>
      <c r="E1422" s="78" t="s">
        <v>153</v>
      </c>
      <c r="F1422" s="80">
        <v>44747.430555555555</v>
      </c>
      <c r="G1422" s="80">
        <v>44747.447916666664</v>
      </c>
      <c r="H1422" s="78" t="s">
        <v>106</v>
      </c>
      <c r="I1422" s="90">
        <v>0.41666666662786156</v>
      </c>
      <c r="J1422" s="91" t="s">
        <v>577</v>
      </c>
      <c r="K1422" s="91"/>
      <c r="L1422" s="91"/>
      <c r="M1422" s="78">
        <v>32</v>
      </c>
      <c r="N1422" s="78">
        <v>0</v>
      </c>
      <c r="O1422" s="78">
        <v>0</v>
      </c>
      <c r="P1422" s="78">
        <v>32</v>
      </c>
      <c r="Q1422" s="78">
        <v>0</v>
      </c>
      <c r="R1422" s="78">
        <v>0</v>
      </c>
      <c r="S1422" s="78">
        <v>0</v>
      </c>
      <c r="T1422" s="78">
        <v>32</v>
      </c>
      <c r="U1422" s="78">
        <v>0</v>
      </c>
      <c r="V1422" s="78">
        <v>25</v>
      </c>
      <c r="W1422" s="78"/>
      <c r="X1422" s="84" t="s">
        <v>3652</v>
      </c>
      <c r="Y1422" s="85"/>
      <c r="Z1422" s="85"/>
      <c r="AA1422" s="85" t="s">
        <v>148</v>
      </c>
    </row>
    <row r="1423" spans="1:27" ht="93.75">
      <c r="A1423" s="299">
        <v>1407</v>
      </c>
      <c r="B1423" s="284" t="s">
        <v>261</v>
      </c>
      <c r="C1423" s="78" t="s">
        <v>97</v>
      </c>
      <c r="D1423" s="79" t="s">
        <v>169</v>
      </c>
      <c r="E1423" s="78" t="s">
        <v>152</v>
      </c>
      <c r="F1423" s="80">
        <v>44747.819444444445</v>
      </c>
      <c r="G1423" s="80">
        <v>44748.416666666664</v>
      </c>
      <c r="H1423" s="78" t="s">
        <v>94</v>
      </c>
      <c r="I1423" s="90">
        <v>14.333333333255723</v>
      </c>
      <c r="J1423" s="91" t="s">
        <v>3654</v>
      </c>
      <c r="K1423" s="91"/>
      <c r="L1423" s="91"/>
      <c r="M1423" s="78">
        <v>11</v>
      </c>
      <c r="N1423" s="78">
        <v>0</v>
      </c>
      <c r="O1423" s="78">
        <v>0</v>
      </c>
      <c r="P1423" s="78">
        <v>11</v>
      </c>
      <c r="Q1423" s="78">
        <v>0</v>
      </c>
      <c r="R1423" s="78">
        <v>0</v>
      </c>
      <c r="S1423" s="78">
        <v>0</v>
      </c>
      <c r="T1423" s="78">
        <v>11</v>
      </c>
      <c r="U1423" s="78">
        <v>0</v>
      </c>
      <c r="V1423" s="78" t="s">
        <v>3655</v>
      </c>
      <c r="W1423" s="78"/>
      <c r="X1423" s="84" t="s">
        <v>3656</v>
      </c>
      <c r="Y1423" s="85" t="s">
        <v>98</v>
      </c>
      <c r="Z1423" s="85" t="s">
        <v>99</v>
      </c>
      <c r="AA1423" s="85" t="s">
        <v>148</v>
      </c>
    </row>
    <row r="1424" spans="1:27" ht="56.25">
      <c r="A1424" s="299">
        <v>1408</v>
      </c>
      <c r="B1424" s="284" t="s">
        <v>262</v>
      </c>
      <c r="C1424" s="78" t="s">
        <v>97</v>
      </c>
      <c r="D1424" s="79" t="s">
        <v>145</v>
      </c>
      <c r="E1424" s="78" t="s">
        <v>153</v>
      </c>
      <c r="F1424" s="80">
        <v>44748.375</v>
      </c>
      <c r="G1424" s="80">
        <v>44748.5</v>
      </c>
      <c r="H1424" s="78" t="s">
        <v>106</v>
      </c>
      <c r="I1424" s="90">
        <v>3</v>
      </c>
      <c r="J1424" s="91" t="s">
        <v>384</v>
      </c>
      <c r="K1424" s="91"/>
      <c r="L1424" s="91"/>
      <c r="M1424" s="78">
        <v>86</v>
      </c>
      <c r="N1424" s="78">
        <v>0</v>
      </c>
      <c r="O1424" s="78">
        <v>0</v>
      </c>
      <c r="P1424" s="78">
        <v>86</v>
      </c>
      <c r="Q1424" s="78">
        <v>0</v>
      </c>
      <c r="R1424" s="78">
        <v>0</v>
      </c>
      <c r="S1424" s="78">
        <v>0</v>
      </c>
      <c r="T1424" s="78">
        <v>86</v>
      </c>
      <c r="U1424" s="78">
        <v>0</v>
      </c>
      <c r="V1424" s="78">
        <v>45</v>
      </c>
      <c r="W1424" s="78"/>
      <c r="X1424" s="84"/>
      <c r="Y1424" s="85"/>
      <c r="Z1424" s="85"/>
      <c r="AA1424" s="85" t="s">
        <v>148</v>
      </c>
    </row>
    <row r="1425" spans="1:27" ht="75">
      <c r="A1425" s="299">
        <v>1409</v>
      </c>
      <c r="B1425" s="284" t="s">
        <v>262</v>
      </c>
      <c r="C1425" s="78" t="s">
        <v>97</v>
      </c>
      <c r="D1425" s="79" t="s">
        <v>191</v>
      </c>
      <c r="E1425" s="78" t="s">
        <v>153</v>
      </c>
      <c r="F1425" s="80">
        <v>44748.541666666664</v>
      </c>
      <c r="G1425" s="80">
        <v>44748.569444444445</v>
      </c>
      <c r="H1425" s="78" t="s">
        <v>106</v>
      </c>
      <c r="I1425" s="90">
        <v>0.66666666674427688</v>
      </c>
      <c r="J1425" s="91" t="s">
        <v>3657</v>
      </c>
      <c r="K1425" s="91"/>
      <c r="L1425" s="91"/>
      <c r="M1425" s="78">
        <v>42</v>
      </c>
      <c r="N1425" s="78">
        <v>0</v>
      </c>
      <c r="O1425" s="78">
        <v>0</v>
      </c>
      <c r="P1425" s="78">
        <v>42</v>
      </c>
      <c r="Q1425" s="78">
        <v>0</v>
      </c>
      <c r="R1425" s="78">
        <v>0</v>
      </c>
      <c r="S1425" s="78">
        <v>0</v>
      </c>
      <c r="T1425" s="78">
        <v>42</v>
      </c>
      <c r="U1425" s="78">
        <v>0</v>
      </c>
      <c r="V1425" s="78">
        <v>20</v>
      </c>
      <c r="W1425" s="78"/>
      <c r="X1425" s="84"/>
      <c r="Y1425" s="85"/>
      <c r="Z1425" s="85"/>
      <c r="AA1425" s="85" t="s">
        <v>148</v>
      </c>
    </row>
    <row r="1426" spans="1:27" ht="75">
      <c r="A1426" s="299">
        <v>1410</v>
      </c>
      <c r="B1426" s="284" t="s">
        <v>262</v>
      </c>
      <c r="C1426" s="78" t="s">
        <v>97</v>
      </c>
      <c r="D1426" s="79" t="s">
        <v>632</v>
      </c>
      <c r="E1426" s="78" t="s">
        <v>153</v>
      </c>
      <c r="F1426" s="80">
        <v>44748.572916666664</v>
      </c>
      <c r="G1426" s="80">
        <v>44748.6875</v>
      </c>
      <c r="H1426" s="78" t="s">
        <v>106</v>
      </c>
      <c r="I1426" s="90">
        <v>2.7500000000582077</v>
      </c>
      <c r="J1426" s="91" t="s">
        <v>3658</v>
      </c>
      <c r="K1426" s="91"/>
      <c r="L1426" s="91"/>
      <c r="M1426" s="78">
        <v>87</v>
      </c>
      <c r="N1426" s="78">
        <v>0</v>
      </c>
      <c r="O1426" s="78">
        <v>0</v>
      </c>
      <c r="P1426" s="78">
        <v>87</v>
      </c>
      <c r="Q1426" s="78">
        <v>0</v>
      </c>
      <c r="R1426" s="78">
        <v>0</v>
      </c>
      <c r="S1426" s="78">
        <v>0</v>
      </c>
      <c r="T1426" s="78">
        <v>87</v>
      </c>
      <c r="U1426" s="78">
        <v>0</v>
      </c>
      <c r="V1426" s="78">
        <v>45</v>
      </c>
      <c r="W1426" s="78"/>
      <c r="X1426" s="84"/>
      <c r="Y1426" s="85"/>
      <c r="Z1426" s="85"/>
      <c r="AA1426" s="85" t="s">
        <v>148</v>
      </c>
    </row>
    <row r="1427" spans="1:27" ht="37.5">
      <c r="A1427" s="299">
        <v>1411</v>
      </c>
      <c r="B1427" s="284" t="s">
        <v>248</v>
      </c>
      <c r="C1427" s="78" t="s">
        <v>113</v>
      </c>
      <c r="D1427" s="79" t="s">
        <v>3647</v>
      </c>
      <c r="E1427" s="78" t="s">
        <v>153</v>
      </c>
      <c r="F1427" s="80">
        <v>44749.375</v>
      </c>
      <c r="G1427" s="80">
        <v>44749.5</v>
      </c>
      <c r="H1427" s="78" t="s">
        <v>106</v>
      </c>
      <c r="I1427" s="90">
        <v>3</v>
      </c>
      <c r="J1427" s="91" t="s">
        <v>3648</v>
      </c>
      <c r="K1427" s="91"/>
      <c r="L1427" s="91"/>
      <c r="M1427" s="78">
        <v>41</v>
      </c>
      <c r="N1427" s="78">
        <v>0</v>
      </c>
      <c r="O1427" s="78">
        <v>0</v>
      </c>
      <c r="P1427" s="78">
        <v>41</v>
      </c>
      <c r="Q1427" s="78">
        <v>0</v>
      </c>
      <c r="R1427" s="78">
        <v>0</v>
      </c>
      <c r="S1427" s="78">
        <v>0</v>
      </c>
      <c r="T1427" s="78">
        <v>41</v>
      </c>
      <c r="U1427" s="78">
        <v>0</v>
      </c>
      <c r="V1427" s="78">
        <v>160</v>
      </c>
      <c r="W1427" s="78"/>
      <c r="X1427" s="84"/>
      <c r="Y1427" s="85"/>
      <c r="Z1427" s="85"/>
      <c r="AA1427" s="85" t="s">
        <v>148</v>
      </c>
    </row>
    <row r="1428" spans="1:27" ht="37.5">
      <c r="A1428" s="299">
        <v>1412</v>
      </c>
      <c r="B1428" s="284" t="s">
        <v>248</v>
      </c>
      <c r="C1428" s="78" t="s">
        <v>113</v>
      </c>
      <c r="D1428" s="79" t="s">
        <v>3659</v>
      </c>
      <c r="E1428" s="78" t="s">
        <v>153</v>
      </c>
      <c r="F1428" s="80">
        <v>44749.375</v>
      </c>
      <c r="G1428" s="80">
        <v>44749.5</v>
      </c>
      <c r="H1428" s="78" t="s">
        <v>106</v>
      </c>
      <c r="I1428" s="90">
        <v>3</v>
      </c>
      <c r="J1428" s="91" t="s">
        <v>3660</v>
      </c>
      <c r="K1428" s="91"/>
      <c r="L1428" s="91"/>
      <c r="M1428" s="78">
        <v>12</v>
      </c>
      <c r="N1428" s="78">
        <v>0</v>
      </c>
      <c r="O1428" s="78">
        <v>0</v>
      </c>
      <c r="P1428" s="78">
        <v>12</v>
      </c>
      <c r="Q1428" s="78">
        <v>0</v>
      </c>
      <c r="R1428" s="78">
        <v>0</v>
      </c>
      <c r="S1428" s="78">
        <v>0</v>
      </c>
      <c r="T1428" s="78">
        <v>12</v>
      </c>
      <c r="U1428" s="78">
        <v>0</v>
      </c>
      <c r="V1428" s="78">
        <v>40</v>
      </c>
      <c r="W1428" s="78"/>
      <c r="X1428" s="84"/>
      <c r="Y1428" s="85"/>
      <c r="Z1428" s="85"/>
      <c r="AA1428" s="85" t="s">
        <v>148</v>
      </c>
    </row>
    <row r="1429" spans="1:27" ht="37.5">
      <c r="A1429" s="299">
        <v>1413</v>
      </c>
      <c r="B1429" s="284" t="s">
        <v>248</v>
      </c>
      <c r="C1429" s="78" t="s">
        <v>113</v>
      </c>
      <c r="D1429" s="79" t="s">
        <v>3661</v>
      </c>
      <c r="E1429" s="78" t="s">
        <v>153</v>
      </c>
      <c r="F1429" s="80">
        <v>44749.583333333336</v>
      </c>
      <c r="G1429" s="80">
        <v>44749.666666666664</v>
      </c>
      <c r="H1429" s="78" t="s">
        <v>106</v>
      </c>
      <c r="I1429" s="90">
        <v>1.9999999998835847</v>
      </c>
      <c r="J1429" s="91" t="s">
        <v>3662</v>
      </c>
      <c r="K1429" s="91"/>
      <c r="L1429" s="91"/>
      <c r="M1429" s="78">
        <v>2</v>
      </c>
      <c r="N1429" s="78">
        <v>0</v>
      </c>
      <c r="O1429" s="78">
        <v>0</v>
      </c>
      <c r="P1429" s="78">
        <v>2</v>
      </c>
      <c r="Q1429" s="78">
        <v>0</v>
      </c>
      <c r="R1429" s="78">
        <v>0</v>
      </c>
      <c r="S1429" s="78">
        <v>0</v>
      </c>
      <c r="T1429" s="78">
        <v>2</v>
      </c>
      <c r="U1429" s="78">
        <v>0</v>
      </c>
      <c r="V1429" s="78">
        <v>120</v>
      </c>
      <c r="W1429" s="78"/>
      <c r="X1429" s="84"/>
      <c r="Y1429" s="85"/>
      <c r="Z1429" s="85"/>
      <c r="AA1429" s="85" t="s">
        <v>148</v>
      </c>
    </row>
    <row r="1430" spans="1:27" ht="56.25">
      <c r="A1430" s="299">
        <v>1414</v>
      </c>
      <c r="B1430" s="284" t="s">
        <v>433</v>
      </c>
      <c r="C1430" s="78" t="s">
        <v>113</v>
      </c>
      <c r="D1430" s="79" t="s">
        <v>3663</v>
      </c>
      <c r="E1430" s="78" t="s">
        <v>153</v>
      </c>
      <c r="F1430" s="80">
        <v>44749.375</v>
      </c>
      <c r="G1430" s="80">
        <v>44749.541666666664</v>
      </c>
      <c r="H1430" s="78" t="s">
        <v>106</v>
      </c>
      <c r="I1430" s="90">
        <v>3.9999999999417923</v>
      </c>
      <c r="J1430" s="91" t="s">
        <v>3664</v>
      </c>
      <c r="K1430" s="91"/>
      <c r="L1430" s="91"/>
      <c r="M1430" s="78">
        <v>126</v>
      </c>
      <c r="N1430" s="78">
        <v>0</v>
      </c>
      <c r="O1430" s="78">
        <v>0</v>
      </c>
      <c r="P1430" s="78">
        <v>126</v>
      </c>
      <c r="Q1430" s="78">
        <v>0</v>
      </c>
      <c r="R1430" s="78">
        <v>0</v>
      </c>
      <c r="S1430" s="78">
        <v>0</v>
      </c>
      <c r="T1430" s="78">
        <v>126</v>
      </c>
      <c r="U1430" s="78">
        <v>0</v>
      </c>
      <c r="V1430" s="78">
        <v>110</v>
      </c>
      <c r="W1430" s="78"/>
      <c r="X1430" s="84"/>
      <c r="Y1430" s="85"/>
      <c r="Z1430" s="85"/>
      <c r="AA1430" s="85" t="s">
        <v>148</v>
      </c>
    </row>
    <row r="1431" spans="1:27" ht="337.5">
      <c r="A1431" s="299">
        <v>1415</v>
      </c>
      <c r="B1431" s="284" t="s">
        <v>245</v>
      </c>
      <c r="C1431" s="78" t="s">
        <v>128</v>
      </c>
      <c r="D1431" s="79" t="s">
        <v>3665</v>
      </c>
      <c r="E1431" s="78" t="s">
        <v>152</v>
      </c>
      <c r="F1431" s="198">
        <v>44748.711805555555</v>
      </c>
      <c r="G1431" s="198">
        <v>44748.805555555555</v>
      </c>
      <c r="H1431" s="78" t="s">
        <v>94</v>
      </c>
      <c r="I1431" s="90">
        <v>2.25</v>
      </c>
      <c r="J1431" s="91" t="s">
        <v>3666</v>
      </c>
      <c r="K1431" s="91"/>
      <c r="L1431" s="91"/>
      <c r="M1431" s="93">
        <v>223</v>
      </c>
      <c r="N1431" s="93">
        <v>0</v>
      </c>
      <c r="O1431" s="93">
        <v>0</v>
      </c>
      <c r="P1431" s="93">
        <v>222</v>
      </c>
      <c r="Q1431" s="93">
        <v>0</v>
      </c>
      <c r="R1431" s="93">
        <v>0</v>
      </c>
      <c r="S1431" s="93">
        <v>0</v>
      </c>
      <c r="T1431" s="93">
        <v>222</v>
      </c>
      <c r="U1431" s="93">
        <v>1</v>
      </c>
      <c r="V1431" s="93">
        <v>465.08</v>
      </c>
      <c r="W1431" s="78" t="s">
        <v>342</v>
      </c>
      <c r="X1431" s="78" t="s">
        <v>3667</v>
      </c>
      <c r="Y1431" s="85" t="s">
        <v>147</v>
      </c>
      <c r="Z1431" s="85" t="s">
        <v>105</v>
      </c>
      <c r="AA1431" s="85" t="s">
        <v>148</v>
      </c>
    </row>
    <row r="1432" spans="1:27" ht="337.5">
      <c r="A1432" s="299">
        <v>1416</v>
      </c>
      <c r="B1432" s="286" t="s">
        <v>245</v>
      </c>
      <c r="C1432" s="93" t="s">
        <v>128</v>
      </c>
      <c r="D1432" s="94" t="s">
        <v>3668</v>
      </c>
      <c r="E1432" s="93" t="s">
        <v>152</v>
      </c>
      <c r="F1432" s="95">
        <v>44748.711805555555</v>
      </c>
      <c r="G1432" s="95">
        <v>44748.815972222219</v>
      </c>
      <c r="H1432" s="96" t="s">
        <v>94</v>
      </c>
      <c r="I1432" s="90">
        <v>2.4999999999417923</v>
      </c>
      <c r="J1432" s="91" t="s">
        <v>285</v>
      </c>
      <c r="K1432" s="91"/>
      <c r="L1432" s="91"/>
      <c r="M1432" s="241">
        <v>110</v>
      </c>
      <c r="N1432" s="241">
        <v>0</v>
      </c>
      <c r="O1432" s="241">
        <v>0</v>
      </c>
      <c r="P1432" s="241">
        <v>109</v>
      </c>
      <c r="Q1432" s="241">
        <v>0</v>
      </c>
      <c r="R1432" s="241">
        <v>0</v>
      </c>
      <c r="S1432" s="241">
        <v>0</v>
      </c>
      <c r="T1432" s="241">
        <v>109</v>
      </c>
      <c r="U1432" s="241">
        <v>1</v>
      </c>
      <c r="V1432" s="241">
        <v>65.56</v>
      </c>
      <c r="W1432" s="241" t="s">
        <v>342</v>
      </c>
      <c r="X1432" s="251" t="s">
        <v>3669</v>
      </c>
      <c r="Y1432" s="98" t="s">
        <v>147</v>
      </c>
      <c r="Z1432" s="252" t="s">
        <v>105</v>
      </c>
      <c r="AA1432" s="85" t="s">
        <v>148</v>
      </c>
    </row>
    <row r="1433" spans="1:27" ht="37.5">
      <c r="A1433" s="299">
        <v>1417</v>
      </c>
      <c r="B1433" s="286" t="s">
        <v>245</v>
      </c>
      <c r="C1433" s="93" t="s">
        <v>97</v>
      </c>
      <c r="D1433" s="94" t="s">
        <v>3670</v>
      </c>
      <c r="E1433" s="93" t="s">
        <v>153</v>
      </c>
      <c r="F1433" s="95">
        <v>44749.375</v>
      </c>
      <c r="G1433" s="95">
        <v>44749.541666666664</v>
      </c>
      <c r="H1433" s="96" t="s">
        <v>106</v>
      </c>
      <c r="I1433" s="90">
        <v>3.9999999999417923</v>
      </c>
      <c r="J1433" s="91" t="s">
        <v>3670</v>
      </c>
      <c r="K1433" s="91"/>
      <c r="L1433" s="91"/>
      <c r="M1433" s="241">
        <v>22</v>
      </c>
      <c r="N1433" s="241">
        <v>0</v>
      </c>
      <c r="O1433" s="241">
        <v>0</v>
      </c>
      <c r="P1433" s="241">
        <v>22</v>
      </c>
      <c r="Q1433" s="241">
        <v>0</v>
      </c>
      <c r="R1433" s="241">
        <v>0</v>
      </c>
      <c r="S1433" s="241">
        <v>0</v>
      </c>
      <c r="T1433" s="241">
        <v>22</v>
      </c>
      <c r="U1433" s="241">
        <v>0</v>
      </c>
      <c r="V1433" s="241">
        <v>24.2</v>
      </c>
      <c r="W1433" s="241"/>
      <c r="X1433" s="251"/>
      <c r="Y1433" s="98"/>
      <c r="Z1433" s="252"/>
      <c r="AA1433" s="85" t="s">
        <v>148</v>
      </c>
    </row>
    <row r="1434" spans="1:27" ht="225">
      <c r="A1434" s="299">
        <v>1418</v>
      </c>
      <c r="B1434" s="286" t="s">
        <v>261</v>
      </c>
      <c r="C1434" s="93" t="s">
        <v>97</v>
      </c>
      <c r="D1434" s="94" t="s">
        <v>3671</v>
      </c>
      <c r="E1434" s="93" t="s">
        <v>152</v>
      </c>
      <c r="F1434" s="95">
        <v>44748.569444444445</v>
      </c>
      <c r="G1434" s="95">
        <v>44748.652777777781</v>
      </c>
      <c r="H1434" s="96" t="s">
        <v>94</v>
      </c>
      <c r="I1434" s="90">
        <v>2.0000000000582077</v>
      </c>
      <c r="J1434" s="91" t="s">
        <v>418</v>
      </c>
      <c r="K1434" s="91"/>
      <c r="L1434" s="91"/>
      <c r="M1434" s="241">
        <v>73</v>
      </c>
      <c r="N1434" s="241">
        <v>0</v>
      </c>
      <c r="O1434" s="241">
        <v>0</v>
      </c>
      <c r="P1434" s="241">
        <v>72</v>
      </c>
      <c r="Q1434" s="241">
        <v>0</v>
      </c>
      <c r="R1434" s="241">
        <v>0</v>
      </c>
      <c r="S1434" s="241">
        <v>0</v>
      </c>
      <c r="T1434" s="241">
        <v>72</v>
      </c>
      <c r="U1434" s="241">
        <v>1</v>
      </c>
      <c r="V1434" s="241" t="s">
        <v>151</v>
      </c>
      <c r="W1434" s="241" t="s">
        <v>1052</v>
      </c>
      <c r="X1434" s="251" t="s">
        <v>3672</v>
      </c>
      <c r="Y1434" s="98" t="s">
        <v>100</v>
      </c>
      <c r="Z1434" s="252" t="s">
        <v>105</v>
      </c>
      <c r="AA1434" s="85" t="s">
        <v>193</v>
      </c>
    </row>
    <row r="1435" spans="1:27" ht="56.25">
      <c r="A1435" s="299">
        <v>1419</v>
      </c>
      <c r="B1435" s="286" t="s">
        <v>262</v>
      </c>
      <c r="C1435" s="93" t="s">
        <v>97</v>
      </c>
      <c r="D1435" s="92" t="s">
        <v>386</v>
      </c>
      <c r="E1435" s="93" t="s">
        <v>153</v>
      </c>
      <c r="F1435" s="95">
        <v>44749.375</v>
      </c>
      <c r="G1435" s="95">
        <v>44749.416666666664</v>
      </c>
      <c r="H1435" s="96" t="s">
        <v>106</v>
      </c>
      <c r="I1435" s="90">
        <v>0.99999999994179234</v>
      </c>
      <c r="J1435" s="91" t="s">
        <v>484</v>
      </c>
      <c r="K1435" s="91"/>
      <c r="L1435" s="91"/>
      <c r="M1435" s="93">
        <v>25</v>
      </c>
      <c r="N1435" s="93">
        <v>0</v>
      </c>
      <c r="O1435" s="93">
        <v>0</v>
      </c>
      <c r="P1435" s="93">
        <v>25</v>
      </c>
      <c r="Q1435" s="93">
        <v>0</v>
      </c>
      <c r="R1435" s="93">
        <v>0</v>
      </c>
      <c r="S1435" s="93">
        <v>0</v>
      </c>
      <c r="T1435" s="93">
        <v>25</v>
      </c>
      <c r="U1435" s="93">
        <v>0</v>
      </c>
      <c r="V1435" s="93">
        <v>10</v>
      </c>
      <c r="W1435" s="93"/>
      <c r="X1435" s="97"/>
      <c r="Y1435" s="98"/>
      <c r="Z1435" s="98"/>
      <c r="AA1435" s="85" t="s">
        <v>148</v>
      </c>
    </row>
    <row r="1436" spans="1:27" ht="75">
      <c r="A1436" s="299">
        <v>1420</v>
      </c>
      <c r="B1436" s="286" t="s">
        <v>262</v>
      </c>
      <c r="C1436" s="93" t="s">
        <v>97</v>
      </c>
      <c r="D1436" s="94" t="s">
        <v>188</v>
      </c>
      <c r="E1436" s="93" t="s">
        <v>153</v>
      </c>
      <c r="F1436" s="95">
        <v>44749.416666666664</v>
      </c>
      <c r="G1436" s="95">
        <v>44749.5</v>
      </c>
      <c r="H1436" s="96" t="s">
        <v>106</v>
      </c>
      <c r="I1436" s="90">
        <v>2.0000000000582077</v>
      </c>
      <c r="J1436" s="91" t="s">
        <v>345</v>
      </c>
      <c r="K1436" s="91"/>
      <c r="L1436" s="91"/>
      <c r="M1436" s="241">
        <v>89</v>
      </c>
      <c r="N1436" s="241">
        <v>0</v>
      </c>
      <c r="O1436" s="241">
        <v>0</v>
      </c>
      <c r="P1436" s="241">
        <v>89</v>
      </c>
      <c r="Q1436" s="241">
        <v>0</v>
      </c>
      <c r="R1436" s="241">
        <v>0</v>
      </c>
      <c r="S1436" s="241">
        <v>0</v>
      </c>
      <c r="T1436" s="241">
        <v>89</v>
      </c>
      <c r="U1436" s="241">
        <v>0</v>
      </c>
      <c r="V1436" s="241">
        <v>40</v>
      </c>
      <c r="W1436" s="241"/>
      <c r="X1436" s="251"/>
      <c r="Y1436" s="98"/>
      <c r="Z1436" s="252"/>
      <c r="AA1436" s="85" t="s">
        <v>148</v>
      </c>
    </row>
    <row r="1437" spans="1:27" ht="75">
      <c r="A1437" s="299">
        <v>1421</v>
      </c>
      <c r="B1437" s="284" t="s">
        <v>262</v>
      </c>
      <c r="C1437" s="78" t="s">
        <v>97</v>
      </c>
      <c r="D1437" s="79" t="s">
        <v>376</v>
      </c>
      <c r="E1437" s="78" t="s">
        <v>153</v>
      </c>
      <c r="F1437" s="80">
        <v>44749.5625</v>
      </c>
      <c r="G1437" s="80">
        <v>44749.666666666664</v>
      </c>
      <c r="H1437" s="78" t="s">
        <v>106</v>
      </c>
      <c r="I1437" s="90">
        <v>2.4999999999417923</v>
      </c>
      <c r="J1437" s="91" t="s">
        <v>3673</v>
      </c>
      <c r="K1437" s="91"/>
      <c r="L1437" s="91"/>
      <c r="M1437" s="78">
        <v>76</v>
      </c>
      <c r="N1437" s="78">
        <v>0</v>
      </c>
      <c r="O1437" s="78">
        <v>0</v>
      </c>
      <c r="P1437" s="78">
        <v>76</v>
      </c>
      <c r="Q1437" s="78">
        <v>0</v>
      </c>
      <c r="R1437" s="78">
        <v>0</v>
      </c>
      <c r="S1437" s="78">
        <v>0</v>
      </c>
      <c r="T1437" s="78">
        <v>76</v>
      </c>
      <c r="U1437" s="78">
        <v>0</v>
      </c>
      <c r="V1437" s="78">
        <v>45</v>
      </c>
      <c r="W1437" s="78"/>
      <c r="X1437" s="84"/>
      <c r="Y1437" s="85"/>
      <c r="Z1437" s="85"/>
      <c r="AA1437" s="85" t="s">
        <v>148</v>
      </c>
    </row>
    <row r="1438" spans="1:27" ht="75">
      <c r="A1438" s="299">
        <v>1422</v>
      </c>
      <c r="B1438" s="284" t="s">
        <v>262</v>
      </c>
      <c r="C1438" s="78" t="s">
        <v>97</v>
      </c>
      <c r="D1438" s="79" t="s">
        <v>495</v>
      </c>
      <c r="E1438" s="78" t="s">
        <v>153</v>
      </c>
      <c r="F1438" s="80">
        <v>44749.375</v>
      </c>
      <c r="G1438" s="80">
        <v>44749.5</v>
      </c>
      <c r="H1438" s="78" t="s">
        <v>106</v>
      </c>
      <c r="I1438" s="90">
        <v>3</v>
      </c>
      <c r="J1438" s="91" t="s">
        <v>3674</v>
      </c>
      <c r="K1438" s="91"/>
      <c r="L1438" s="91"/>
      <c r="M1438" s="78">
        <v>37</v>
      </c>
      <c r="N1438" s="78">
        <v>0</v>
      </c>
      <c r="O1438" s="78">
        <v>0</v>
      </c>
      <c r="P1438" s="78">
        <v>37</v>
      </c>
      <c r="Q1438" s="78">
        <v>0</v>
      </c>
      <c r="R1438" s="78">
        <v>0</v>
      </c>
      <c r="S1438" s="78">
        <v>0</v>
      </c>
      <c r="T1438" s="78">
        <v>37</v>
      </c>
      <c r="U1438" s="78">
        <v>0</v>
      </c>
      <c r="V1438" s="78">
        <v>15</v>
      </c>
      <c r="W1438" s="78"/>
      <c r="X1438" s="84"/>
      <c r="Y1438" s="85"/>
      <c r="Z1438" s="85"/>
      <c r="AA1438" s="85" t="s">
        <v>148</v>
      </c>
    </row>
    <row r="1439" spans="1:27" ht="56.25">
      <c r="A1439" s="299">
        <v>1423</v>
      </c>
      <c r="B1439" s="284" t="s">
        <v>245</v>
      </c>
      <c r="C1439" s="78" t="s">
        <v>97</v>
      </c>
      <c r="D1439" s="79" t="s">
        <v>3675</v>
      </c>
      <c r="E1439" s="78" t="s">
        <v>153</v>
      </c>
      <c r="F1439" s="80">
        <v>44749.90625</v>
      </c>
      <c r="G1439" s="80">
        <v>44749.956944444442</v>
      </c>
      <c r="H1439" s="78" t="s">
        <v>94</v>
      </c>
      <c r="I1439" s="90">
        <v>1.21666666661622</v>
      </c>
      <c r="J1439" s="91" t="s">
        <v>3675</v>
      </c>
      <c r="K1439" s="91"/>
      <c r="L1439" s="91"/>
      <c r="M1439" s="78">
        <v>45</v>
      </c>
      <c r="N1439" s="78">
        <v>0</v>
      </c>
      <c r="O1439" s="78">
        <v>0</v>
      </c>
      <c r="P1439" s="78">
        <v>45</v>
      </c>
      <c r="Q1439" s="78">
        <v>0</v>
      </c>
      <c r="R1439" s="78">
        <v>0</v>
      </c>
      <c r="S1439" s="78">
        <v>0</v>
      </c>
      <c r="T1439" s="78">
        <v>45</v>
      </c>
      <c r="U1439" s="78">
        <v>0</v>
      </c>
      <c r="V1439" s="78">
        <v>13.42</v>
      </c>
      <c r="W1439" s="78"/>
      <c r="X1439" s="84" t="s">
        <v>3676</v>
      </c>
      <c r="Y1439" s="85" t="s">
        <v>107</v>
      </c>
      <c r="Z1439" s="85" t="s">
        <v>123</v>
      </c>
      <c r="AA1439" s="85" t="s">
        <v>148</v>
      </c>
    </row>
    <row r="1440" spans="1:27" ht="37.5">
      <c r="A1440" s="299">
        <v>1424</v>
      </c>
      <c r="B1440" s="284" t="s">
        <v>245</v>
      </c>
      <c r="C1440" s="78" t="s">
        <v>97</v>
      </c>
      <c r="D1440" s="79" t="s">
        <v>3357</v>
      </c>
      <c r="E1440" s="78" t="s">
        <v>153</v>
      </c>
      <c r="F1440" s="80">
        <v>44750.375</v>
      </c>
      <c r="G1440" s="80">
        <v>44750.541666666664</v>
      </c>
      <c r="H1440" s="78" t="s">
        <v>106</v>
      </c>
      <c r="I1440" s="90">
        <v>3.9999999999417923</v>
      </c>
      <c r="J1440" s="91" t="s">
        <v>3357</v>
      </c>
      <c r="K1440" s="91"/>
      <c r="L1440" s="91"/>
      <c r="M1440" s="78">
        <v>60</v>
      </c>
      <c r="N1440" s="78">
        <v>0</v>
      </c>
      <c r="O1440" s="78">
        <v>0</v>
      </c>
      <c r="P1440" s="78">
        <v>60</v>
      </c>
      <c r="Q1440" s="78">
        <v>0</v>
      </c>
      <c r="R1440" s="78">
        <v>0</v>
      </c>
      <c r="S1440" s="78">
        <v>0</v>
      </c>
      <c r="T1440" s="78">
        <v>60</v>
      </c>
      <c r="U1440" s="78">
        <v>0</v>
      </c>
      <c r="V1440" s="78">
        <v>15.4</v>
      </c>
      <c r="W1440" s="78"/>
      <c r="X1440" s="84"/>
      <c r="Y1440" s="85"/>
      <c r="Z1440" s="85"/>
      <c r="AA1440" s="85" t="s">
        <v>148</v>
      </c>
    </row>
    <row r="1441" spans="1:27" ht="75">
      <c r="A1441" s="299">
        <v>1425</v>
      </c>
      <c r="B1441" s="284" t="s">
        <v>249</v>
      </c>
      <c r="C1441" s="78" t="s">
        <v>156</v>
      </c>
      <c r="D1441" s="79" t="s">
        <v>157</v>
      </c>
      <c r="E1441" s="78" t="s">
        <v>152</v>
      </c>
      <c r="F1441" s="80">
        <v>44749.555555555555</v>
      </c>
      <c r="G1441" s="80">
        <v>44749.729166666664</v>
      </c>
      <c r="H1441" s="78" t="s">
        <v>94</v>
      </c>
      <c r="I1441" s="90">
        <v>4.1666666666278616</v>
      </c>
      <c r="J1441" s="91" t="s">
        <v>3677</v>
      </c>
      <c r="K1441" s="91"/>
      <c r="L1441" s="91"/>
      <c r="M1441" s="78">
        <v>681</v>
      </c>
      <c r="N1441" s="78">
        <v>0</v>
      </c>
      <c r="O1441" s="78">
        <v>0</v>
      </c>
      <c r="P1441" s="78">
        <v>681</v>
      </c>
      <c r="Q1441" s="78">
        <v>0</v>
      </c>
      <c r="R1441" s="78">
        <v>0</v>
      </c>
      <c r="S1441" s="78">
        <v>0</v>
      </c>
      <c r="T1441" s="78">
        <v>681</v>
      </c>
      <c r="U1441" s="78">
        <v>0</v>
      </c>
      <c r="V1441" s="78">
        <v>830</v>
      </c>
      <c r="W1441" s="78"/>
      <c r="X1441" s="84" t="s">
        <v>3678</v>
      </c>
      <c r="Y1441" s="85" t="s">
        <v>109</v>
      </c>
      <c r="Z1441" s="85" t="s">
        <v>101</v>
      </c>
      <c r="AA1441" s="85" t="s">
        <v>148</v>
      </c>
    </row>
    <row r="1442" spans="1:27" ht="75">
      <c r="A1442" s="299">
        <v>1426</v>
      </c>
      <c r="B1442" s="284" t="s">
        <v>249</v>
      </c>
      <c r="C1442" s="78" t="s">
        <v>156</v>
      </c>
      <c r="D1442" s="79" t="s">
        <v>3679</v>
      </c>
      <c r="E1442" s="78" t="s">
        <v>152</v>
      </c>
      <c r="F1442" s="80">
        <v>44749.854166666664</v>
      </c>
      <c r="G1442" s="80">
        <v>44749.901388888888</v>
      </c>
      <c r="H1442" s="78" t="s">
        <v>94</v>
      </c>
      <c r="I1442" s="90">
        <v>1.1333333333604969</v>
      </c>
      <c r="J1442" s="91" t="s">
        <v>3680</v>
      </c>
      <c r="K1442" s="91"/>
      <c r="L1442" s="91"/>
      <c r="M1442" s="78">
        <v>147</v>
      </c>
      <c r="N1442" s="78">
        <v>1</v>
      </c>
      <c r="O1442" s="78">
        <v>0</v>
      </c>
      <c r="P1442" s="78">
        <v>146</v>
      </c>
      <c r="Q1442" s="78">
        <v>0</v>
      </c>
      <c r="R1442" s="78">
        <v>0</v>
      </c>
      <c r="S1442" s="78">
        <v>5</v>
      </c>
      <c r="T1442" s="78">
        <v>142</v>
      </c>
      <c r="U1442" s="78">
        <v>0</v>
      </c>
      <c r="V1442" s="78">
        <v>860</v>
      </c>
      <c r="W1442" s="78"/>
      <c r="X1442" s="84" t="s">
        <v>3681</v>
      </c>
      <c r="Y1442" s="85" t="s">
        <v>110</v>
      </c>
      <c r="Z1442" s="85" t="s">
        <v>120</v>
      </c>
      <c r="AA1442" s="85" t="s">
        <v>193</v>
      </c>
    </row>
    <row r="1443" spans="1:27" ht="37.5">
      <c r="A1443" s="299">
        <v>1427</v>
      </c>
      <c r="B1443" s="284" t="s">
        <v>249</v>
      </c>
      <c r="C1443" s="78" t="s">
        <v>156</v>
      </c>
      <c r="D1443" s="79" t="s">
        <v>3679</v>
      </c>
      <c r="E1443" s="78" t="s">
        <v>152</v>
      </c>
      <c r="F1443" s="80">
        <v>44749.854166666664</v>
      </c>
      <c r="G1443" s="80">
        <v>44750.25</v>
      </c>
      <c r="H1443" s="78" t="s">
        <v>94</v>
      </c>
      <c r="I1443" s="90">
        <v>9.5000000000582077</v>
      </c>
      <c r="J1443" s="91" t="s">
        <v>3682</v>
      </c>
      <c r="K1443" s="91"/>
      <c r="L1443" s="91"/>
      <c r="M1443" s="78">
        <v>13</v>
      </c>
      <c r="N1443" s="78">
        <v>0</v>
      </c>
      <c r="O1443" s="78">
        <v>0</v>
      </c>
      <c r="P1443" s="78">
        <v>13</v>
      </c>
      <c r="Q1443" s="78">
        <v>0</v>
      </c>
      <c r="R1443" s="78">
        <v>0</v>
      </c>
      <c r="S1443" s="78">
        <v>5</v>
      </c>
      <c r="T1443" s="78">
        <v>8</v>
      </c>
      <c r="U1443" s="78">
        <v>0</v>
      </c>
      <c r="V1443" s="78">
        <v>200</v>
      </c>
      <c r="W1443" s="78"/>
      <c r="X1443" s="84" t="s">
        <v>3681</v>
      </c>
      <c r="Y1443" s="85" t="s">
        <v>110</v>
      </c>
      <c r="Z1443" s="85" t="s">
        <v>120</v>
      </c>
      <c r="AA1443" s="85" t="s">
        <v>193</v>
      </c>
    </row>
    <row r="1444" spans="1:27" ht="75">
      <c r="A1444" s="299">
        <v>1428</v>
      </c>
      <c r="B1444" s="284" t="s">
        <v>249</v>
      </c>
      <c r="C1444" s="78" t="s">
        <v>156</v>
      </c>
      <c r="D1444" s="79" t="s">
        <v>3679</v>
      </c>
      <c r="E1444" s="78" t="s">
        <v>152</v>
      </c>
      <c r="F1444" s="80">
        <v>44750.254861111112</v>
      </c>
      <c r="G1444" s="80">
        <v>44750.256944444445</v>
      </c>
      <c r="H1444" s="78" t="s">
        <v>94</v>
      </c>
      <c r="I1444" s="90">
        <v>4.9999999988358468E-2</v>
      </c>
      <c r="J1444" s="91" t="s">
        <v>3680</v>
      </c>
      <c r="K1444" s="91"/>
      <c r="L1444" s="91"/>
      <c r="M1444" s="78">
        <v>147</v>
      </c>
      <c r="N1444" s="78">
        <v>1</v>
      </c>
      <c r="O1444" s="78">
        <v>0</v>
      </c>
      <c r="P1444" s="78">
        <v>146</v>
      </c>
      <c r="Q1444" s="78">
        <v>0</v>
      </c>
      <c r="R1444" s="78">
        <v>0</v>
      </c>
      <c r="S1444" s="78">
        <v>5</v>
      </c>
      <c r="T1444" s="78">
        <v>142</v>
      </c>
      <c r="U1444" s="78">
        <v>0</v>
      </c>
      <c r="V1444" s="78">
        <v>860</v>
      </c>
      <c r="W1444" s="78"/>
      <c r="X1444" s="84" t="s">
        <v>3683</v>
      </c>
      <c r="Y1444" s="85" t="s">
        <v>110</v>
      </c>
      <c r="Z1444" s="85" t="s">
        <v>120</v>
      </c>
      <c r="AA1444" s="85" t="s">
        <v>193</v>
      </c>
    </row>
    <row r="1445" spans="1:27" ht="37.5">
      <c r="A1445" s="299">
        <v>1429</v>
      </c>
      <c r="B1445" s="283" t="s">
        <v>249</v>
      </c>
      <c r="C1445" s="83" t="s">
        <v>156</v>
      </c>
      <c r="D1445" s="187" t="s">
        <v>3679</v>
      </c>
      <c r="E1445" s="83" t="s">
        <v>152</v>
      </c>
      <c r="F1445" s="188">
        <v>44750.254861111112</v>
      </c>
      <c r="G1445" s="188">
        <v>44750.5</v>
      </c>
      <c r="H1445" s="83" t="s">
        <v>94</v>
      </c>
      <c r="I1445" s="90">
        <v>5.8833333333022892</v>
      </c>
      <c r="J1445" s="91" t="s">
        <v>3682</v>
      </c>
      <c r="K1445" s="91"/>
      <c r="L1445" s="91"/>
      <c r="M1445" s="83">
        <v>13</v>
      </c>
      <c r="N1445" s="83">
        <v>0</v>
      </c>
      <c r="O1445" s="83">
        <v>0</v>
      </c>
      <c r="P1445" s="83">
        <v>13</v>
      </c>
      <c r="Q1445" s="83">
        <v>0</v>
      </c>
      <c r="R1445" s="83">
        <v>0</v>
      </c>
      <c r="S1445" s="83">
        <v>5</v>
      </c>
      <c r="T1445" s="83">
        <v>8</v>
      </c>
      <c r="U1445" s="83">
        <v>0</v>
      </c>
      <c r="V1445" s="83">
        <v>200</v>
      </c>
      <c r="W1445" s="83"/>
      <c r="X1445" s="184" t="s">
        <v>3683</v>
      </c>
      <c r="Y1445" s="185" t="s">
        <v>110</v>
      </c>
      <c r="Z1445" s="185" t="s">
        <v>120</v>
      </c>
      <c r="AA1445" s="85" t="s">
        <v>193</v>
      </c>
    </row>
    <row r="1446" spans="1:27" ht="131.25">
      <c r="A1446" s="299">
        <v>1430</v>
      </c>
      <c r="B1446" s="283" t="s">
        <v>249</v>
      </c>
      <c r="C1446" s="83" t="s">
        <v>156</v>
      </c>
      <c r="D1446" s="187" t="s">
        <v>3308</v>
      </c>
      <c r="E1446" s="83" t="s">
        <v>152</v>
      </c>
      <c r="F1446" s="188">
        <v>44750.25</v>
      </c>
      <c r="G1446" s="188">
        <v>44750.277777777781</v>
      </c>
      <c r="H1446" s="83" t="s">
        <v>94</v>
      </c>
      <c r="I1446" s="90">
        <v>0.66666666674427688</v>
      </c>
      <c r="J1446" s="91" t="s">
        <v>3684</v>
      </c>
      <c r="K1446" s="91"/>
      <c r="L1446" s="91"/>
      <c r="M1446" s="83">
        <v>891</v>
      </c>
      <c r="N1446" s="83">
        <v>0</v>
      </c>
      <c r="O1446" s="83">
        <v>0</v>
      </c>
      <c r="P1446" s="83">
        <v>891</v>
      </c>
      <c r="Q1446" s="83">
        <v>0</v>
      </c>
      <c r="R1446" s="83">
        <v>0</v>
      </c>
      <c r="S1446" s="83">
        <v>0</v>
      </c>
      <c r="T1446" s="83">
        <v>891</v>
      </c>
      <c r="U1446" s="83">
        <v>0</v>
      </c>
      <c r="V1446" s="83">
        <v>1500</v>
      </c>
      <c r="W1446" s="83"/>
      <c r="X1446" s="184" t="s">
        <v>3685</v>
      </c>
      <c r="Y1446" s="185" t="s">
        <v>95</v>
      </c>
      <c r="Z1446" s="185" t="s">
        <v>99</v>
      </c>
      <c r="AA1446" s="85" t="s">
        <v>148</v>
      </c>
    </row>
    <row r="1447" spans="1:27" ht="75">
      <c r="A1447" s="299">
        <v>1431</v>
      </c>
      <c r="B1447" s="284" t="s">
        <v>115</v>
      </c>
      <c r="C1447" s="78" t="s">
        <v>93</v>
      </c>
      <c r="D1447" s="79" t="s">
        <v>3686</v>
      </c>
      <c r="E1447" s="78" t="s">
        <v>153</v>
      </c>
      <c r="F1447" s="80">
        <v>44749.429166666669</v>
      </c>
      <c r="G1447" s="80">
        <v>44749.503472222219</v>
      </c>
      <c r="H1447" s="78" t="s">
        <v>106</v>
      </c>
      <c r="I1447" s="90">
        <v>1.783333333209157</v>
      </c>
      <c r="J1447" s="91" t="s">
        <v>3687</v>
      </c>
      <c r="K1447" s="91"/>
      <c r="L1447" s="91"/>
      <c r="M1447" s="78">
        <v>1</v>
      </c>
      <c r="N1447" s="78">
        <v>0</v>
      </c>
      <c r="O1447" s="78">
        <v>0</v>
      </c>
      <c r="P1447" s="78">
        <v>1</v>
      </c>
      <c r="Q1447" s="78">
        <v>0</v>
      </c>
      <c r="R1447" s="78">
        <v>0</v>
      </c>
      <c r="S1447" s="78">
        <v>0</v>
      </c>
      <c r="T1447" s="78">
        <v>1</v>
      </c>
      <c r="U1447" s="78">
        <v>0</v>
      </c>
      <c r="V1447" s="78">
        <v>17</v>
      </c>
      <c r="W1447" s="78"/>
      <c r="X1447" s="84" t="s">
        <v>3688</v>
      </c>
      <c r="Y1447" s="85"/>
      <c r="Z1447" s="85"/>
      <c r="AA1447" s="85" t="s">
        <v>148</v>
      </c>
    </row>
    <row r="1448" spans="1:27" ht="75">
      <c r="A1448" s="299">
        <v>1432</v>
      </c>
      <c r="B1448" s="284" t="s">
        <v>115</v>
      </c>
      <c r="C1448" s="78" t="s">
        <v>93</v>
      </c>
      <c r="D1448" s="79" t="s">
        <v>3689</v>
      </c>
      <c r="E1448" s="78" t="s">
        <v>153</v>
      </c>
      <c r="F1448" s="80">
        <v>44749.429166666669</v>
      </c>
      <c r="G1448" s="80">
        <v>44749.503472222219</v>
      </c>
      <c r="H1448" s="78" t="s">
        <v>106</v>
      </c>
      <c r="I1448" s="90">
        <v>1.783333333209157</v>
      </c>
      <c r="J1448" s="91" t="s">
        <v>3690</v>
      </c>
      <c r="K1448" s="91"/>
      <c r="L1448" s="91"/>
      <c r="M1448" s="78">
        <v>1</v>
      </c>
      <c r="N1448" s="78">
        <v>0</v>
      </c>
      <c r="O1448" s="78">
        <v>0</v>
      </c>
      <c r="P1448" s="78">
        <v>1</v>
      </c>
      <c r="Q1448" s="78">
        <v>0</v>
      </c>
      <c r="R1448" s="78">
        <v>0</v>
      </c>
      <c r="S1448" s="78">
        <v>0</v>
      </c>
      <c r="T1448" s="78">
        <v>1</v>
      </c>
      <c r="U1448" s="78">
        <v>0</v>
      </c>
      <c r="V1448" s="78">
        <v>24</v>
      </c>
      <c r="W1448" s="78"/>
      <c r="X1448" s="84" t="s">
        <v>3688</v>
      </c>
      <c r="Y1448" s="85"/>
      <c r="Z1448" s="85"/>
      <c r="AA1448" s="85" t="s">
        <v>148</v>
      </c>
    </row>
    <row r="1449" spans="1:27" ht="75">
      <c r="A1449" s="299">
        <v>1433</v>
      </c>
      <c r="B1449" s="286" t="s">
        <v>262</v>
      </c>
      <c r="C1449" s="93" t="s">
        <v>97</v>
      </c>
      <c r="D1449" s="94" t="s">
        <v>3691</v>
      </c>
      <c r="E1449" s="93" t="s">
        <v>153</v>
      </c>
      <c r="F1449" s="193">
        <v>44750.375</v>
      </c>
      <c r="G1449" s="193">
        <v>44750.5</v>
      </c>
      <c r="H1449" s="96" t="s">
        <v>106</v>
      </c>
      <c r="I1449" s="90">
        <v>3</v>
      </c>
      <c r="J1449" s="91" t="s">
        <v>3692</v>
      </c>
      <c r="K1449" s="91"/>
      <c r="L1449" s="91"/>
      <c r="M1449" s="93">
        <v>24</v>
      </c>
      <c r="N1449" s="93">
        <v>0</v>
      </c>
      <c r="O1449" s="93">
        <v>0</v>
      </c>
      <c r="P1449" s="93">
        <v>24</v>
      </c>
      <c r="Q1449" s="93">
        <v>0</v>
      </c>
      <c r="R1449" s="93">
        <v>0</v>
      </c>
      <c r="S1449" s="93">
        <v>0</v>
      </c>
      <c r="T1449" s="93">
        <v>24</v>
      </c>
      <c r="U1449" s="93">
        <v>0</v>
      </c>
      <c r="V1449" s="93">
        <v>10</v>
      </c>
      <c r="W1449" s="93"/>
      <c r="X1449" s="97"/>
      <c r="Y1449" s="98"/>
      <c r="Z1449" s="98"/>
      <c r="AA1449" s="85" t="s">
        <v>148</v>
      </c>
    </row>
    <row r="1450" spans="1:27" ht="112.5">
      <c r="A1450" s="299">
        <v>1434</v>
      </c>
      <c r="B1450" s="286" t="s">
        <v>266</v>
      </c>
      <c r="C1450" s="93" t="s">
        <v>97</v>
      </c>
      <c r="D1450" s="94" t="s">
        <v>3693</v>
      </c>
      <c r="E1450" s="93" t="s">
        <v>108</v>
      </c>
      <c r="F1450" s="229">
        <v>44749.836805555555</v>
      </c>
      <c r="G1450" s="245">
        <v>44749.850694444445</v>
      </c>
      <c r="H1450" s="96" t="s">
        <v>94</v>
      </c>
      <c r="I1450" s="90">
        <v>0.33333333337213844</v>
      </c>
      <c r="J1450" s="91" t="s">
        <v>3694</v>
      </c>
      <c r="K1450" s="91"/>
      <c r="L1450" s="91"/>
      <c r="M1450" s="93">
        <v>1</v>
      </c>
      <c r="N1450" s="93">
        <v>0</v>
      </c>
      <c r="O1450" s="93">
        <v>0</v>
      </c>
      <c r="P1450" s="93">
        <v>1</v>
      </c>
      <c r="Q1450" s="93">
        <v>0</v>
      </c>
      <c r="R1450" s="93">
        <v>0</v>
      </c>
      <c r="S1450" s="93">
        <v>0</v>
      </c>
      <c r="T1450" s="93">
        <v>1</v>
      </c>
      <c r="U1450" s="93">
        <v>0</v>
      </c>
      <c r="V1450" s="93">
        <v>5</v>
      </c>
      <c r="W1450" s="93"/>
      <c r="X1450" s="239" t="s">
        <v>3695</v>
      </c>
      <c r="Y1450" s="98" t="s">
        <v>107</v>
      </c>
      <c r="Z1450" s="98" t="s">
        <v>3696</v>
      </c>
      <c r="AA1450" s="85" t="s">
        <v>148</v>
      </c>
    </row>
    <row r="1451" spans="1:27" ht="56.25">
      <c r="A1451" s="299">
        <v>1435</v>
      </c>
      <c r="B1451" s="284" t="s">
        <v>265</v>
      </c>
      <c r="C1451" s="78" t="s">
        <v>97</v>
      </c>
      <c r="D1451" s="79" t="s">
        <v>3697</v>
      </c>
      <c r="E1451" s="78" t="s">
        <v>153</v>
      </c>
      <c r="F1451" s="80">
        <v>44749.520833333336</v>
      </c>
      <c r="G1451" s="80">
        <v>44749.618055555555</v>
      </c>
      <c r="H1451" s="78" t="s">
        <v>94</v>
      </c>
      <c r="I1451" s="90">
        <v>2.3333333332557231</v>
      </c>
      <c r="J1451" s="91" t="s">
        <v>3697</v>
      </c>
      <c r="K1451" s="91"/>
      <c r="L1451" s="91"/>
      <c r="M1451" s="78">
        <v>10</v>
      </c>
      <c r="N1451" s="78">
        <v>0</v>
      </c>
      <c r="O1451" s="78">
        <v>0</v>
      </c>
      <c r="P1451" s="78">
        <v>10</v>
      </c>
      <c r="Q1451" s="78">
        <v>0</v>
      </c>
      <c r="R1451" s="78">
        <v>0</v>
      </c>
      <c r="S1451" s="78">
        <v>0</v>
      </c>
      <c r="T1451" s="78">
        <v>10</v>
      </c>
      <c r="U1451" s="78">
        <v>0</v>
      </c>
      <c r="V1451" s="78">
        <v>25</v>
      </c>
      <c r="W1451" s="78"/>
      <c r="X1451" s="84" t="s">
        <v>3698</v>
      </c>
      <c r="Y1451" s="85" t="s">
        <v>98</v>
      </c>
      <c r="Z1451" s="85" t="s">
        <v>124</v>
      </c>
      <c r="AA1451" s="85" t="s">
        <v>148</v>
      </c>
    </row>
    <row r="1452" spans="1:27" ht="56.25">
      <c r="A1452" s="299">
        <v>1436</v>
      </c>
      <c r="B1452" s="284" t="s">
        <v>265</v>
      </c>
      <c r="C1452" s="78" t="s">
        <v>97</v>
      </c>
      <c r="D1452" s="79" t="s">
        <v>3699</v>
      </c>
      <c r="E1452" s="78" t="s">
        <v>108</v>
      </c>
      <c r="F1452" s="80">
        <v>44749.527777777781</v>
      </c>
      <c r="G1452" s="80">
        <v>44749.666666666664</v>
      </c>
      <c r="H1452" s="78" t="s">
        <v>94</v>
      </c>
      <c r="I1452" s="90">
        <v>3.3333333331975155</v>
      </c>
      <c r="J1452" s="91" t="s">
        <v>3699</v>
      </c>
      <c r="K1452" s="91"/>
      <c r="L1452" s="91"/>
      <c r="M1452" s="78">
        <v>1</v>
      </c>
      <c r="N1452" s="78">
        <v>0</v>
      </c>
      <c r="O1452" s="78">
        <v>0</v>
      </c>
      <c r="P1452" s="78">
        <v>1</v>
      </c>
      <c r="Q1452" s="78">
        <v>0</v>
      </c>
      <c r="R1452" s="78">
        <v>0</v>
      </c>
      <c r="S1452" s="78">
        <v>0</v>
      </c>
      <c r="T1452" s="78">
        <v>1</v>
      </c>
      <c r="U1452" s="78">
        <v>0</v>
      </c>
      <c r="V1452" s="78">
        <v>2</v>
      </c>
      <c r="W1452" s="78"/>
      <c r="X1452" s="84" t="s">
        <v>3700</v>
      </c>
      <c r="Y1452" s="85" t="s">
        <v>98</v>
      </c>
      <c r="Z1452" s="85" t="s">
        <v>114</v>
      </c>
      <c r="AA1452" s="85" t="s">
        <v>148</v>
      </c>
    </row>
    <row r="1453" spans="1:27" ht="56.25">
      <c r="A1453" s="299">
        <v>1437</v>
      </c>
      <c r="B1453" s="284" t="s">
        <v>265</v>
      </c>
      <c r="C1453" s="78" t="s">
        <v>97</v>
      </c>
      <c r="D1453" s="79" t="s">
        <v>3701</v>
      </c>
      <c r="E1453" s="78" t="s">
        <v>153</v>
      </c>
      <c r="F1453" s="80">
        <v>44749.8125</v>
      </c>
      <c r="G1453" s="80">
        <v>44749.847222222219</v>
      </c>
      <c r="H1453" s="78" t="s">
        <v>94</v>
      </c>
      <c r="I1453" s="90">
        <v>0.83333333325572312</v>
      </c>
      <c r="J1453" s="91" t="s">
        <v>3701</v>
      </c>
      <c r="K1453" s="91"/>
      <c r="L1453" s="91"/>
      <c r="M1453" s="226">
        <v>30</v>
      </c>
      <c r="N1453" s="78">
        <v>0</v>
      </c>
      <c r="O1453" s="78">
        <v>0</v>
      </c>
      <c r="P1453" s="78">
        <v>30</v>
      </c>
      <c r="Q1453" s="78">
        <v>0</v>
      </c>
      <c r="R1453" s="78">
        <v>0</v>
      </c>
      <c r="S1453" s="78">
        <v>0</v>
      </c>
      <c r="T1453" s="78">
        <v>30</v>
      </c>
      <c r="U1453" s="78">
        <v>0</v>
      </c>
      <c r="V1453" s="78">
        <v>40</v>
      </c>
      <c r="W1453" s="78"/>
      <c r="X1453" s="84" t="s">
        <v>3702</v>
      </c>
      <c r="Y1453" s="85" t="s">
        <v>98</v>
      </c>
      <c r="Z1453" s="85" t="s">
        <v>124</v>
      </c>
      <c r="AA1453" s="85" t="s">
        <v>148</v>
      </c>
    </row>
    <row r="1454" spans="1:27" ht="75">
      <c r="A1454" s="299">
        <v>1438</v>
      </c>
      <c r="B1454" s="284" t="s">
        <v>268</v>
      </c>
      <c r="C1454" s="78" t="s">
        <v>156</v>
      </c>
      <c r="D1454" s="79" t="s">
        <v>3703</v>
      </c>
      <c r="E1454" s="78" t="s">
        <v>152</v>
      </c>
      <c r="F1454" s="80">
        <v>44749.795138888891</v>
      </c>
      <c r="G1454" s="80">
        <v>44749.888888888891</v>
      </c>
      <c r="H1454" s="78" t="s">
        <v>94</v>
      </c>
      <c r="I1454" s="90">
        <v>2.25</v>
      </c>
      <c r="J1454" s="91" t="s">
        <v>3704</v>
      </c>
      <c r="K1454" s="91"/>
      <c r="L1454" s="91"/>
      <c r="M1454" s="78">
        <v>912</v>
      </c>
      <c r="N1454" s="78">
        <v>0</v>
      </c>
      <c r="O1454" s="78">
        <v>0</v>
      </c>
      <c r="P1454" s="78">
        <v>912</v>
      </c>
      <c r="Q1454" s="78">
        <v>0</v>
      </c>
      <c r="R1454" s="78">
        <v>0</v>
      </c>
      <c r="S1454" s="78">
        <v>0</v>
      </c>
      <c r="T1454" s="78">
        <v>912</v>
      </c>
      <c r="U1454" s="78">
        <v>0</v>
      </c>
      <c r="V1454" s="78">
        <v>850</v>
      </c>
      <c r="W1454" s="78"/>
      <c r="X1454" s="84" t="s">
        <v>3705</v>
      </c>
      <c r="Y1454" s="85" t="s">
        <v>95</v>
      </c>
      <c r="Z1454" s="85" t="s">
        <v>105</v>
      </c>
      <c r="AA1454" s="85" t="s">
        <v>148</v>
      </c>
    </row>
    <row r="1455" spans="1:27" ht="75">
      <c r="A1455" s="299">
        <v>1439</v>
      </c>
      <c r="B1455" s="284" t="s">
        <v>248</v>
      </c>
      <c r="C1455" s="78" t="s">
        <v>93</v>
      </c>
      <c r="D1455" s="79" t="s">
        <v>3706</v>
      </c>
      <c r="E1455" s="78" t="s">
        <v>152</v>
      </c>
      <c r="F1455" s="80">
        <v>44749.602083333331</v>
      </c>
      <c r="G1455" s="80">
        <v>44749.611111111109</v>
      </c>
      <c r="H1455" s="78" t="s">
        <v>94</v>
      </c>
      <c r="I1455" s="90">
        <v>0.21666666667442769</v>
      </c>
      <c r="J1455" s="91" t="s">
        <v>3707</v>
      </c>
      <c r="K1455" s="91"/>
      <c r="L1455" s="91" t="s">
        <v>3708</v>
      </c>
      <c r="M1455" s="78">
        <v>7</v>
      </c>
      <c r="N1455" s="78">
        <v>0</v>
      </c>
      <c r="O1455" s="78">
        <v>2</v>
      </c>
      <c r="P1455" s="78">
        <v>5</v>
      </c>
      <c r="Q1455" s="78">
        <v>0</v>
      </c>
      <c r="R1455" s="78">
        <v>0</v>
      </c>
      <c r="S1455" s="78">
        <v>0</v>
      </c>
      <c r="T1455" s="78">
        <v>7</v>
      </c>
      <c r="U1455" s="78">
        <v>0</v>
      </c>
      <c r="V1455" s="78">
        <v>85</v>
      </c>
      <c r="W1455" s="78"/>
      <c r="X1455" s="84" t="s">
        <v>3709</v>
      </c>
      <c r="Y1455" s="85" t="s">
        <v>109</v>
      </c>
      <c r="Z1455" s="85" t="s">
        <v>103</v>
      </c>
      <c r="AA1455" s="85" t="s">
        <v>148</v>
      </c>
    </row>
    <row r="1456" spans="1:27" ht="37.5">
      <c r="A1456" s="299">
        <v>1440</v>
      </c>
      <c r="B1456" s="284" t="s">
        <v>248</v>
      </c>
      <c r="C1456" s="78" t="s">
        <v>113</v>
      </c>
      <c r="D1456" s="79" t="s">
        <v>3710</v>
      </c>
      <c r="E1456" s="78" t="s">
        <v>153</v>
      </c>
      <c r="F1456" s="80">
        <v>44750.375</v>
      </c>
      <c r="G1456" s="80">
        <v>44750.5</v>
      </c>
      <c r="H1456" s="78" t="s">
        <v>106</v>
      </c>
      <c r="I1456" s="90">
        <v>3</v>
      </c>
      <c r="J1456" s="91" t="s">
        <v>3711</v>
      </c>
      <c r="K1456" s="91"/>
      <c r="L1456" s="91"/>
      <c r="M1456" s="78">
        <v>2</v>
      </c>
      <c r="N1456" s="78">
        <v>0</v>
      </c>
      <c r="O1456" s="78">
        <v>0</v>
      </c>
      <c r="P1456" s="78">
        <v>2</v>
      </c>
      <c r="Q1456" s="78">
        <v>0</v>
      </c>
      <c r="R1456" s="78">
        <v>0</v>
      </c>
      <c r="S1456" s="78">
        <v>0</v>
      </c>
      <c r="T1456" s="78">
        <v>2</v>
      </c>
      <c r="U1456" s="78">
        <v>0</v>
      </c>
      <c r="V1456" s="78">
        <v>60</v>
      </c>
      <c r="W1456" s="78"/>
      <c r="X1456" s="84"/>
      <c r="Y1456" s="85"/>
      <c r="Z1456" s="85"/>
      <c r="AA1456" s="85" t="s">
        <v>148</v>
      </c>
    </row>
    <row r="1457" spans="1:27" ht="243.75">
      <c r="A1457" s="299">
        <v>1441</v>
      </c>
      <c r="B1457" s="284" t="s">
        <v>248</v>
      </c>
      <c r="C1457" s="78" t="s">
        <v>93</v>
      </c>
      <c r="D1457" s="79" t="s">
        <v>3712</v>
      </c>
      <c r="E1457" s="78" t="s">
        <v>154</v>
      </c>
      <c r="F1457" s="80">
        <v>44749.677083333336</v>
      </c>
      <c r="G1457" s="80">
        <v>44749.702777777777</v>
      </c>
      <c r="H1457" s="78" t="s">
        <v>94</v>
      </c>
      <c r="I1457" s="90">
        <v>0.61666666658129543</v>
      </c>
      <c r="J1457" s="91" t="s">
        <v>3713</v>
      </c>
      <c r="K1457" s="91"/>
      <c r="L1457" s="91" t="s">
        <v>3714</v>
      </c>
      <c r="M1457" s="78">
        <v>212</v>
      </c>
      <c r="N1457" s="78">
        <v>6</v>
      </c>
      <c r="O1457" s="78">
        <v>4</v>
      </c>
      <c r="P1457" s="78">
        <v>202</v>
      </c>
      <c r="Q1457" s="78">
        <v>0</v>
      </c>
      <c r="R1457" s="78">
        <v>0</v>
      </c>
      <c r="S1457" s="78">
        <v>0</v>
      </c>
      <c r="T1457" s="78">
        <v>212</v>
      </c>
      <c r="U1457" s="78">
        <v>0</v>
      </c>
      <c r="V1457" s="78">
        <v>1700</v>
      </c>
      <c r="W1457" s="78"/>
      <c r="X1457" s="84" t="s">
        <v>3715</v>
      </c>
      <c r="Y1457" s="85" t="s">
        <v>109</v>
      </c>
      <c r="Z1457" s="85" t="s">
        <v>103</v>
      </c>
      <c r="AA1457" s="85" t="s">
        <v>148</v>
      </c>
    </row>
    <row r="1458" spans="1:27" ht="150">
      <c r="A1458" s="299">
        <v>1442</v>
      </c>
      <c r="B1458" s="284" t="s">
        <v>248</v>
      </c>
      <c r="C1458" s="78" t="s">
        <v>93</v>
      </c>
      <c r="D1458" s="79" t="s">
        <v>3716</v>
      </c>
      <c r="E1458" s="78" t="s">
        <v>154</v>
      </c>
      <c r="F1458" s="80">
        <v>44749.677083333336</v>
      </c>
      <c r="G1458" s="80">
        <v>44749.750694444447</v>
      </c>
      <c r="H1458" s="78" t="s">
        <v>94</v>
      </c>
      <c r="I1458" s="90">
        <v>1.7666666666627862</v>
      </c>
      <c r="J1458" s="91" t="s">
        <v>3717</v>
      </c>
      <c r="K1458" s="91"/>
      <c r="L1458" s="91" t="s">
        <v>3718</v>
      </c>
      <c r="M1458" s="78">
        <v>135</v>
      </c>
      <c r="N1458" s="78">
        <v>1</v>
      </c>
      <c r="O1458" s="78">
        <v>3</v>
      </c>
      <c r="P1458" s="78">
        <v>131</v>
      </c>
      <c r="Q1458" s="78">
        <v>0</v>
      </c>
      <c r="R1458" s="78">
        <v>0</v>
      </c>
      <c r="S1458" s="78">
        <v>0</v>
      </c>
      <c r="T1458" s="78">
        <v>135</v>
      </c>
      <c r="U1458" s="78">
        <v>0</v>
      </c>
      <c r="V1458" s="78">
        <v>1100</v>
      </c>
      <c r="W1458" s="78"/>
      <c r="X1458" s="84" t="s">
        <v>3719</v>
      </c>
      <c r="Y1458" s="85" t="s">
        <v>109</v>
      </c>
      <c r="Z1458" s="85" t="s">
        <v>103</v>
      </c>
      <c r="AA1458" s="85" t="s">
        <v>148</v>
      </c>
    </row>
    <row r="1459" spans="1:27" ht="75">
      <c r="A1459" s="299">
        <v>1443</v>
      </c>
      <c r="B1459" s="284" t="s">
        <v>248</v>
      </c>
      <c r="C1459" s="78" t="s">
        <v>93</v>
      </c>
      <c r="D1459" s="79" t="s">
        <v>3720</v>
      </c>
      <c r="E1459" s="78" t="s">
        <v>154</v>
      </c>
      <c r="F1459" s="80">
        <v>44749.677083333336</v>
      </c>
      <c r="G1459" s="80">
        <v>44749.722222222219</v>
      </c>
      <c r="H1459" s="78" t="s">
        <v>94</v>
      </c>
      <c r="I1459" s="90">
        <v>1.0833333331975155</v>
      </c>
      <c r="J1459" s="91" t="s">
        <v>3721</v>
      </c>
      <c r="K1459" s="91"/>
      <c r="L1459" s="91" t="s">
        <v>231</v>
      </c>
      <c r="M1459" s="78">
        <v>32</v>
      </c>
      <c r="N1459" s="78">
        <v>0</v>
      </c>
      <c r="O1459" s="78">
        <v>1</v>
      </c>
      <c r="P1459" s="78">
        <v>31</v>
      </c>
      <c r="Q1459" s="78">
        <v>0</v>
      </c>
      <c r="R1459" s="78">
        <v>0</v>
      </c>
      <c r="S1459" s="78">
        <v>0</v>
      </c>
      <c r="T1459" s="78">
        <v>32</v>
      </c>
      <c r="U1459" s="78">
        <v>0</v>
      </c>
      <c r="V1459" s="78">
        <v>200</v>
      </c>
      <c r="W1459" s="78"/>
      <c r="X1459" s="84" t="s">
        <v>3722</v>
      </c>
      <c r="Y1459" s="85" t="s">
        <v>122</v>
      </c>
      <c r="Z1459" s="85" t="s">
        <v>120</v>
      </c>
      <c r="AA1459" s="85" t="s">
        <v>193</v>
      </c>
    </row>
    <row r="1460" spans="1:27" ht="56.25">
      <c r="A1460" s="299">
        <v>1444</v>
      </c>
      <c r="B1460" s="284" t="s">
        <v>277</v>
      </c>
      <c r="C1460" s="78" t="s">
        <v>113</v>
      </c>
      <c r="D1460" s="79" t="s">
        <v>3723</v>
      </c>
      <c r="E1460" s="78" t="s">
        <v>152</v>
      </c>
      <c r="F1460" s="80">
        <v>44752.416666666664</v>
      </c>
      <c r="G1460" s="80">
        <v>44752.5</v>
      </c>
      <c r="H1460" s="78" t="s">
        <v>106</v>
      </c>
      <c r="I1460" s="90">
        <v>2.0000000000582077</v>
      </c>
      <c r="J1460" s="91" t="s">
        <v>359</v>
      </c>
      <c r="K1460" s="91"/>
      <c r="L1460" s="91"/>
      <c r="M1460" s="78">
        <v>24</v>
      </c>
      <c r="N1460" s="78">
        <v>0</v>
      </c>
      <c r="O1460" s="78">
        <v>0</v>
      </c>
      <c r="P1460" s="78">
        <v>24</v>
      </c>
      <c r="Q1460" s="78">
        <v>0</v>
      </c>
      <c r="R1460" s="78">
        <v>0</v>
      </c>
      <c r="S1460" s="78">
        <v>0</v>
      </c>
      <c r="T1460" s="78">
        <v>24</v>
      </c>
      <c r="U1460" s="78">
        <v>0</v>
      </c>
      <c r="V1460" s="78">
        <v>45</v>
      </c>
      <c r="W1460" s="78"/>
      <c r="X1460" s="84" t="s">
        <v>3724</v>
      </c>
      <c r="Y1460" s="85"/>
      <c r="Z1460" s="85"/>
      <c r="AA1460" s="85" t="s">
        <v>148</v>
      </c>
    </row>
    <row r="1461" spans="1:27" ht="75">
      <c r="A1461" s="299">
        <v>1445</v>
      </c>
      <c r="B1461" s="284" t="s">
        <v>433</v>
      </c>
      <c r="C1461" s="78" t="s">
        <v>97</v>
      </c>
      <c r="D1461" s="79" t="s">
        <v>3725</v>
      </c>
      <c r="E1461" s="78" t="s">
        <v>108</v>
      </c>
      <c r="F1461" s="80">
        <v>44751.798611111109</v>
      </c>
      <c r="G1461" s="80">
        <v>44751.923611111109</v>
      </c>
      <c r="H1461" s="78" t="s">
        <v>94</v>
      </c>
      <c r="I1461" s="90">
        <v>3</v>
      </c>
      <c r="J1461" s="91" t="s">
        <v>3726</v>
      </c>
      <c r="K1461" s="91"/>
      <c r="L1461" s="91"/>
      <c r="M1461" s="78">
        <v>1</v>
      </c>
      <c r="N1461" s="78">
        <v>0</v>
      </c>
      <c r="O1461" s="78">
        <v>0</v>
      </c>
      <c r="P1461" s="78">
        <v>1</v>
      </c>
      <c r="Q1461" s="78">
        <v>0</v>
      </c>
      <c r="R1461" s="78">
        <v>0</v>
      </c>
      <c r="S1461" s="78">
        <v>0</v>
      </c>
      <c r="T1461" s="78">
        <v>1</v>
      </c>
      <c r="U1461" s="78">
        <v>0</v>
      </c>
      <c r="V1461" s="78">
        <v>2.5</v>
      </c>
      <c r="W1461" s="78"/>
      <c r="X1461" s="84" t="s">
        <v>3727</v>
      </c>
      <c r="Y1461" s="85" t="s">
        <v>118</v>
      </c>
      <c r="Z1461" s="85" t="s">
        <v>99</v>
      </c>
      <c r="AA1461" s="85" t="s">
        <v>148</v>
      </c>
    </row>
    <row r="1462" spans="1:27" ht="37.5">
      <c r="A1462" s="299">
        <v>1446</v>
      </c>
      <c r="B1462" s="284" t="s">
        <v>245</v>
      </c>
      <c r="C1462" s="78" t="s">
        <v>97</v>
      </c>
      <c r="D1462" s="253" t="s">
        <v>3728</v>
      </c>
      <c r="E1462" s="78" t="s">
        <v>152</v>
      </c>
      <c r="F1462" s="80">
        <v>44753.416666666664</v>
      </c>
      <c r="G1462" s="80">
        <v>44753.5</v>
      </c>
      <c r="H1462" s="78" t="s">
        <v>106</v>
      </c>
      <c r="I1462" s="90">
        <v>2.0000000000582077</v>
      </c>
      <c r="J1462" s="91" t="s">
        <v>328</v>
      </c>
      <c r="K1462" s="91"/>
      <c r="L1462" s="91"/>
      <c r="M1462" s="78">
        <v>81</v>
      </c>
      <c r="N1462" s="78">
        <v>0</v>
      </c>
      <c r="O1462" s="78">
        <v>0</v>
      </c>
      <c r="P1462" s="78">
        <v>81</v>
      </c>
      <c r="Q1462" s="78">
        <v>0</v>
      </c>
      <c r="R1462" s="78">
        <v>0</v>
      </c>
      <c r="S1462" s="78">
        <v>0</v>
      </c>
      <c r="T1462" s="78">
        <v>81</v>
      </c>
      <c r="U1462" s="78">
        <v>0</v>
      </c>
      <c r="V1462" s="78">
        <v>64.459999999999994</v>
      </c>
      <c r="W1462" s="78"/>
      <c r="X1462" s="84"/>
      <c r="Y1462" s="85"/>
      <c r="Z1462" s="85"/>
      <c r="AA1462" s="85" t="s">
        <v>148</v>
      </c>
    </row>
    <row r="1463" spans="1:27" ht="75">
      <c r="A1463" s="299">
        <v>1447</v>
      </c>
      <c r="B1463" s="284" t="s">
        <v>268</v>
      </c>
      <c r="C1463" s="78" t="s">
        <v>113</v>
      </c>
      <c r="D1463" s="253" t="s">
        <v>3729</v>
      </c>
      <c r="E1463" s="78" t="s">
        <v>152</v>
      </c>
      <c r="F1463" s="80">
        <v>44752.21875</v>
      </c>
      <c r="G1463" s="80">
        <v>44752.25</v>
      </c>
      <c r="H1463" s="78" t="s">
        <v>94</v>
      </c>
      <c r="I1463" s="90">
        <v>0.75</v>
      </c>
      <c r="J1463" s="91" t="s">
        <v>3730</v>
      </c>
      <c r="K1463" s="91"/>
      <c r="L1463" s="91"/>
      <c r="M1463" s="78">
        <v>995</v>
      </c>
      <c r="N1463" s="78">
        <v>0</v>
      </c>
      <c r="O1463" s="78">
        <v>0</v>
      </c>
      <c r="P1463" s="78">
        <v>995</v>
      </c>
      <c r="Q1463" s="78">
        <v>0</v>
      </c>
      <c r="R1463" s="78">
        <v>0</v>
      </c>
      <c r="S1463" s="78">
        <v>0</v>
      </c>
      <c r="T1463" s="78">
        <v>995</v>
      </c>
      <c r="U1463" s="78">
        <v>0</v>
      </c>
      <c r="V1463" s="78">
        <v>860</v>
      </c>
      <c r="W1463" s="78"/>
      <c r="X1463" s="84" t="s">
        <v>3731</v>
      </c>
      <c r="Y1463" s="85" t="s">
        <v>95</v>
      </c>
      <c r="Z1463" s="85" t="s">
        <v>105</v>
      </c>
      <c r="AA1463" s="85" t="s">
        <v>148</v>
      </c>
    </row>
    <row r="1464" spans="1:27" ht="75">
      <c r="A1464" s="299">
        <v>1448</v>
      </c>
      <c r="B1464" s="284" t="s">
        <v>268</v>
      </c>
      <c r="C1464" s="78" t="s">
        <v>113</v>
      </c>
      <c r="D1464" s="253" t="s">
        <v>3729</v>
      </c>
      <c r="E1464" s="78" t="s">
        <v>152</v>
      </c>
      <c r="F1464" s="80">
        <v>44753.208333333336</v>
      </c>
      <c r="G1464" s="80">
        <v>44753.291666666664</v>
      </c>
      <c r="H1464" s="78" t="s">
        <v>94</v>
      </c>
      <c r="I1464" s="90">
        <v>1.9999999998835847</v>
      </c>
      <c r="J1464" s="91" t="s">
        <v>3730</v>
      </c>
      <c r="K1464" s="91"/>
      <c r="L1464" s="91"/>
      <c r="M1464" s="78">
        <v>995</v>
      </c>
      <c r="N1464" s="78">
        <v>0</v>
      </c>
      <c r="O1464" s="78">
        <v>0</v>
      </c>
      <c r="P1464" s="78">
        <v>995</v>
      </c>
      <c r="Q1464" s="78">
        <v>0</v>
      </c>
      <c r="R1464" s="78">
        <v>0</v>
      </c>
      <c r="S1464" s="78">
        <v>0</v>
      </c>
      <c r="T1464" s="78">
        <v>995</v>
      </c>
      <c r="U1464" s="78">
        <v>0</v>
      </c>
      <c r="V1464" s="78">
        <v>860</v>
      </c>
      <c r="W1464" s="78"/>
      <c r="X1464" s="84" t="s">
        <v>3732</v>
      </c>
      <c r="Y1464" s="85" t="s">
        <v>95</v>
      </c>
      <c r="Z1464" s="85" t="s">
        <v>105</v>
      </c>
      <c r="AA1464" s="85" t="s">
        <v>148</v>
      </c>
    </row>
    <row r="1465" spans="1:27" ht="56.25">
      <c r="A1465" s="299">
        <v>1449</v>
      </c>
      <c r="B1465" s="284" t="s">
        <v>268</v>
      </c>
      <c r="C1465" s="78" t="s">
        <v>113</v>
      </c>
      <c r="D1465" s="79" t="s">
        <v>3733</v>
      </c>
      <c r="E1465" s="78" t="s">
        <v>152</v>
      </c>
      <c r="F1465" s="80">
        <v>44753.208333333336</v>
      </c>
      <c r="G1465" s="80">
        <v>44753.458333333336</v>
      </c>
      <c r="H1465" s="78" t="s">
        <v>94</v>
      </c>
      <c r="I1465" s="90">
        <v>6</v>
      </c>
      <c r="J1465" s="91" t="s">
        <v>3734</v>
      </c>
      <c r="K1465" s="91"/>
      <c r="L1465" s="91"/>
      <c r="M1465" s="78">
        <v>61</v>
      </c>
      <c r="N1465" s="78">
        <v>0</v>
      </c>
      <c r="O1465" s="78">
        <v>0</v>
      </c>
      <c r="P1465" s="78">
        <v>61</v>
      </c>
      <c r="Q1465" s="78">
        <v>0</v>
      </c>
      <c r="R1465" s="78">
        <v>0</v>
      </c>
      <c r="S1465" s="78">
        <v>0</v>
      </c>
      <c r="T1465" s="78">
        <v>61</v>
      </c>
      <c r="U1465" s="78">
        <v>0</v>
      </c>
      <c r="V1465" s="78">
        <v>18</v>
      </c>
      <c r="W1465" s="78"/>
      <c r="X1465" s="84" t="s">
        <v>3735</v>
      </c>
      <c r="Y1465" s="85" t="s">
        <v>95</v>
      </c>
      <c r="Z1465" s="85" t="s">
        <v>105</v>
      </c>
      <c r="AA1465" s="85" t="s">
        <v>148</v>
      </c>
    </row>
    <row r="1466" spans="1:27" ht="75">
      <c r="A1466" s="299">
        <v>1450</v>
      </c>
      <c r="B1466" s="284" t="s">
        <v>248</v>
      </c>
      <c r="C1466" s="78" t="s">
        <v>93</v>
      </c>
      <c r="D1466" s="187" t="s">
        <v>3736</v>
      </c>
      <c r="E1466" s="83" t="s">
        <v>154</v>
      </c>
      <c r="F1466" s="80">
        <v>44751.503472222219</v>
      </c>
      <c r="G1466" s="80">
        <v>44751.533333333333</v>
      </c>
      <c r="H1466" s="83" t="s">
        <v>94</v>
      </c>
      <c r="I1466" s="90">
        <v>0.71666666673263535</v>
      </c>
      <c r="J1466" s="91" t="s">
        <v>3737</v>
      </c>
      <c r="K1466" s="91"/>
      <c r="L1466" s="91"/>
      <c r="M1466" s="83">
        <v>14</v>
      </c>
      <c r="N1466" s="83">
        <v>0</v>
      </c>
      <c r="O1466" s="83">
        <v>0</v>
      </c>
      <c r="P1466" s="83">
        <v>14</v>
      </c>
      <c r="Q1466" s="83">
        <v>0</v>
      </c>
      <c r="R1466" s="83">
        <v>0</v>
      </c>
      <c r="S1466" s="83">
        <v>0</v>
      </c>
      <c r="T1466" s="83">
        <v>14</v>
      </c>
      <c r="U1466" s="83">
        <v>0</v>
      </c>
      <c r="V1466" s="83">
        <v>200</v>
      </c>
      <c r="W1466" s="83"/>
      <c r="X1466" s="84" t="s">
        <v>3738</v>
      </c>
      <c r="Y1466" s="85" t="s">
        <v>122</v>
      </c>
      <c r="Z1466" s="85" t="s">
        <v>120</v>
      </c>
      <c r="AA1466" s="85" t="s">
        <v>193</v>
      </c>
    </row>
    <row r="1467" spans="1:27" ht="93.75">
      <c r="A1467" s="299">
        <v>1451</v>
      </c>
      <c r="B1467" s="284" t="s">
        <v>248</v>
      </c>
      <c r="C1467" s="78" t="s">
        <v>93</v>
      </c>
      <c r="D1467" s="77" t="s">
        <v>3739</v>
      </c>
      <c r="E1467" s="78" t="s">
        <v>152</v>
      </c>
      <c r="F1467" s="80">
        <v>44753.159722222219</v>
      </c>
      <c r="G1467" s="80">
        <v>44753.197916666664</v>
      </c>
      <c r="H1467" s="233" t="s">
        <v>94</v>
      </c>
      <c r="I1467" s="90">
        <v>0.91666666668606922</v>
      </c>
      <c r="J1467" s="91" t="s">
        <v>3740</v>
      </c>
      <c r="K1467" s="91"/>
      <c r="L1467" s="91" t="s">
        <v>3708</v>
      </c>
      <c r="M1467" s="78">
        <v>19</v>
      </c>
      <c r="N1467" s="78">
        <v>0</v>
      </c>
      <c r="O1467" s="78">
        <v>2</v>
      </c>
      <c r="P1467" s="78">
        <v>17</v>
      </c>
      <c r="Q1467" s="78">
        <v>0</v>
      </c>
      <c r="R1467" s="78">
        <v>0</v>
      </c>
      <c r="S1467" s="78">
        <v>0</v>
      </c>
      <c r="T1467" s="78">
        <v>19</v>
      </c>
      <c r="U1467" s="78">
        <v>0</v>
      </c>
      <c r="V1467" s="78">
        <v>180</v>
      </c>
      <c r="W1467" s="78"/>
      <c r="X1467" s="84" t="s">
        <v>3741</v>
      </c>
      <c r="Y1467" s="85" t="s">
        <v>109</v>
      </c>
      <c r="Z1467" s="85" t="s">
        <v>103</v>
      </c>
      <c r="AA1467" s="85" t="s">
        <v>148</v>
      </c>
    </row>
    <row r="1468" spans="1:27" ht="93.75">
      <c r="A1468" s="299">
        <v>1452</v>
      </c>
      <c r="B1468" s="283" t="s">
        <v>248</v>
      </c>
      <c r="C1468" s="83" t="s">
        <v>93</v>
      </c>
      <c r="D1468" s="187" t="s">
        <v>3742</v>
      </c>
      <c r="E1468" s="83" t="s">
        <v>152</v>
      </c>
      <c r="F1468" s="188">
        <v>44753.159722222219</v>
      </c>
      <c r="G1468" s="188">
        <v>44753.204861111109</v>
      </c>
      <c r="H1468" s="83" t="s">
        <v>94</v>
      </c>
      <c r="I1468" s="90">
        <v>1.0833333333721384</v>
      </c>
      <c r="J1468" s="91" t="s">
        <v>3743</v>
      </c>
      <c r="K1468" s="91"/>
      <c r="L1468" s="91"/>
      <c r="M1468" s="83">
        <v>20</v>
      </c>
      <c r="N1468" s="83">
        <v>0</v>
      </c>
      <c r="O1468" s="83">
        <v>0</v>
      </c>
      <c r="P1468" s="83">
        <v>20</v>
      </c>
      <c r="Q1468" s="83">
        <v>0</v>
      </c>
      <c r="R1468" s="83">
        <v>0</v>
      </c>
      <c r="S1468" s="83">
        <v>0</v>
      </c>
      <c r="T1468" s="83">
        <v>20</v>
      </c>
      <c r="U1468" s="83">
        <v>0</v>
      </c>
      <c r="V1468" s="83">
        <v>90</v>
      </c>
      <c r="W1468" s="83"/>
      <c r="X1468" s="184" t="s">
        <v>3744</v>
      </c>
      <c r="Y1468" s="185" t="s">
        <v>109</v>
      </c>
      <c r="Z1468" s="185" t="s">
        <v>103</v>
      </c>
      <c r="AA1468" s="85" t="s">
        <v>148</v>
      </c>
    </row>
    <row r="1469" spans="1:27" ht="93.75">
      <c r="A1469" s="299">
        <v>1453</v>
      </c>
      <c r="B1469" s="284" t="s">
        <v>266</v>
      </c>
      <c r="C1469" s="78" t="s">
        <v>93</v>
      </c>
      <c r="D1469" s="79" t="s">
        <v>3745</v>
      </c>
      <c r="E1469" s="78" t="s">
        <v>152</v>
      </c>
      <c r="F1469" s="80">
        <v>44752.944444444445</v>
      </c>
      <c r="G1469" s="80">
        <v>44753.024305555555</v>
      </c>
      <c r="H1469" s="78" t="s">
        <v>94</v>
      </c>
      <c r="I1469" s="90">
        <v>1.9166666666278616</v>
      </c>
      <c r="J1469" s="91" t="s">
        <v>3746</v>
      </c>
      <c r="K1469" s="91"/>
      <c r="L1469" s="91"/>
      <c r="M1469" s="78">
        <v>259</v>
      </c>
      <c r="N1469" s="78">
        <v>0</v>
      </c>
      <c r="O1469" s="78">
        <v>0</v>
      </c>
      <c r="P1469" s="78">
        <v>259</v>
      </c>
      <c r="Q1469" s="78">
        <v>0</v>
      </c>
      <c r="R1469" s="78">
        <v>0</v>
      </c>
      <c r="S1469" s="78">
        <v>0</v>
      </c>
      <c r="T1469" s="78">
        <v>259</v>
      </c>
      <c r="U1469" s="78">
        <v>0</v>
      </c>
      <c r="V1469" s="78">
        <v>987</v>
      </c>
      <c r="W1469" s="78"/>
      <c r="X1469" s="84" t="s">
        <v>3747</v>
      </c>
      <c r="Y1469" s="85" t="s">
        <v>95</v>
      </c>
      <c r="Z1469" s="85" t="s">
        <v>105</v>
      </c>
      <c r="AA1469" s="85" t="s">
        <v>148</v>
      </c>
    </row>
    <row r="1470" spans="1:27" ht="75">
      <c r="A1470" s="299">
        <v>1454</v>
      </c>
      <c r="B1470" s="286" t="s">
        <v>115</v>
      </c>
      <c r="C1470" s="93" t="s">
        <v>93</v>
      </c>
      <c r="D1470" s="94" t="s">
        <v>3748</v>
      </c>
      <c r="E1470" s="93" t="s">
        <v>153</v>
      </c>
      <c r="F1470" s="102">
        <v>44750.375</v>
      </c>
      <c r="G1470" s="95">
        <v>44750.413194444445</v>
      </c>
      <c r="H1470" s="96" t="s">
        <v>106</v>
      </c>
      <c r="I1470" s="90">
        <v>0.91666666668606922</v>
      </c>
      <c r="J1470" s="91" t="s">
        <v>496</v>
      </c>
      <c r="K1470" s="91"/>
      <c r="L1470" s="91"/>
      <c r="M1470" s="93">
        <v>3</v>
      </c>
      <c r="N1470" s="93">
        <v>0</v>
      </c>
      <c r="O1470" s="93">
        <v>0</v>
      </c>
      <c r="P1470" s="93">
        <v>3</v>
      </c>
      <c r="Q1470" s="93">
        <v>0</v>
      </c>
      <c r="R1470" s="93">
        <v>0</v>
      </c>
      <c r="S1470" s="93">
        <v>0</v>
      </c>
      <c r="T1470" s="93">
        <v>3</v>
      </c>
      <c r="U1470" s="93">
        <v>0</v>
      </c>
      <c r="V1470" s="93">
        <v>39</v>
      </c>
      <c r="W1470" s="93"/>
      <c r="X1470" s="97" t="s">
        <v>3749</v>
      </c>
      <c r="Y1470" s="98"/>
      <c r="Z1470" s="98"/>
      <c r="AA1470" s="85" t="s">
        <v>148</v>
      </c>
    </row>
    <row r="1471" spans="1:27" ht="75">
      <c r="A1471" s="299">
        <v>1455</v>
      </c>
      <c r="B1471" s="286" t="s">
        <v>115</v>
      </c>
      <c r="C1471" s="93" t="s">
        <v>93</v>
      </c>
      <c r="D1471" s="94" t="s">
        <v>3750</v>
      </c>
      <c r="E1471" s="93" t="s">
        <v>153</v>
      </c>
      <c r="F1471" s="102">
        <v>44750.597222222219</v>
      </c>
      <c r="G1471" s="95">
        <v>44750.652777777781</v>
      </c>
      <c r="H1471" s="96" t="s">
        <v>106</v>
      </c>
      <c r="I1471" s="90">
        <v>1.3333333334885538</v>
      </c>
      <c r="J1471" s="91" t="s">
        <v>517</v>
      </c>
      <c r="K1471" s="91"/>
      <c r="L1471" s="91"/>
      <c r="M1471" s="93">
        <v>1</v>
      </c>
      <c r="N1471" s="93">
        <v>0</v>
      </c>
      <c r="O1471" s="93">
        <v>0</v>
      </c>
      <c r="P1471" s="93">
        <v>1</v>
      </c>
      <c r="Q1471" s="93">
        <v>0</v>
      </c>
      <c r="R1471" s="93">
        <v>0</v>
      </c>
      <c r="S1471" s="93">
        <v>0</v>
      </c>
      <c r="T1471" s="93">
        <v>1</v>
      </c>
      <c r="U1471" s="93">
        <v>0</v>
      </c>
      <c r="V1471" s="93">
        <v>24</v>
      </c>
      <c r="W1471" s="93"/>
      <c r="X1471" s="97" t="s">
        <v>3749</v>
      </c>
      <c r="Y1471" s="98"/>
      <c r="Z1471" s="98"/>
      <c r="AA1471" s="85" t="s">
        <v>148</v>
      </c>
    </row>
    <row r="1472" spans="1:27" ht="75">
      <c r="A1472" s="299">
        <v>1456</v>
      </c>
      <c r="B1472" s="286" t="s">
        <v>115</v>
      </c>
      <c r="C1472" s="93" t="s">
        <v>97</v>
      </c>
      <c r="D1472" s="94" t="s">
        <v>3751</v>
      </c>
      <c r="E1472" s="93" t="s">
        <v>153</v>
      </c>
      <c r="F1472" s="95">
        <v>44751.447916666664</v>
      </c>
      <c r="G1472" s="95">
        <v>44751.510416666664</v>
      </c>
      <c r="H1472" s="96" t="s">
        <v>106</v>
      </c>
      <c r="I1472" s="90">
        <v>1.5</v>
      </c>
      <c r="J1472" s="91" t="s">
        <v>538</v>
      </c>
      <c r="K1472" s="91"/>
      <c r="L1472" s="91"/>
      <c r="M1472" s="93">
        <v>5</v>
      </c>
      <c r="N1472" s="93">
        <v>0</v>
      </c>
      <c r="O1472" s="93">
        <v>0</v>
      </c>
      <c r="P1472" s="93">
        <v>5</v>
      </c>
      <c r="Q1472" s="93">
        <v>0</v>
      </c>
      <c r="R1472" s="93">
        <v>0</v>
      </c>
      <c r="S1472" s="93">
        <v>0</v>
      </c>
      <c r="T1472" s="93">
        <v>5</v>
      </c>
      <c r="U1472" s="93">
        <v>0</v>
      </c>
      <c r="V1472" s="93">
        <v>31</v>
      </c>
      <c r="W1472" s="93"/>
      <c r="X1472" s="97" t="s">
        <v>3752</v>
      </c>
      <c r="Y1472" s="98"/>
      <c r="Z1472" s="98"/>
      <c r="AA1472" s="85" t="s">
        <v>148</v>
      </c>
    </row>
    <row r="1473" spans="1:27" ht="75">
      <c r="A1473" s="299">
        <v>1457</v>
      </c>
      <c r="B1473" s="284" t="s">
        <v>115</v>
      </c>
      <c r="C1473" s="78" t="s">
        <v>97</v>
      </c>
      <c r="D1473" s="79" t="s">
        <v>3753</v>
      </c>
      <c r="E1473" s="78" t="s">
        <v>153</v>
      </c>
      <c r="F1473" s="80">
        <v>44751.586805555555</v>
      </c>
      <c r="G1473" s="80">
        <v>44751.621527777781</v>
      </c>
      <c r="H1473" s="78" t="s">
        <v>106</v>
      </c>
      <c r="I1473" s="90">
        <v>0.8333333334303461</v>
      </c>
      <c r="J1473" s="91" t="s">
        <v>3754</v>
      </c>
      <c r="K1473" s="91"/>
      <c r="L1473" s="91"/>
      <c r="M1473" s="78">
        <v>11</v>
      </c>
      <c r="N1473" s="78">
        <v>0</v>
      </c>
      <c r="O1473" s="78">
        <v>0</v>
      </c>
      <c r="P1473" s="78">
        <v>11</v>
      </c>
      <c r="Q1473" s="78">
        <v>0</v>
      </c>
      <c r="R1473" s="78">
        <v>0</v>
      </c>
      <c r="S1473" s="78">
        <v>0</v>
      </c>
      <c r="T1473" s="78">
        <v>11</v>
      </c>
      <c r="U1473" s="78">
        <v>0</v>
      </c>
      <c r="V1473" s="78">
        <v>15</v>
      </c>
      <c r="W1473" s="78"/>
      <c r="X1473" s="84" t="s">
        <v>3752</v>
      </c>
      <c r="Y1473" s="85"/>
      <c r="Z1473" s="85"/>
      <c r="AA1473" s="85" t="s">
        <v>148</v>
      </c>
    </row>
    <row r="1474" spans="1:27" ht="75">
      <c r="A1474" s="299">
        <v>1458</v>
      </c>
      <c r="B1474" s="284" t="s">
        <v>115</v>
      </c>
      <c r="C1474" s="78" t="s">
        <v>93</v>
      </c>
      <c r="D1474" s="79" t="s">
        <v>3755</v>
      </c>
      <c r="E1474" s="78" t="s">
        <v>153</v>
      </c>
      <c r="F1474" s="80">
        <v>44751.78125</v>
      </c>
      <c r="G1474" s="80">
        <v>44751.788194444445</v>
      </c>
      <c r="H1474" s="78" t="s">
        <v>106</v>
      </c>
      <c r="I1474" s="90">
        <v>0.16666666668606922</v>
      </c>
      <c r="J1474" s="91" t="s">
        <v>3756</v>
      </c>
      <c r="K1474" s="91"/>
      <c r="L1474" s="91"/>
      <c r="M1474" s="78">
        <v>1</v>
      </c>
      <c r="N1474" s="78">
        <v>0</v>
      </c>
      <c r="O1474" s="78">
        <v>0</v>
      </c>
      <c r="P1474" s="78">
        <v>1</v>
      </c>
      <c r="Q1474" s="78">
        <v>0</v>
      </c>
      <c r="R1474" s="78">
        <v>0</v>
      </c>
      <c r="S1474" s="78">
        <v>0</v>
      </c>
      <c r="T1474" s="78">
        <v>1</v>
      </c>
      <c r="U1474" s="78">
        <v>0</v>
      </c>
      <c r="V1474" s="78">
        <v>20</v>
      </c>
      <c r="W1474" s="78"/>
      <c r="X1474" s="84" t="s">
        <v>3752</v>
      </c>
      <c r="Y1474" s="85"/>
      <c r="Z1474" s="85"/>
      <c r="AA1474" s="85" t="s">
        <v>148</v>
      </c>
    </row>
    <row r="1475" spans="1:27" ht="75">
      <c r="A1475" s="299">
        <v>1459</v>
      </c>
      <c r="B1475" s="286" t="s">
        <v>265</v>
      </c>
      <c r="C1475" s="93" t="s">
        <v>97</v>
      </c>
      <c r="D1475" s="94" t="s">
        <v>3757</v>
      </c>
      <c r="E1475" s="93" t="s">
        <v>153</v>
      </c>
      <c r="F1475" s="102">
        <v>44752.826388888891</v>
      </c>
      <c r="G1475" s="95">
        <v>44753.3125</v>
      </c>
      <c r="H1475" s="96" t="s">
        <v>94</v>
      </c>
      <c r="I1475" s="207">
        <v>11.666666666627862</v>
      </c>
      <c r="J1475" s="94" t="s">
        <v>3757</v>
      </c>
      <c r="K1475" s="93"/>
      <c r="L1475" s="93"/>
      <c r="M1475" s="93">
        <v>60</v>
      </c>
      <c r="N1475" s="93">
        <v>0</v>
      </c>
      <c r="O1475" s="93">
        <v>0</v>
      </c>
      <c r="P1475" s="93">
        <v>60</v>
      </c>
      <c r="Q1475" s="93">
        <v>0</v>
      </c>
      <c r="R1475" s="93">
        <v>0</v>
      </c>
      <c r="S1475" s="93">
        <v>0</v>
      </c>
      <c r="T1475" s="93">
        <v>60</v>
      </c>
      <c r="U1475" s="93">
        <v>0</v>
      </c>
      <c r="V1475" s="93">
        <v>60</v>
      </c>
      <c r="W1475" s="93"/>
      <c r="X1475" s="97" t="s">
        <v>3758</v>
      </c>
      <c r="Y1475" s="98" t="s">
        <v>98</v>
      </c>
      <c r="Z1475" s="98" t="s">
        <v>114</v>
      </c>
      <c r="AA1475" s="85">
        <v>1</v>
      </c>
    </row>
    <row r="1476" spans="1:27" ht="56.25">
      <c r="A1476" s="299">
        <v>1460</v>
      </c>
      <c r="B1476" s="284" t="s">
        <v>245</v>
      </c>
      <c r="C1476" s="78" t="s">
        <v>113</v>
      </c>
      <c r="D1476" s="79" t="s">
        <v>3759</v>
      </c>
      <c r="E1476" s="78" t="s">
        <v>153</v>
      </c>
      <c r="F1476" s="80">
        <v>44753.486111111109</v>
      </c>
      <c r="G1476" s="80">
        <v>44753.520833333336</v>
      </c>
      <c r="H1476" s="78" t="s">
        <v>94</v>
      </c>
      <c r="I1476" s="86">
        <v>0.8333333334303461</v>
      </c>
      <c r="J1476" s="79" t="s">
        <v>235</v>
      </c>
      <c r="K1476" s="78"/>
      <c r="L1476" s="78"/>
      <c r="M1476" s="78">
        <v>17</v>
      </c>
      <c r="N1476" s="78">
        <v>0</v>
      </c>
      <c r="O1476" s="78">
        <v>0</v>
      </c>
      <c r="P1476" s="78">
        <v>17</v>
      </c>
      <c r="Q1476" s="78">
        <v>0</v>
      </c>
      <c r="R1476" s="78">
        <v>0</v>
      </c>
      <c r="S1476" s="78">
        <v>0</v>
      </c>
      <c r="T1476" s="78">
        <v>17</v>
      </c>
      <c r="U1476" s="78">
        <v>0</v>
      </c>
      <c r="V1476" s="78">
        <v>167.86</v>
      </c>
      <c r="W1476" s="78"/>
      <c r="X1476" s="84" t="s">
        <v>3760</v>
      </c>
      <c r="Y1476" s="85" t="s">
        <v>130</v>
      </c>
      <c r="Z1476" s="85" t="s">
        <v>124</v>
      </c>
      <c r="AA1476" s="85" t="s">
        <v>148</v>
      </c>
    </row>
    <row r="1477" spans="1:27" ht="56.25">
      <c r="A1477" s="299">
        <v>1461</v>
      </c>
      <c r="B1477" s="284" t="s">
        <v>245</v>
      </c>
      <c r="C1477" s="78" t="s">
        <v>127</v>
      </c>
      <c r="D1477" s="79" t="s">
        <v>3761</v>
      </c>
      <c r="E1477" s="78" t="s">
        <v>152</v>
      </c>
      <c r="F1477" s="80">
        <v>44753.986111111109</v>
      </c>
      <c r="G1477" s="80">
        <v>44754.027777777781</v>
      </c>
      <c r="H1477" s="78" t="s">
        <v>94</v>
      </c>
      <c r="I1477" s="81">
        <v>1.0000000001164153</v>
      </c>
      <c r="J1477" s="82" t="s">
        <v>3666</v>
      </c>
      <c r="K1477" s="82"/>
      <c r="L1477" s="82"/>
      <c r="M1477" s="78">
        <v>222</v>
      </c>
      <c r="N1477" s="78">
        <v>0</v>
      </c>
      <c r="O1477" s="78">
        <v>0</v>
      </c>
      <c r="P1477" s="78">
        <v>222</v>
      </c>
      <c r="Q1477" s="78">
        <v>0</v>
      </c>
      <c r="R1477" s="78">
        <v>0</v>
      </c>
      <c r="S1477" s="78">
        <v>0</v>
      </c>
      <c r="T1477" s="78">
        <v>222</v>
      </c>
      <c r="U1477" s="78">
        <v>0</v>
      </c>
      <c r="V1477" s="78">
        <v>465.08</v>
      </c>
      <c r="W1477" s="78"/>
      <c r="X1477" s="84" t="s">
        <v>3762</v>
      </c>
      <c r="Y1477" s="85" t="s">
        <v>95</v>
      </c>
      <c r="Z1477" s="85" t="s">
        <v>105</v>
      </c>
      <c r="AA1477" s="85" t="s">
        <v>148</v>
      </c>
    </row>
    <row r="1478" spans="1:27" ht="56.25">
      <c r="A1478" s="299">
        <v>1462</v>
      </c>
      <c r="B1478" s="284" t="s">
        <v>245</v>
      </c>
      <c r="C1478" s="78" t="s">
        <v>113</v>
      </c>
      <c r="D1478" s="79" t="s">
        <v>3763</v>
      </c>
      <c r="E1478" s="78" t="s">
        <v>153</v>
      </c>
      <c r="F1478" s="80">
        <v>44754.375</v>
      </c>
      <c r="G1478" s="80">
        <v>44754.541666666664</v>
      </c>
      <c r="H1478" s="78" t="s">
        <v>106</v>
      </c>
      <c r="I1478" s="90">
        <v>3.9999999999417923</v>
      </c>
      <c r="J1478" s="91" t="s">
        <v>3764</v>
      </c>
      <c r="K1478" s="91"/>
      <c r="L1478" s="91" t="s">
        <v>305</v>
      </c>
      <c r="M1478" s="78">
        <v>123</v>
      </c>
      <c r="N1478" s="78">
        <v>0</v>
      </c>
      <c r="O1478" s="78">
        <v>3</v>
      </c>
      <c r="P1478" s="78">
        <v>120</v>
      </c>
      <c r="Q1478" s="78">
        <v>0</v>
      </c>
      <c r="R1478" s="78">
        <v>0</v>
      </c>
      <c r="S1478" s="78">
        <v>0</v>
      </c>
      <c r="T1478" s="78">
        <v>123</v>
      </c>
      <c r="U1478" s="78">
        <v>0</v>
      </c>
      <c r="V1478" s="78">
        <v>33.22</v>
      </c>
      <c r="W1478" s="78"/>
      <c r="X1478" s="84"/>
      <c r="Y1478" s="85"/>
      <c r="Z1478" s="85"/>
      <c r="AA1478" s="85" t="s">
        <v>148</v>
      </c>
    </row>
    <row r="1479" spans="1:27" ht="150">
      <c r="A1479" s="299">
        <v>1463</v>
      </c>
      <c r="B1479" s="284" t="s">
        <v>253</v>
      </c>
      <c r="C1479" s="78" t="s">
        <v>93</v>
      </c>
      <c r="D1479" s="79" t="s">
        <v>3765</v>
      </c>
      <c r="E1479" s="78" t="s">
        <v>152</v>
      </c>
      <c r="F1479" s="80">
        <v>44753.899305555555</v>
      </c>
      <c r="G1479" s="80">
        <v>44754.135416666664</v>
      </c>
      <c r="H1479" s="78" t="s">
        <v>94</v>
      </c>
      <c r="I1479" s="90">
        <v>5.6666666666278616</v>
      </c>
      <c r="J1479" s="91" t="s">
        <v>3766</v>
      </c>
      <c r="K1479" s="91"/>
      <c r="L1479" s="91" t="s">
        <v>3767</v>
      </c>
      <c r="M1479" s="78">
        <v>153</v>
      </c>
      <c r="N1479" s="78">
        <v>0</v>
      </c>
      <c r="O1479" s="78">
        <v>8</v>
      </c>
      <c r="P1479" s="78">
        <v>145</v>
      </c>
      <c r="Q1479" s="78">
        <v>0</v>
      </c>
      <c r="R1479" s="78">
        <v>0</v>
      </c>
      <c r="S1479" s="78">
        <v>0</v>
      </c>
      <c r="T1479" s="78">
        <v>153</v>
      </c>
      <c r="U1479" s="78">
        <v>0</v>
      </c>
      <c r="V1479" s="78">
        <v>200</v>
      </c>
      <c r="W1479" s="78"/>
      <c r="X1479" s="84" t="s">
        <v>3768</v>
      </c>
      <c r="Y1479" s="85" t="s">
        <v>118</v>
      </c>
      <c r="Z1479" s="85" t="s">
        <v>99</v>
      </c>
      <c r="AA1479" s="85" t="s">
        <v>148</v>
      </c>
    </row>
    <row r="1480" spans="1:27" ht="93.75">
      <c r="A1480" s="299">
        <v>1464</v>
      </c>
      <c r="B1480" s="284" t="s">
        <v>253</v>
      </c>
      <c r="C1480" s="78" t="s">
        <v>93</v>
      </c>
      <c r="D1480" s="79" t="s">
        <v>576</v>
      </c>
      <c r="E1480" s="78" t="s">
        <v>152</v>
      </c>
      <c r="F1480" s="80">
        <v>44753.9375</v>
      </c>
      <c r="G1480" s="80">
        <v>44754.1875</v>
      </c>
      <c r="H1480" s="78" t="s">
        <v>94</v>
      </c>
      <c r="I1480" s="90">
        <v>6</v>
      </c>
      <c r="J1480" s="91" t="s">
        <v>3769</v>
      </c>
      <c r="K1480" s="91"/>
      <c r="L1480" s="91" t="s">
        <v>3770</v>
      </c>
      <c r="M1480" s="78">
        <v>191</v>
      </c>
      <c r="N1480" s="78">
        <v>0</v>
      </c>
      <c r="O1480" s="78">
        <v>6</v>
      </c>
      <c r="P1480" s="78">
        <v>185</v>
      </c>
      <c r="Q1480" s="78">
        <v>0</v>
      </c>
      <c r="R1480" s="78">
        <v>0</v>
      </c>
      <c r="S1480" s="78">
        <v>0</v>
      </c>
      <c r="T1480" s="78">
        <v>191</v>
      </c>
      <c r="U1480" s="78">
        <v>0</v>
      </c>
      <c r="V1480" s="78">
        <v>250</v>
      </c>
      <c r="W1480" s="78"/>
      <c r="X1480" s="84" t="s">
        <v>3771</v>
      </c>
      <c r="Y1480" s="85" t="s">
        <v>118</v>
      </c>
      <c r="Z1480" s="85" t="s">
        <v>99</v>
      </c>
      <c r="AA1480" s="85" t="s">
        <v>148</v>
      </c>
    </row>
    <row r="1481" spans="1:27" ht="56.25">
      <c r="A1481" s="299">
        <v>1465</v>
      </c>
      <c r="B1481" s="284" t="s">
        <v>253</v>
      </c>
      <c r="C1481" s="78" t="s">
        <v>93</v>
      </c>
      <c r="D1481" s="79" t="s">
        <v>3772</v>
      </c>
      <c r="E1481" s="78" t="s">
        <v>152</v>
      </c>
      <c r="F1481" s="80">
        <v>44753.923611111109</v>
      </c>
      <c r="G1481" s="80">
        <v>44753.958333333336</v>
      </c>
      <c r="H1481" s="78" t="s">
        <v>94</v>
      </c>
      <c r="I1481" s="90">
        <v>0.8333333334303461</v>
      </c>
      <c r="J1481" s="91" t="s">
        <v>3773</v>
      </c>
      <c r="K1481" s="91"/>
      <c r="L1481" s="91" t="s">
        <v>241</v>
      </c>
      <c r="M1481" s="78">
        <v>3</v>
      </c>
      <c r="N1481" s="78">
        <v>0</v>
      </c>
      <c r="O1481" s="78">
        <v>2</v>
      </c>
      <c r="P1481" s="78">
        <v>1</v>
      </c>
      <c r="Q1481" s="78">
        <v>0</v>
      </c>
      <c r="R1481" s="78">
        <v>0</v>
      </c>
      <c r="S1481" s="78">
        <v>0</v>
      </c>
      <c r="T1481" s="78">
        <v>3</v>
      </c>
      <c r="U1481" s="78">
        <v>0</v>
      </c>
      <c r="V1481" s="78">
        <v>30</v>
      </c>
      <c r="W1481" s="78"/>
      <c r="X1481" s="84" t="s">
        <v>3774</v>
      </c>
      <c r="Y1481" s="85" t="s">
        <v>118</v>
      </c>
      <c r="Z1481" s="85" t="s">
        <v>99</v>
      </c>
      <c r="AA1481" s="85" t="s">
        <v>148</v>
      </c>
    </row>
    <row r="1482" spans="1:27" ht="75">
      <c r="A1482" s="299">
        <v>1466</v>
      </c>
      <c r="B1482" s="284" t="s">
        <v>250</v>
      </c>
      <c r="C1482" s="78" t="s">
        <v>97</v>
      </c>
      <c r="D1482" s="79" t="s">
        <v>3775</v>
      </c>
      <c r="E1482" s="78" t="s">
        <v>108</v>
      </c>
      <c r="F1482" s="80">
        <v>44753.569444444445</v>
      </c>
      <c r="G1482" s="80">
        <v>44753.604166666664</v>
      </c>
      <c r="H1482" s="78" t="s">
        <v>94</v>
      </c>
      <c r="I1482" s="90">
        <v>0.83333333325572312</v>
      </c>
      <c r="J1482" s="91" t="s">
        <v>1681</v>
      </c>
      <c r="K1482" s="91"/>
      <c r="L1482" s="91"/>
      <c r="M1482" s="78">
        <v>1</v>
      </c>
      <c r="N1482" s="78">
        <v>0</v>
      </c>
      <c r="O1482" s="78">
        <v>0</v>
      </c>
      <c r="P1482" s="78">
        <v>1</v>
      </c>
      <c r="Q1482" s="78">
        <v>0</v>
      </c>
      <c r="R1482" s="78">
        <v>0</v>
      </c>
      <c r="S1482" s="78">
        <v>0</v>
      </c>
      <c r="T1482" s="78">
        <v>1</v>
      </c>
      <c r="U1482" s="78">
        <v>0</v>
      </c>
      <c r="V1482" s="78">
        <v>10</v>
      </c>
      <c r="W1482" s="78"/>
      <c r="X1482" s="84" t="s">
        <v>3776</v>
      </c>
      <c r="Y1482" s="85" t="s">
        <v>118</v>
      </c>
      <c r="Z1482" s="85" t="s">
        <v>99</v>
      </c>
      <c r="AA1482" s="85" t="s">
        <v>148</v>
      </c>
    </row>
    <row r="1483" spans="1:27" ht="56.25">
      <c r="A1483" s="299">
        <v>1467</v>
      </c>
      <c r="B1483" s="284" t="s">
        <v>250</v>
      </c>
      <c r="C1483" s="78" t="s">
        <v>97</v>
      </c>
      <c r="D1483" s="79" t="s">
        <v>3777</v>
      </c>
      <c r="E1483" s="78" t="s">
        <v>153</v>
      </c>
      <c r="F1483" s="80">
        <v>44754.375</v>
      </c>
      <c r="G1483" s="80">
        <v>44754.458333333336</v>
      </c>
      <c r="H1483" s="78" t="s">
        <v>106</v>
      </c>
      <c r="I1483" s="90">
        <v>2.0000000000582077</v>
      </c>
      <c r="J1483" s="91" t="s">
        <v>3778</v>
      </c>
      <c r="K1483" s="91"/>
      <c r="L1483" s="91"/>
      <c r="M1483" s="78">
        <v>47</v>
      </c>
      <c r="N1483" s="78">
        <v>0</v>
      </c>
      <c r="O1483" s="78">
        <v>0</v>
      </c>
      <c r="P1483" s="78">
        <v>47</v>
      </c>
      <c r="Q1483" s="78">
        <v>0</v>
      </c>
      <c r="R1483" s="78">
        <v>0</v>
      </c>
      <c r="S1483" s="78">
        <v>0</v>
      </c>
      <c r="T1483" s="78">
        <v>47</v>
      </c>
      <c r="U1483" s="78">
        <v>0</v>
      </c>
      <c r="V1483" s="78">
        <v>154</v>
      </c>
      <c r="W1483" s="78"/>
      <c r="X1483" s="84"/>
      <c r="Y1483" s="85"/>
      <c r="Z1483" s="85"/>
      <c r="AA1483" s="85" t="s">
        <v>148</v>
      </c>
    </row>
    <row r="1484" spans="1:27" ht="37.5">
      <c r="A1484" s="299">
        <v>1468</v>
      </c>
      <c r="B1484" s="284" t="s">
        <v>250</v>
      </c>
      <c r="C1484" s="78" t="s">
        <v>97</v>
      </c>
      <c r="D1484" s="79" t="s">
        <v>3779</v>
      </c>
      <c r="E1484" s="78" t="s">
        <v>153</v>
      </c>
      <c r="F1484" s="80">
        <v>44754.395833333336</v>
      </c>
      <c r="G1484" s="80">
        <v>44754.625</v>
      </c>
      <c r="H1484" s="78" t="s">
        <v>106</v>
      </c>
      <c r="I1484" s="90">
        <v>5.4999999999417923</v>
      </c>
      <c r="J1484" s="91" t="s">
        <v>960</v>
      </c>
      <c r="K1484" s="91"/>
      <c r="L1484" s="91"/>
      <c r="M1484" s="78">
        <v>4</v>
      </c>
      <c r="N1484" s="78">
        <v>0</v>
      </c>
      <c r="O1484" s="78">
        <v>0</v>
      </c>
      <c r="P1484" s="78">
        <v>4</v>
      </c>
      <c r="Q1484" s="78">
        <v>0</v>
      </c>
      <c r="R1484" s="78">
        <v>0</v>
      </c>
      <c r="S1484" s="78">
        <v>0</v>
      </c>
      <c r="T1484" s="78">
        <v>4</v>
      </c>
      <c r="U1484" s="78">
        <v>0</v>
      </c>
      <c r="V1484" s="78">
        <v>167</v>
      </c>
      <c r="W1484" s="78"/>
      <c r="X1484" s="84"/>
      <c r="Y1484" s="85"/>
      <c r="Z1484" s="85"/>
      <c r="AA1484" s="85" t="s">
        <v>148</v>
      </c>
    </row>
    <row r="1485" spans="1:27" ht="56.25">
      <c r="A1485" s="299">
        <v>1469</v>
      </c>
      <c r="B1485" s="284" t="s">
        <v>268</v>
      </c>
      <c r="C1485" s="78" t="s">
        <v>97</v>
      </c>
      <c r="D1485" s="79" t="s">
        <v>3780</v>
      </c>
      <c r="E1485" s="78" t="s">
        <v>153</v>
      </c>
      <c r="F1485" s="80">
        <v>44753.583333333336</v>
      </c>
      <c r="G1485" s="80">
        <v>44753.645833333336</v>
      </c>
      <c r="H1485" s="78" t="s">
        <v>94</v>
      </c>
      <c r="I1485" s="90">
        <v>1.5</v>
      </c>
      <c r="J1485" s="91" t="s">
        <v>3780</v>
      </c>
      <c r="K1485" s="91"/>
      <c r="L1485" s="91"/>
      <c r="M1485" s="78">
        <v>4</v>
      </c>
      <c r="N1485" s="78">
        <v>0</v>
      </c>
      <c r="O1485" s="78">
        <v>0</v>
      </c>
      <c r="P1485" s="78">
        <v>4</v>
      </c>
      <c r="Q1485" s="78">
        <v>0</v>
      </c>
      <c r="R1485" s="78">
        <v>0</v>
      </c>
      <c r="S1485" s="78">
        <v>0</v>
      </c>
      <c r="T1485" s="78">
        <v>4</v>
      </c>
      <c r="U1485" s="78">
        <v>0</v>
      </c>
      <c r="V1485" s="78">
        <v>21</v>
      </c>
      <c r="W1485" s="78"/>
      <c r="X1485" s="84" t="s">
        <v>3781</v>
      </c>
      <c r="Y1485" s="85" t="s">
        <v>147</v>
      </c>
      <c r="Z1485" s="85" t="s">
        <v>99</v>
      </c>
      <c r="AA1485" s="85" t="s">
        <v>148</v>
      </c>
    </row>
    <row r="1486" spans="1:27" ht="75">
      <c r="A1486" s="299">
        <v>1470</v>
      </c>
      <c r="B1486" s="286" t="s">
        <v>268</v>
      </c>
      <c r="C1486" s="93" t="s">
        <v>97</v>
      </c>
      <c r="D1486" s="94" t="s">
        <v>3782</v>
      </c>
      <c r="E1486" s="93" t="s">
        <v>153</v>
      </c>
      <c r="F1486" s="102">
        <v>44753.625</v>
      </c>
      <c r="G1486" s="95">
        <v>44753.756944444445</v>
      </c>
      <c r="H1486" s="96" t="s">
        <v>94</v>
      </c>
      <c r="I1486" s="90">
        <v>3.1666666666860692</v>
      </c>
      <c r="J1486" s="91" t="s">
        <v>3782</v>
      </c>
      <c r="K1486" s="91"/>
      <c r="L1486" s="91"/>
      <c r="M1486" s="93">
        <v>33</v>
      </c>
      <c r="N1486" s="93">
        <v>0</v>
      </c>
      <c r="O1486" s="93">
        <v>0</v>
      </c>
      <c r="P1486" s="93">
        <v>33</v>
      </c>
      <c r="Q1486" s="93">
        <v>0</v>
      </c>
      <c r="R1486" s="93">
        <v>0</v>
      </c>
      <c r="S1486" s="93">
        <v>0</v>
      </c>
      <c r="T1486" s="93">
        <v>33</v>
      </c>
      <c r="U1486" s="93">
        <v>0</v>
      </c>
      <c r="V1486" s="93">
        <v>32</v>
      </c>
      <c r="W1486" s="93"/>
      <c r="X1486" s="97" t="s">
        <v>3783</v>
      </c>
      <c r="Y1486" s="98" t="s">
        <v>147</v>
      </c>
      <c r="Z1486" s="98" t="s">
        <v>99</v>
      </c>
      <c r="AA1486" s="85" t="s">
        <v>148</v>
      </c>
    </row>
    <row r="1487" spans="1:27" ht="56.25">
      <c r="A1487" s="299">
        <v>1471</v>
      </c>
      <c r="B1487" s="286" t="s">
        <v>268</v>
      </c>
      <c r="C1487" s="93" t="s">
        <v>113</v>
      </c>
      <c r="D1487" s="94" t="s">
        <v>698</v>
      </c>
      <c r="E1487" s="93" t="s">
        <v>154</v>
      </c>
      <c r="F1487" s="102">
        <v>44753.645833333336</v>
      </c>
      <c r="G1487" s="102">
        <v>44753.663194444445</v>
      </c>
      <c r="H1487" s="96" t="s">
        <v>94</v>
      </c>
      <c r="I1487" s="90">
        <v>0.41666666662786156</v>
      </c>
      <c r="J1487" s="91" t="s">
        <v>318</v>
      </c>
      <c r="K1487" s="91"/>
      <c r="L1487" s="91"/>
      <c r="M1487" s="93">
        <v>11</v>
      </c>
      <c r="N1487" s="93">
        <v>0</v>
      </c>
      <c r="O1487" s="93">
        <v>0</v>
      </c>
      <c r="P1487" s="93">
        <v>11</v>
      </c>
      <c r="Q1487" s="93">
        <v>0</v>
      </c>
      <c r="R1487" s="93">
        <v>0</v>
      </c>
      <c r="S1487" s="93">
        <v>0</v>
      </c>
      <c r="T1487" s="93">
        <v>11</v>
      </c>
      <c r="U1487" s="93">
        <v>0</v>
      </c>
      <c r="V1487" s="93">
        <v>75</v>
      </c>
      <c r="W1487" s="93"/>
      <c r="X1487" s="239" t="s">
        <v>3784</v>
      </c>
      <c r="Y1487" s="98" t="s">
        <v>138</v>
      </c>
      <c r="Z1487" s="236" t="s">
        <v>105</v>
      </c>
      <c r="AA1487" s="85" t="s">
        <v>193</v>
      </c>
    </row>
    <row r="1488" spans="1:27" ht="56.25">
      <c r="A1488" s="299">
        <v>1472</v>
      </c>
      <c r="B1488" s="286" t="s">
        <v>268</v>
      </c>
      <c r="C1488" s="93" t="s">
        <v>97</v>
      </c>
      <c r="D1488" s="94" t="s">
        <v>3785</v>
      </c>
      <c r="E1488" s="93" t="s">
        <v>153</v>
      </c>
      <c r="F1488" s="102">
        <v>44753.645833333336</v>
      </c>
      <c r="G1488" s="102">
        <v>44753.715277777781</v>
      </c>
      <c r="H1488" s="96" t="s">
        <v>94</v>
      </c>
      <c r="I1488" s="90">
        <v>1.6666666666860692</v>
      </c>
      <c r="J1488" s="91" t="s">
        <v>3785</v>
      </c>
      <c r="K1488" s="91"/>
      <c r="L1488" s="91"/>
      <c r="M1488" s="93">
        <v>11</v>
      </c>
      <c r="N1488" s="93">
        <v>0</v>
      </c>
      <c r="O1488" s="93">
        <v>0</v>
      </c>
      <c r="P1488" s="93">
        <v>11</v>
      </c>
      <c r="Q1488" s="93">
        <v>0</v>
      </c>
      <c r="R1488" s="93">
        <v>0</v>
      </c>
      <c r="S1488" s="93">
        <v>0</v>
      </c>
      <c r="T1488" s="93">
        <v>11</v>
      </c>
      <c r="U1488" s="93">
        <v>0</v>
      </c>
      <c r="V1488" s="93">
        <v>31</v>
      </c>
      <c r="W1488" s="93"/>
      <c r="X1488" s="239" t="s">
        <v>3786</v>
      </c>
      <c r="Y1488" s="98" t="s">
        <v>147</v>
      </c>
      <c r="Z1488" s="236" t="s">
        <v>99</v>
      </c>
      <c r="AA1488" s="85" t="s">
        <v>148</v>
      </c>
    </row>
    <row r="1489" spans="1:27" ht="93.75">
      <c r="A1489" s="299">
        <v>1473</v>
      </c>
      <c r="B1489" s="286" t="s">
        <v>261</v>
      </c>
      <c r="C1489" s="93" t="s">
        <v>97</v>
      </c>
      <c r="D1489" s="94" t="s">
        <v>310</v>
      </c>
      <c r="E1489" s="93" t="s">
        <v>152</v>
      </c>
      <c r="F1489" s="102">
        <v>44753.802777777775</v>
      </c>
      <c r="G1489" s="102">
        <v>44753.918749999997</v>
      </c>
      <c r="H1489" s="96" t="s">
        <v>94</v>
      </c>
      <c r="I1489" s="90">
        <v>2.7833333333255723</v>
      </c>
      <c r="J1489" s="91" t="s">
        <v>408</v>
      </c>
      <c r="K1489" s="91"/>
      <c r="L1489" s="91"/>
      <c r="M1489" s="93">
        <v>247</v>
      </c>
      <c r="N1489" s="93">
        <v>0</v>
      </c>
      <c r="O1489" s="93">
        <v>0</v>
      </c>
      <c r="P1489" s="93">
        <v>246</v>
      </c>
      <c r="Q1489" s="93">
        <v>0</v>
      </c>
      <c r="R1489" s="93">
        <v>0</v>
      </c>
      <c r="S1489" s="93">
        <v>0</v>
      </c>
      <c r="T1489" s="93">
        <v>246</v>
      </c>
      <c r="U1489" s="93">
        <v>1</v>
      </c>
      <c r="V1489" s="93" t="s">
        <v>140</v>
      </c>
      <c r="W1489" s="93" t="s">
        <v>399</v>
      </c>
      <c r="X1489" s="239" t="s">
        <v>3787</v>
      </c>
      <c r="Y1489" s="98" t="s">
        <v>110</v>
      </c>
      <c r="Z1489" s="236" t="s">
        <v>99</v>
      </c>
      <c r="AA1489" s="85" t="s">
        <v>193</v>
      </c>
    </row>
    <row r="1490" spans="1:27" ht="225">
      <c r="A1490" s="299">
        <v>1474</v>
      </c>
      <c r="B1490" s="284" t="s">
        <v>261</v>
      </c>
      <c r="C1490" s="78" t="s">
        <v>97</v>
      </c>
      <c r="D1490" s="79" t="s">
        <v>383</v>
      </c>
      <c r="E1490" s="78" t="s">
        <v>152</v>
      </c>
      <c r="F1490" s="80">
        <v>44753.819444444445</v>
      </c>
      <c r="G1490" s="80">
        <v>44753.888888888891</v>
      </c>
      <c r="H1490" s="78" t="s">
        <v>94</v>
      </c>
      <c r="I1490" s="90">
        <v>1.6666666666860692</v>
      </c>
      <c r="J1490" s="91" t="s">
        <v>307</v>
      </c>
      <c r="K1490" s="91"/>
      <c r="L1490" s="91"/>
      <c r="M1490" s="78">
        <v>191</v>
      </c>
      <c r="N1490" s="78">
        <v>0</v>
      </c>
      <c r="O1490" s="78">
        <v>0</v>
      </c>
      <c r="P1490" s="78">
        <v>190</v>
      </c>
      <c r="Q1490" s="78">
        <v>0</v>
      </c>
      <c r="R1490" s="78">
        <v>0</v>
      </c>
      <c r="S1490" s="78">
        <v>0</v>
      </c>
      <c r="T1490" s="78">
        <v>190</v>
      </c>
      <c r="U1490" s="78">
        <v>1</v>
      </c>
      <c r="V1490" s="78" t="s">
        <v>150</v>
      </c>
      <c r="W1490" s="78" t="s">
        <v>1052</v>
      </c>
      <c r="X1490" s="84" t="s">
        <v>3788</v>
      </c>
      <c r="Y1490" s="85" t="s">
        <v>95</v>
      </c>
      <c r="Z1490" s="85" t="s">
        <v>105</v>
      </c>
      <c r="AA1490" s="85" t="s">
        <v>148</v>
      </c>
    </row>
    <row r="1491" spans="1:27" ht="93.75">
      <c r="A1491" s="299">
        <v>1475</v>
      </c>
      <c r="B1491" s="284" t="s">
        <v>261</v>
      </c>
      <c r="C1491" s="78" t="s">
        <v>97</v>
      </c>
      <c r="D1491" s="79" t="s">
        <v>169</v>
      </c>
      <c r="E1491" s="78" t="s">
        <v>152</v>
      </c>
      <c r="F1491" s="80">
        <v>44753.805555555555</v>
      </c>
      <c r="G1491" s="80">
        <v>44753.930613425924</v>
      </c>
      <c r="H1491" s="78" t="s">
        <v>94</v>
      </c>
      <c r="I1491" s="90">
        <v>3.0013888888643123</v>
      </c>
      <c r="J1491" s="91" t="s">
        <v>424</v>
      </c>
      <c r="K1491" s="91"/>
      <c r="L1491" s="91"/>
      <c r="M1491" s="78">
        <v>1005</v>
      </c>
      <c r="N1491" s="78">
        <v>0</v>
      </c>
      <c r="O1491" s="78">
        <v>0</v>
      </c>
      <c r="P1491" s="78">
        <v>1005</v>
      </c>
      <c r="Q1491" s="78">
        <v>0</v>
      </c>
      <c r="R1491" s="78">
        <v>0</v>
      </c>
      <c r="S1491" s="78">
        <v>0</v>
      </c>
      <c r="T1491" s="78">
        <v>1005</v>
      </c>
      <c r="U1491" s="78">
        <v>0</v>
      </c>
      <c r="V1491" s="78">
        <v>865</v>
      </c>
      <c r="W1491" s="78"/>
      <c r="X1491" s="84" t="s">
        <v>3789</v>
      </c>
      <c r="Y1491" s="85" t="s">
        <v>130</v>
      </c>
      <c r="Z1491" s="85" t="s">
        <v>101</v>
      </c>
      <c r="AA1491" s="85" t="s">
        <v>148</v>
      </c>
    </row>
    <row r="1492" spans="1:27" ht="93.75">
      <c r="A1492" s="299">
        <v>1476</v>
      </c>
      <c r="B1492" s="283" t="s">
        <v>493</v>
      </c>
      <c r="C1492" s="83" t="s">
        <v>156</v>
      </c>
      <c r="D1492" s="187" t="s">
        <v>3790</v>
      </c>
      <c r="E1492" s="83" t="s">
        <v>153</v>
      </c>
      <c r="F1492" s="188">
        <v>44753.895833333336</v>
      </c>
      <c r="G1492" s="188">
        <v>44753.965277777781</v>
      </c>
      <c r="H1492" s="83" t="s">
        <v>94</v>
      </c>
      <c r="I1492" s="90">
        <v>1.6666666666860692</v>
      </c>
      <c r="J1492" s="91" t="s">
        <v>3791</v>
      </c>
      <c r="K1492" s="91"/>
      <c r="L1492" s="91"/>
      <c r="M1492" s="83">
        <v>73</v>
      </c>
      <c r="N1492" s="83">
        <v>0</v>
      </c>
      <c r="O1492" s="83">
        <v>0</v>
      </c>
      <c r="P1492" s="83">
        <v>73</v>
      </c>
      <c r="Q1492" s="83">
        <v>0</v>
      </c>
      <c r="R1492" s="83">
        <v>0</v>
      </c>
      <c r="S1492" s="83">
        <v>0</v>
      </c>
      <c r="T1492" s="83">
        <v>73</v>
      </c>
      <c r="U1492" s="83">
        <v>0</v>
      </c>
      <c r="V1492" s="83">
        <v>18</v>
      </c>
      <c r="W1492" s="83"/>
      <c r="X1492" s="184" t="s">
        <v>3792</v>
      </c>
      <c r="Y1492" s="185" t="s">
        <v>107</v>
      </c>
      <c r="Z1492" s="185" t="s">
        <v>99</v>
      </c>
      <c r="AA1492" s="85" t="s">
        <v>148</v>
      </c>
    </row>
    <row r="1493" spans="1:27" ht="93.75">
      <c r="A1493" s="299">
        <v>1477</v>
      </c>
      <c r="B1493" s="283" t="s">
        <v>493</v>
      </c>
      <c r="C1493" s="83" t="s">
        <v>156</v>
      </c>
      <c r="D1493" s="187" t="s">
        <v>3793</v>
      </c>
      <c r="E1493" s="83" t="s">
        <v>153</v>
      </c>
      <c r="F1493" s="188">
        <v>44753.854166666664</v>
      </c>
      <c r="G1493" s="188">
        <v>44753.972222222219</v>
      </c>
      <c r="H1493" s="83" t="s">
        <v>94</v>
      </c>
      <c r="I1493" s="90">
        <v>2.8333333333139308</v>
      </c>
      <c r="J1493" s="91" t="s">
        <v>494</v>
      </c>
      <c r="K1493" s="91"/>
      <c r="L1493" s="91"/>
      <c r="M1493" s="83">
        <v>17</v>
      </c>
      <c r="N1493" s="83">
        <v>0</v>
      </c>
      <c r="O1493" s="83">
        <v>0</v>
      </c>
      <c r="P1493" s="83">
        <v>17</v>
      </c>
      <c r="Q1493" s="83">
        <v>0</v>
      </c>
      <c r="R1493" s="83">
        <v>0</v>
      </c>
      <c r="S1493" s="83">
        <v>0</v>
      </c>
      <c r="T1493" s="83">
        <v>17</v>
      </c>
      <c r="U1493" s="83">
        <v>0</v>
      </c>
      <c r="V1493" s="83">
        <v>15</v>
      </c>
      <c r="W1493" s="83"/>
      <c r="X1493" s="184" t="s">
        <v>3794</v>
      </c>
      <c r="Y1493" s="185" t="s">
        <v>107</v>
      </c>
      <c r="Z1493" s="185" t="s">
        <v>99</v>
      </c>
      <c r="AA1493" s="85" t="s">
        <v>148</v>
      </c>
    </row>
    <row r="1494" spans="1:27" ht="225">
      <c r="A1494" s="299">
        <v>1478</v>
      </c>
      <c r="B1494" s="284" t="s">
        <v>262</v>
      </c>
      <c r="C1494" s="78" t="s">
        <v>113</v>
      </c>
      <c r="D1494" s="79" t="s">
        <v>682</v>
      </c>
      <c r="E1494" s="78" t="s">
        <v>154</v>
      </c>
      <c r="F1494" s="80">
        <v>44753.708333333336</v>
      </c>
      <c r="G1494" s="80">
        <v>44753.753472222219</v>
      </c>
      <c r="H1494" s="78" t="s">
        <v>94</v>
      </c>
      <c r="I1494" s="90">
        <v>1.0833333331975155</v>
      </c>
      <c r="J1494" s="91" t="s">
        <v>683</v>
      </c>
      <c r="K1494" s="91"/>
      <c r="L1494" s="91"/>
      <c r="M1494" s="78">
        <v>321</v>
      </c>
      <c r="N1494" s="78">
        <v>0</v>
      </c>
      <c r="O1494" s="78">
        <v>0</v>
      </c>
      <c r="P1494" s="78">
        <v>320</v>
      </c>
      <c r="Q1494" s="78">
        <v>0</v>
      </c>
      <c r="R1494" s="78">
        <v>0</v>
      </c>
      <c r="S1494" s="78">
        <v>0</v>
      </c>
      <c r="T1494" s="78">
        <v>320</v>
      </c>
      <c r="U1494" s="78">
        <v>1</v>
      </c>
      <c r="V1494" s="78">
        <v>910</v>
      </c>
      <c r="W1494" s="78" t="s">
        <v>1052</v>
      </c>
      <c r="X1494" s="84" t="s">
        <v>3795</v>
      </c>
      <c r="Y1494" s="85" t="s">
        <v>95</v>
      </c>
      <c r="Z1494" s="85" t="s">
        <v>105</v>
      </c>
      <c r="AA1494" s="85" t="s">
        <v>148</v>
      </c>
    </row>
    <row r="1495" spans="1:27" ht="37.5">
      <c r="A1495" s="299">
        <v>1479</v>
      </c>
      <c r="B1495" s="284" t="s">
        <v>262</v>
      </c>
      <c r="C1495" s="78" t="s">
        <v>113</v>
      </c>
      <c r="D1495" s="79" t="s">
        <v>3796</v>
      </c>
      <c r="E1495" s="78" t="s">
        <v>153</v>
      </c>
      <c r="F1495" s="80">
        <v>44754.5625</v>
      </c>
      <c r="G1495" s="80">
        <v>44754.666666666664</v>
      </c>
      <c r="H1495" s="78" t="s">
        <v>106</v>
      </c>
      <c r="I1495" s="90">
        <v>2.4999999999417923</v>
      </c>
      <c r="J1495" s="91" t="s">
        <v>3797</v>
      </c>
      <c r="K1495" s="91"/>
      <c r="L1495" s="91"/>
      <c r="M1495" s="78">
        <v>52</v>
      </c>
      <c r="N1495" s="78">
        <v>0</v>
      </c>
      <c r="O1495" s="78">
        <v>0</v>
      </c>
      <c r="P1495" s="78">
        <v>52</v>
      </c>
      <c r="Q1495" s="78">
        <v>0</v>
      </c>
      <c r="R1495" s="78">
        <v>0</v>
      </c>
      <c r="S1495" s="78">
        <v>0</v>
      </c>
      <c r="T1495" s="78">
        <v>52</v>
      </c>
      <c r="U1495" s="78">
        <v>0</v>
      </c>
      <c r="V1495" s="78">
        <v>90</v>
      </c>
      <c r="W1495" s="78"/>
      <c r="X1495" s="84"/>
      <c r="Y1495" s="85"/>
      <c r="Z1495" s="85"/>
      <c r="AA1495" s="85" t="s">
        <v>148</v>
      </c>
    </row>
    <row r="1496" spans="1:27" ht="243.75">
      <c r="A1496" s="299">
        <v>1480</v>
      </c>
      <c r="B1496" s="284" t="s">
        <v>248</v>
      </c>
      <c r="C1496" s="78" t="s">
        <v>97</v>
      </c>
      <c r="D1496" s="79" t="s">
        <v>3798</v>
      </c>
      <c r="E1496" s="78" t="s">
        <v>152</v>
      </c>
      <c r="F1496" s="80">
        <v>44753.591666666667</v>
      </c>
      <c r="G1496" s="80">
        <v>44753.663888888892</v>
      </c>
      <c r="H1496" s="78" t="s">
        <v>94</v>
      </c>
      <c r="I1496" s="90">
        <v>1.7333333333954215</v>
      </c>
      <c r="J1496" s="91" t="s">
        <v>3799</v>
      </c>
      <c r="K1496" s="91"/>
      <c r="L1496" s="91" t="s">
        <v>258</v>
      </c>
      <c r="M1496" s="78">
        <v>23</v>
      </c>
      <c r="N1496" s="78">
        <v>0</v>
      </c>
      <c r="O1496" s="78">
        <v>1</v>
      </c>
      <c r="P1496" s="78">
        <v>22</v>
      </c>
      <c r="Q1496" s="78">
        <v>0</v>
      </c>
      <c r="R1496" s="78">
        <v>0</v>
      </c>
      <c r="S1496" s="78">
        <v>9</v>
      </c>
      <c r="T1496" s="78">
        <v>14</v>
      </c>
      <c r="U1496" s="78">
        <v>0</v>
      </c>
      <c r="V1496" s="78">
        <v>600</v>
      </c>
      <c r="W1496" s="78"/>
      <c r="X1496" s="84" t="s">
        <v>3800</v>
      </c>
      <c r="Y1496" s="85" t="s">
        <v>110</v>
      </c>
      <c r="Z1496" s="85" t="s">
        <v>120</v>
      </c>
      <c r="AA1496" s="85" t="s">
        <v>193</v>
      </c>
    </row>
    <row r="1497" spans="1:27" ht="37.5">
      <c r="A1497" s="299">
        <v>1481</v>
      </c>
      <c r="B1497" s="284" t="s">
        <v>248</v>
      </c>
      <c r="C1497" s="78" t="s">
        <v>93</v>
      </c>
      <c r="D1497" s="79" t="s">
        <v>3801</v>
      </c>
      <c r="E1497" s="78" t="s">
        <v>153</v>
      </c>
      <c r="F1497" s="80">
        <v>44754.541666666664</v>
      </c>
      <c r="G1497" s="80">
        <v>44754.6875</v>
      </c>
      <c r="H1497" s="78" t="s">
        <v>106</v>
      </c>
      <c r="I1497" s="90">
        <v>3.5000000000582077</v>
      </c>
      <c r="J1497" s="91" t="s">
        <v>3802</v>
      </c>
      <c r="K1497" s="91"/>
      <c r="L1497" s="91"/>
      <c r="M1497" s="78">
        <v>11</v>
      </c>
      <c r="N1497" s="78">
        <v>0</v>
      </c>
      <c r="O1497" s="78">
        <v>0</v>
      </c>
      <c r="P1497" s="78">
        <v>11</v>
      </c>
      <c r="Q1497" s="78">
        <v>0</v>
      </c>
      <c r="R1497" s="78">
        <v>0</v>
      </c>
      <c r="S1497" s="78">
        <v>0</v>
      </c>
      <c r="T1497" s="78">
        <v>11</v>
      </c>
      <c r="U1497" s="78">
        <v>0</v>
      </c>
      <c r="V1497" s="78">
        <v>26</v>
      </c>
      <c r="W1497" s="78"/>
      <c r="X1497" s="84"/>
      <c r="Y1497" s="85"/>
      <c r="Z1497" s="85"/>
      <c r="AA1497" s="85" t="s">
        <v>148</v>
      </c>
    </row>
    <row r="1498" spans="1:27" ht="37.5">
      <c r="A1498" s="299">
        <v>1482</v>
      </c>
      <c r="B1498" s="284" t="s">
        <v>248</v>
      </c>
      <c r="C1498" s="78" t="s">
        <v>93</v>
      </c>
      <c r="D1498" s="79" t="s">
        <v>3803</v>
      </c>
      <c r="E1498" s="78" t="s">
        <v>153</v>
      </c>
      <c r="F1498" s="80">
        <v>44754.375</v>
      </c>
      <c r="G1498" s="80">
        <v>44754.5</v>
      </c>
      <c r="H1498" s="78" t="s">
        <v>106</v>
      </c>
      <c r="I1498" s="90">
        <v>3</v>
      </c>
      <c r="J1498" s="91" t="s">
        <v>3802</v>
      </c>
      <c r="K1498" s="91"/>
      <c r="L1498" s="91"/>
      <c r="M1498" s="78">
        <v>10</v>
      </c>
      <c r="N1498" s="78">
        <v>0</v>
      </c>
      <c r="O1498" s="78">
        <v>0</v>
      </c>
      <c r="P1498" s="78">
        <v>10</v>
      </c>
      <c r="Q1498" s="78">
        <v>0</v>
      </c>
      <c r="R1498" s="78">
        <v>0</v>
      </c>
      <c r="S1498" s="78">
        <v>0</v>
      </c>
      <c r="T1498" s="78">
        <v>10</v>
      </c>
      <c r="U1498" s="78">
        <v>0</v>
      </c>
      <c r="V1498" s="78">
        <v>16</v>
      </c>
      <c r="W1498" s="78"/>
      <c r="X1498" s="84"/>
      <c r="Y1498" s="85"/>
      <c r="Z1498" s="85"/>
      <c r="AA1498" s="85" t="s">
        <v>148</v>
      </c>
    </row>
    <row r="1499" spans="1:27" ht="75">
      <c r="A1499" s="299">
        <v>1483</v>
      </c>
      <c r="B1499" s="284" t="s">
        <v>248</v>
      </c>
      <c r="C1499" s="78" t="s">
        <v>113</v>
      </c>
      <c r="D1499" s="79" t="s">
        <v>3804</v>
      </c>
      <c r="E1499" s="78" t="s">
        <v>152</v>
      </c>
      <c r="F1499" s="80">
        <v>44753.796527777777</v>
      </c>
      <c r="G1499" s="80">
        <v>44753.911805555559</v>
      </c>
      <c r="H1499" s="78" t="s">
        <v>94</v>
      </c>
      <c r="I1499" s="90">
        <v>2.7666666667792015</v>
      </c>
      <c r="J1499" s="91" t="s">
        <v>3805</v>
      </c>
      <c r="K1499" s="91"/>
      <c r="L1499" s="91" t="s">
        <v>3806</v>
      </c>
      <c r="M1499" s="78">
        <v>67</v>
      </c>
      <c r="N1499" s="78">
        <v>0</v>
      </c>
      <c r="O1499" s="78">
        <v>1</v>
      </c>
      <c r="P1499" s="78">
        <v>66</v>
      </c>
      <c r="Q1499" s="78">
        <v>0</v>
      </c>
      <c r="R1499" s="78">
        <v>0</v>
      </c>
      <c r="S1499" s="78">
        <v>0</v>
      </c>
      <c r="T1499" s="78">
        <v>67</v>
      </c>
      <c r="U1499" s="78">
        <v>0</v>
      </c>
      <c r="V1499" s="78">
        <v>500</v>
      </c>
      <c r="W1499" s="78"/>
      <c r="X1499" s="84" t="s">
        <v>3807</v>
      </c>
      <c r="Y1499" s="85" t="s">
        <v>107</v>
      </c>
      <c r="Z1499" s="85" t="s">
        <v>103</v>
      </c>
      <c r="AA1499" s="85" t="s">
        <v>148</v>
      </c>
    </row>
    <row r="1500" spans="1:27" ht="93.75">
      <c r="A1500" s="299">
        <v>1484</v>
      </c>
      <c r="B1500" s="284" t="s">
        <v>248</v>
      </c>
      <c r="C1500" s="78" t="s">
        <v>97</v>
      </c>
      <c r="D1500" s="79" t="s">
        <v>3808</v>
      </c>
      <c r="E1500" s="78" t="s">
        <v>152</v>
      </c>
      <c r="F1500" s="80">
        <v>44753.756944444445</v>
      </c>
      <c r="G1500" s="80">
        <v>44753.850694444445</v>
      </c>
      <c r="H1500" s="78" t="s">
        <v>94</v>
      </c>
      <c r="I1500" s="90">
        <v>2.25</v>
      </c>
      <c r="J1500" s="91" t="s">
        <v>1976</v>
      </c>
      <c r="K1500" s="91"/>
      <c r="L1500" s="91"/>
      <c r="M1500" s="78">
        <v>19</v>
      </c>
      <c r="N1500" s="78">
        <v>0</v>
      </c>
      <c r="O1500" s="78">
        <v>0</v>
      </c>
      <c r="P1500" s="78">
        <v>19</v>
      </c>
      <c r="Q1500" s="78">
        <v>0</v>
      </c>
      <c r="R1500" s="78">
        <v>0</v>
      </c>
      <c r="S1500" s="78">
        <v>0</v>
      </c>
      <c r="T1500" s="78">
        <v>19</v>
      </c>
      <c r="U1500" s="78">
        <v>0</v>
      </c>
      <c r="V1500" s="78">
        <v>300</v>
      </c>
      <c r="W1500" s="78"/>
      <c r="X1500" s="84" t="s">
        <v>3809</v>
      </c>
      <c r="Y1500" s="85" t="s">
        <v>107</v>
      </c>
      <c r="Z1500" s="85" t="s">
        <v>103</v>
      </c>
      <c r="AA1500" s="85" t="s">
        <v>148</v>
      </c>
    </row>
    <row r="1501" spans="1:27" ht="93.75">
      <c r="A1501" s="299">
        <v>1485</v>
      </c>
      <c r="B1501" s="284" t="s">
        <v>248</v>
      </c>
      <c r="C1501" s="78" t="s">
        <v>156</v>
      </c>
      <c r="D1501" s="79" t="s">
        <v>3810</v>
      </c>
      <c r="E1501" s="78" t="s">
        <v>152</v>
      </c>
      <c r="F1501" s="80">
        <v>44753.761111111111</v>
      </c>
      <c r="G1501" s="80">
        <v>44753.787499999999</v>
      </c>
      <c r="H1501" s="78" t="s">
        <v>94</v>
      </c>
      <c r="I1501" s="90">
        <v>0.63333333330228925</v>
      </c>
      <c r="J1501" s="91" t="s">
        <v>3811</v>
      </c>
      <c r="K1501" s="91"/>
      <c r="L1501" s="91"/>
      <c r="M1501" s="78">
        <v>206</v>
      </c>
      <c r="N1501" s="78">
        <v>0</v>
      </c>
      <c r="O1501" s="78">
        <v>0</v>
      </c>
      <c r="P1501" s="78">
        <v>206</v>
      </c>
      <c r="Q1501" s="78">
        <v>0</v>
      </c>
      <c r="R1501" s="78">
        <v>0</v>
      </c>
      <c r="S1501" s="78">
        <v>0</v>
      </c>
      <c r="T1501" s="78">
        <v>206</v>
      </c>
      <c r="U1501" s="78">
        <v>0</v>
      </c>
      <c r="V1501" s="78">
        <v>250</v>
      </c>
      <c r="W1501" s="78"/>
      <c r="X1501" s="84" t="s">
        <v>3812</v>
      </c>
      <c r="Y1501" s="85" t="s">
        <v>95</v>
      </c>
      <c r="Z1501" s="85" t="s">
        <v>105</v>
      </c>
      <c r="AA1501" s="85" t="s">
        <v>148</v>
      </c>
    </row>
    <row r="1502" spans="1:27" ht="93.75">
      <c r="A1502" s="299">
        <v>1486</v>
      </c>
      <c r="B1502" s="284" t="s">
        <v>248</v>
      </c>
      <c r="C1502" s="78" t="s">
        <v>97</v>
      </c>
      <c r="D1502" s="79" t="s">
        <v>3813</v>
      </c>
      <c r="E1502" s="78" t="s">
        <v>153</v>
      </c>
      <c r="F1502" s="80">
        <v>44753.868055555555</v>
      </c>
      <c r="G1502" s="80">
        <v>44754.107638888891</v>
      </c>
      <c r="H1502" s="78" t="s">
        <v>94</v>
      </c>
      <c r="I1502" s="90">
        <v>5.7500000000582077</v>
      </c>
      <c r="J1502" s="91" t="s">
        <v>3814</v>
      </c>
      <c r="K1502" s="91"/>
      <c r="L1502" s="91"/>
      <c r="M1502" s="226">
        <v>5</v>
      </c>
      <c r="N1502" s="78">
        <v>0</v>
      </c>
      <c r="O1502" s="78">
        <v>0</v>
      </c>
      <c r="P1502" s="78">
        <v>5</v>
      </c>
      <c r="Q1502" s="78">
        <v>0</v>
      </c>
      <c r="R1502" s="78">
        <v>0</v>
      </c>
      <c r="S1502" s="78">
        <v>0</v>
      </c>
      <c r="T1502" s="78">
        <v>5</v>
      </c>
      <c r="U1502" s="78">
        <v>0</v>
      </c>
      <c r="V1502" s="78">
        <v>35</v>
      </c>
      <c r="W1502" s="78"/>
      <c r="X1502" s="84" t="s">
        <v>3815</v>
      </c>
      <c r="Y1502" s="85" t="s">
        <v>138</v>
      </c>
      <c r="Z1502" s="85" t="s">
        <v>99</v>
      </c>
      <c r="AA1502" s="85" t="s">
        <v>193</v>
      </c>
    </row>
    <row r="1503" spans="1:27" ht="75">
      <c r="A1503" s="299">
        <v>1487</v>
      </c>
      <c r="B1503" s="283" t="s">
        <v>115</v>
      </c>
      <c r="C1503" s="83" t="s">
        <v>93</v>
      </c>
      <c r="D1503" s="187" t="s">
        <v>3816</v>
      </c>
      <c r="E1503" s="83" t="s">
        <v>153</v>
      </c>
      <c r="F1503" s="188">
        <v>44753.373611111114</v>
      </c>
      <c r="G1503" s="188">
        <v>44753.4375</v>
      </c>
      <c r="H1503" s="83" t="s">
        <v>106</v>
      </c>
      <c r="I1503" s="90">
        <v>1.5333333332673647</v>
      </c>
      <c r="J1503" s="91" t="s">
        <v>614</v>
      </c>
      <c r="K1503" s="91"/>
      <c r="L1503" s="91"/>
      <c r="M1503" s="83">
        <v>1</v>
      </c>
      <c r="N1503" s="83">
        <v>0</v>
      </c>
      <c r="O1503" s="83">
        <v>0</v>
      </c>
      <c r="P1503" s="83">
        <v>1</v>
      </c>
      <c r="Q1503" s="83">
        <v>0</v>
      </c>
      <c r="R1503" s="83">
        <v>0</v>
      </c>
      <c r="S1503" s="83">
        <v>0</v>
      </c>
      <c r="T1503" s="83">
        <v>1</v>
      </c>
      <c r="U1503" s="83">
        <v>0</v>
      </c>
      <c r="V1503" s="83">
        <v>45</v>
      </c>
      <c r="W1503" s="83"/>
      <c r="X1503" s="184" t="s">
        <v>3817</v>
      </c>
      <c r="Y1503" s="185"/>
      <c r="Z1503" s="185"/>
      <c r="AA1503" s="85" t="s">
        <v>148</v>
      </c>
    </row>
    <row r="1504" spans="1:27" ht="75">
      <c r="A1504" s="299">
        <v>1488</v>
      </c>
      <c r="B1504" s="286" t="s">
        <v>115</v>
      </c>
      <c r="C1504" s="93" t="s">
        <v>113</v>
      </c>
      <c r="D1504" s="94" t="s">
        <v>3818</v>
      </c>
      <c r="E1504" s="93" t="s">
        <v>154</v>
      </c>
      <c r="F1504" s="95">
        <v>44753.385416666664</v>
      </c>
      <c r="G1504" s="95">
        <v>44753.458333333336</v>
      </c>
      <c r="H1504" s="96" t="s">
        <v>106</v>
      </c>
      <c r="I1504" s="90">
        <v>1.7500000001164153</v>
      </c>
      <c r="J1504" s="91" t="s">
        <v>3819</v>
      </c>
      <c r="K1504" s="91"/>
      <c r="L1504" s="91"/>
      <c r="M1504" s="93">
        <v>4</v>
      </c>
      <c r="N1504" s="93">
        <v>0</v>
      </c>
      <c r="O1504" s="93">
        <v>0</v>
      </c>
      <c r="P1504" s="93">
        <v>4</v>
      </c>
      <c r="Q1504" s="93">
        <v>0</v>
      </c>
      <c r="R1504" s="93">
        <v>0</v>
      </c>
      <c r="S1504" s="93">
        <v>0</v>
      </c>
      <c r="T1504" s="93">
        <v>4</v>
      </c>
      <c r="U1504" s="93">
        <v>0</v>
      </c>
      <c r="V1504" s="93">
        <v>15</v>
      </c>
      <c r="W1504" s="93"/>
      <c r="X1504" s="97" t="s">
        <v>3817</v>
      </c>
      <c r="Y1504" s="98"/>
      <c r="Z1504" s="98"/>
      <c r="AA1504" s="85" t="s">
        <v>148</v>
      </c>
    </row>
    <row r="1505" spans="1:27" ht="75">
      <c r="A1505" s="299">
        <v>1489</v>
      </c>
      <c r="B1505" s="284" t="s">
        <v>115</v>
      </c>
      <c r="C1505" s="78" t="s">
        <v>93</v>
      </c>
      <c r="D1505" s="79" t="s">
        <v>3820</v>
      </c>
      <c r="E1505" s="78" t="s">
        <v>153</v>
      </c>
      <c r="F1505" s="80">
        <v>44753.447916666664</v>
      </c>
      <c r="G1505" s="80">
        <v>44753.579861111109</v>
      </c>
      <c r="H1505" s="78" t="s">
        <v>106</v>
      </c>
      <c r="I1505" s="90">
        <v>3.1666666666860692</v>
      </c>
      <c r="J1505" s="91" t="s">
        <v>3821</v>
      </c>
      <c r="K1505" s="91"/>
      <c r="L1505" s="91"/>
      <c r="M1505" s="78">
        <v>1</v>
      </c>
      <c r="N1505" s="78">
        <v>0</v>
      </c>
      <c r="O1505" s="78">
        <v>0</v>
      </c>
      <c r="P1505" s="78">
        <v>1</v>
      </c>
      <c r="Q1505" s="78">
        <v>0</v>
      </c>
      <c r="R1505" s="78">
        <v>0</v>
      </c>
      <c r="S1505" s="78">
        <v>0</v>
      </c>
      <c r="T1505" s="78">
        <v>1</v>
      </c>
      <c r="U1505" s="78">
        <v>0</v>
      </c>
      <c r="V1505" s="78">
        <v>27</v>
      </c>
      <c r="W1505" s="78"/>
      <c r="X1505" s="84" t="s">
        <v>3817</v>
      </c>
      <c r="Y1505" s="85"/>
      <c r="Z1505" s="85"/>
      <c r="AA1505" s="85" t="s">
        <v>148</v>
      </c>
    </row>
    <row r="1506" spans="1:27" ht="75">
      <c r="A1506" s="299">
        <v>1490</v>
      </c>
      <c r="B1506" s="284" t="s">
        <v>115</v>
      </c>
      <c r="C1506" s="78" t="s">
        <v>93</v>
      </c>
      <c r="D1506" s="79" t="s">
        <v>3822</v>
      </c>
      <c r="E1506" s="78" t="s">
        <v>153</v>
      </c>
      <c r="F1506" s="80">
        <v>44753.447916666664</v>
      </c>
      <c r="G1506" s="80">
        <v>44753.579861111109</v>
      </c>
      <c r="H1506" s="78" t="s">
        <v>106</v>
      </c>
      <c r="I1506" s="90">
        <v>3.1666666666860692</v>
      </c>
      <c r="J1506" s="91" t="s">
        <v>3823</v>
      </c>
      <c r="K1506" s="91"/>
      <c r="L1506" s="91"/>
      <c r="M1506" s="78">
        <v>1</v>
      </c>
      <c r="N1506" s="78">
        <v>0</v>
      </c>
      <c r="O1506" s="78">
        <v>0</v>
      </c>
      <c r="P1506" s="78">
        <v>1</v>
      </c>
      <c r="Q1506" s="78">
        <v>0</v>
      </c>
      <c r="R1506" s="78">
        <v>0</v>
      </c>
      <c r="S1506" s="78">
        <v>0</v>
      </c>
      <c r="T1506" s="78">
        <v>1</v>
      </c>
      <c r="U1506" s="78">
        <v>0</v>
      </c>
      <c r="V1506" s="78">
        <v>35</v>
      </c>
      <c r="W1506" s="78"/>
      <c r="X1506" s="84" t="s">
        <v>3817</v>
      </c>
      <c r="Y1506" s="85"/>
      <c r="Z1506" s="85"/>
      <c r="AA1506" s="85" t="s">
        <v>148</v>
      </c>
    </row>
    <row r="1507" spans="1:27" ht="75">
      <c r="A1507" s="299">
        <v>1491</v>
      </c>
      <c r="B1507" s="284" t="s">
        <v>115</v>
      </c>
      <c r="C1507" s="78" t="s">
        <v>113</v>
      </c>
      <c r="D1507" s="79" t="s">
        <v>3824</v>
      </c>
      <c r="E1507" s="78" t="s">
        <v>154</v>
      </c>
      <c r="F1507" s="80">
        <v>44753.541666666664</v>
      </c>
      <c r="G1507" s="80">
        <v>44753.600694444445</v>
      </c>
      <c r="H1507" s="78" t="s">
        <v>106</v>
      </c>
      <c r="I1507" s="90">
        <v>1.4166666667442769</v>
      </c>
      <c r="J1507" s="91" t="s">
        <v>3825</v>
      </c>
      <c r="K1507" s="91"/>
      <c r="L1507" s="91"/>
      <c r="M1507" s="78">
        <v>94</v>
      </c>
      <c r="N1507" s="78">
        <v>0</v>
      </c>
      <c r="O1507" s="78">
        <v>0</v>
      </c>
      <c r="P1507" s="78">
        <v>94</v>
      </c>
      <c r="Q1507" s="78">
        <v>0</v>
      </c>
      <c r="R1507" s="78">
        <v>0</v>
      </c>
      <c r="S1507" s="78">
        <v>0</v>
      </c>
      <c r="T1507" s="78">
        <v>94</v>
      </c>
      <c r="U1507" s="78">
        <v>0</v>
      </c>
      <c r="V1507" s="78">
        <v>94</v>
      </c>
      <c r="W1507" s="78"/>
      <c r="X1507" s="84" t="s">
        <v>3817</v>
      </c>
      <c r="Y1507" s="85"/>
      <c r="Z1507" s="85"/>
      <c r="AA1507" s="85" t="s">
        <v>148</v>
      </c>
    </row>
    <row r="1508" spans="1:27" ht="75">
      <c r="A1508" s="299">
        <v>1492</v>
      </c>
      <c r="B1508" s="284" t="s">
        <v>115</v>
      </c>
      <c r="C1508" s="78" t="s">
        <v>93</v>
      </c>
      <c r="D1508" s="79" t="s">
        <v>3826</v>
      </c>
      <c r="E1508" s="78" t="s">
        <v>153</v>
      </c>
      <c r="F1508" s="80">
        <v>44753.59375</v>
      </c>
      <c r="G1508" s="80">
        <v>44753.629861111112</v>
      </c>
      <c r="H1508" s="78" t="s">
        <v>106</v>
      </c>
      <c r="I1508" s="90">
        <v>0.86666666669771075</v>
      </c>
      <c r="J1508" s="91" t="s">
        <v>650</v>
      </c>
      <c r="K1508" s="91"/>
      <c r="L1508" s="91"/>
      <c r="M1508" s="78">
        <v>1</v>
      </c>
      <c r="N1508" s="78">
        <v>0</v>
      </c>
      <c r="O1508" s="78">
        <v>0</v>
      </c>
      <c r="P1508" s="78">
        <v>1</v>
      </c>
      <c r="Q1508" s="78">
        <v>0</v>
      </c>
      <c r="R1508" s="78">
        <v>0</v>
      </c>
      <c r="S1508" s="78">
        <v>0</v>
      </c>
      <c r="T1508" s="78">
        <v>1</v>
      </c>
      <c r="U1508" s="78">
        <v>0</v>
      </c>
      <c r="V1508" s="78">
        <v>27</v>
      </c>
      <c r="W1508" s="78"/>
      <c r="X1508" s="84" t="s">
        <v>3817</v>
      </c>
      <c r="Y1508" s="85"/>
      <c r="Z1508" s="85"/>
      <c r="AA1508" s="85" t="s">
        <v>148</v>
      </c>
    </row>
    <row r="1509" spans="1:27" ht="56.25">
      <c r="A1509" s="299">
        <v>1493</v>
      </c>
      <c r="B1509" s="284" t="s">
        <v>265</v>
      </c>
      <c r="C1509" s="78" t="s">
        <v>97</v>
      </c>
      <c r="D1509" s="79" t="s">
        <v>3827</v>
      </c>
      <c r="E1509" s="78" t="s">
        <v>153</v>
      </c>
      <c r="F1509" s="80">
        <v>44753.802083333336</v>
      </c>
      <c r="G1509" s="80">
        <v>44753.8125</v>
      </c>
      <c r="H1509" s="78" t="s">
        <v>94</v>
      </c>
      <c r="I1509" s="90">
        <v>0.24999999994179234</v>
      </c>
      <c r="J1509" s="91" t="s">
        <v>3828</v>
      </c>
      <c r="K1509" s="91"/>
      <c r="L1509" s="91"/>
      <c r="M1509" s="78">
        <v>63</v>
      </c>
      <c r="N1509" s="78">
        <v>0</v>
      </c>
      <c r="O1509" s="78">
        <v>0</v>
      </c>
      <c r="P1509" s="78">
        <v>63</v>
      </c>
      <c r="Q1509" s="78">
        <v>0</v>
      </c>
      <c r="R1509" s="78">
        <v>0</v>
      </c>
      <c r="S1509" s="78">
        <v>0</v>
      </c>
      <c r="T1509" s="78">
        <v>63</v>
      </c>
      <c r="U1509" s="78">
        <v>0</v>
      </c>
      <c r="V1509" s="78">
        <v>25</v>
      </c>
      <c r="W1509" s="78"/>
      <c r="X1509" s="84" t="s">
        <v>3829</v>
      </c>
      <c r="Y1509" s="85" t="s">
        <v>98</v>
      </c>
      <c r="Z1509" s="85" t="s">
        <v>124</v>
      </c>
      <c r="AA1509" s="85" t="s">
        <v>148</v>
      </c>
    </row>
    <row r="1510" spans="1:27" ht="37.5">
      <c r="A1510" s="299">
        <v>1494</v>
      </c>
      <c r="B1510" s="284" t="s">
        <v>265</v>
      </c>
      <c r="C1510" s="78" t="s">
        <v>97</v>
      </c>
      <c r="D1510" s="79" t="s">
        <v>3830</v>
      </c>
      <c r="E1510" s="78" t="s">
        <v>154</v>
      </c>
      <c r="F1510" s="80">
        <v>44753.791666666664</v>
      </c>
      <c r="G1510" s="80">
        <v>44753.806944444441</v>
      </c>
      <c r="H1510" s="78" t="s">
        <v>94</v>
      </c>
      <c r="I1510" s="90">
        <v>0.36666666663950309</v>
      </c>
      <c r="J1510" s="91" t="s">
        <v>3830</v>
      </c>
      <c r="K1510" s="91"/>
      <c r="L1510" s="91"/>
      <c r="M1510" s="78">
        <v>524</v>
      </c>
      <c r="N1510" s="78">
        <v>0</v>
      </c>
      <c r="O1510" s="78">
        <v>0</v>
      </c>
      <c r="P1510" s="78">
        <v>524</v>
      </c>
      <c r="Q1510" s="78">
        <v>0</v>
      </c>
      <c r="R1510" s="78">
        <v>0</v>
      </c>
      <c r="S1510" s="78">
        <v>0</v>
      </c>
      <c r="T1510" s="78">
        <v>524</v>
      </c>
      <c r="U1510" s="78">
        <v>0</v>
      </c>
      <c r="V1510" s="78">
        <v>575</v>
      </c>
      <c r="W1510" s="78"/>
      <c r="X1510" s="84" t="s">
        <v>3831</v>
      </c>
      <c r="Y1510" s="85" t="s">
        <v>98</v>
      </c>
      <c r="Z1510" s="85" t="s">
        <v>124</v>
      </c>
      <c r="AA1510" s="85" t="s">
        <v>148</v>
      </c>
    </row>
    <row r="1511" spans="1:27" ht="225">
      <c r="A1511" s="299">
        <v>1495</v>
      </c>
      <c r="B1511" s="284" t="s">
        <v>251</v>
      </c>
      <c r="C1511" s="78" t="s">
        <v>97</v>
      </c>
      <c r="D1511" s="79" t="s">
        <v>2426</v>
      </c>
      <c r="E1511" s="78" t="s">
        <v>152</v>
      </c>
      <c r="F1511" s="80">
        <v>44754.59375</v>
      </c>
      <c r="G1511" s="80">
        <v>44754.655555555553</v>
      </c>
      <c r="H1511" s="78" t="s">
        <v>94</v>
      </c>
      <c r="I1511" s="90">
        <v>1.4833333332790062</v>
      </c>
      <c r="J1511" s="91" t="s">
        <v>3092</v>
      </c>
      <c r="K1511" s="91"/>
      <c r="L1511" s="91"/>
      <c r="M1511" s="78">
        <v>137</v>
      </c>
      <c r="N1511" s="78">
        <v>0</v>
      </c>
      <c r="O1511" s="78">
        <v>0</v>
      </c>
      <c r="P1511" s="78">
        <v>136</v>
      </c>
      <c r="Q1511" s="78">
        <v>0</v>
      </c>
      <c r="R1511" s="78">
        <v>0</v>
      </c>
      <c r="S1511" s="78">
        <v>0</v>
      </c>
      <c r="T1511" s="78">
        <v>136</v>
      </c>
      <c r="U1511" s="78">
        <v>1</v>
      </c>
      <c r="V1511" s="78">
        <v>112</v>
      </c>
      <c r="W1511" s="78" t="s">
        <v>1052</v>
      </c>
      <c r="X1511" s="84" t="s">
        <v>3832</v>
      </c>
      <c r="Y1511" s="85" t="s">
        <v>100</v>
      </c>
      <c r="Z1511" s="85" t="s">
        <v>105</v>
      </c>
      <c r="AA1511" s="85" t="s">
        <v>193</v>
      </c>
    </row>
    <row r="1512" spans="1:27" ht="37.5">
      <c r="A1512" s="299">
        <v>1496</v>
      </c>
      <c r="B1512" s="286" t="s">
        <v>251</v>
      </c>
      <c r="C1512" s="93" t="s">
        <v>113</v>
      </c>
      <c r="D1512" s="94" t="s">
        <v>3833</v>
      </c>
      <c r="E1512" s="93" t="s">
        <v>152</v>
      </c>
      <c r="F1512" s="95">
        <v>44755.375</v>
      </c>
      <c r="G1512" s="95">
        <v>44755.625</v>
      </c>
      <c r="H1512" s="96" t="s">
        <v>106</v>
      </c>
      <c r="I1512" s="90">
        <v>6</v>
      </c>
      <c r="J1512" s="91" t="s">
        <v>3834</v>
      </c>
      <c r="K1512" s="91"/>
      <c r="L1512" s="91"/>
      <c r="M1512" s="93">
        <v>8</v>
      </c>
      <c r="N1512" s="93">
        <v>0</v>
      </c>
      <c r="O1512" s="93">
        <v>0</v>
      </c>
      <c r="P1512" s="93">
        <v>8</v>
      </c>
      <c r="Q1512" s="93">
        <v>0</v>
      </c>
      <c r="R1512" s="93">
        <v>0</v>
      </c>
      <c r="S1512" s="93">
        <v>0</v>
      </c>
      <c r="T1512" s="93">
        <v>8</v>
      </c>
      <c r="U1512" s="93">
        <v>0</v>
      </c>
      <c r="V1512" s="93">
        <v>37</v>
      </c>
      <c r="W1512" s="93"/>
      <c r="X1512" s="97"/>
      <c r="Y1512" s="98"/>
      <c r="Z1512" s="98"/>
      <c r="AA1512" s="85" t="s">
        <v>148</v>
      </c>
    </row>
    <row r="1513" spans="1:27" ht="75">
      <c r="A1513" s="299">
        <v>1497</v>
      </c>
      <c r="B1513" s="286" t="s">
        <v>268</v>
      </c>
      <c r="C1513" s="93" t="s">
        <v>97</v>
      </c>
      <c r="D1513" s="94" t="s">
        <v>3835</v>
      </c>
      <c r="E1513" s="93" t="s">
        <v>153</v>
      </c>
      <c r="F1513" s="95">
        <v>44754.34375</v>
      </c>
      <c r="G1513" s="95">
        <v>44754.510416666664</v>
      </c>
      <c r="H1513" s="96" t="s">
        <v>94</v>
      </c>
      <c r="I1513" s="90">
        <v>3.9999999999417923</v>
      </c>
      <c r="J1513" s="91" t="s">
        <v>3836</v>
      </c>
      <c r="K1513" s="91"/>
      <c r="L1513" s="91"/>
      <c r="M1513" s="93">
        <v>4</v>
      </c>
      <c r="N1513" s="93">
        <v>0</v>
      </c>
      <c r="O1513" s="93">
        <v>0</v>
      </c>
      <c r="P1513" s="93">
        <v>4</v>
      </c>
      <c r="Q1513" s="93">
        <v>0</v>
      </c>
      <c r="R1513" s="93">
        <v>0</v>
      </c>
      <c r="S1513" s="93">
        <v>0</v>
      </c>
      <c r="T1513" s="93">
        <v>4</v>
      </c>
      <c r="U1513" s="93">
        <v>0</v>
      </c>
      <c r="V1513" s="93">
        <v>1</v>
      </c>
      <c r="W1513" s="93"/>
      <c r="X1513" s="239" t="s">
        <v>3837</v>
      </c>
      <c r="Y1513" s="98" t="s">
        <v>107</v>
      </c>
      <c r="Z1513" s="236" t="s">
        <v>99</v>
      </c>
      <c r="AA1513" s="85" t="s">
        <v>148</v>
      </c>
    </row>
    <row r="1514" spans="1:27" ht="37.5">
      <c r="A1514" s="299">
        <v>1498</v>
      </c>
      <c r="B1514" s="283" t="s">
        <v>277</v>
      </c>
      <c r="C1514" s="83" t="s">
        <v>97</v>
      </c>
      <c r="D1514" s="187" t="s">
        <v>3838</v>
      </c>
      <c r="E1514" s="83" t="s">
        <v>153</v>
      </c>
      <c r="F1514" s="188">
        <v>44754.708333333336</v>
      </c>
      <c r="G1514" s="188">
        <v>44754.71875</v>
      </c>
      <c r="H1514" s="83" t="s">
        <v>94</v>
      </c>
      <c r="I1514" s="90">
        <v>0.24999999994179234</v>
      </c>
      <c r="J1514" s="91" t="s">
        <v>3839</v>
      </c>
      <c r="K1514" s="91"/>
      <c r="L1514" s="91"/>
      <c r="M1514" s="83">
        <v>1</v>
      </c>
      <c r="N1514" s="83">
        <v>0</v>
      </c>
      <c r="O1514" s="83">
        <v>0</v>
      </c>
      <c r="P1514" s="83">
        <v>1</v>
      </c>
      <c r="Q1514" s="83">
        <v>0</v>
      </c>
      <c r="R1514" s="83">
        <v>0</v>
      </c>
      <c r="S1514" s="83">
        <v>0</v>
      </c>
      <c r="T1514" s="83">
        <v>1</v>
      </c>
      <c r="U1514" s="83">
        <v>0</v>
      </c>
      <c r="V1514" s="83">
        <v>15</v>
      </c>
      <c r="W1514" s="83"/>
      <c r="X1514" s="184" t="s">
        <v>3840</v>
      </c>
      <c r="Y1514" s="185" t="s">
        <v>130</v>
      </c>
      <c r="Z1514" s="185" t="s">
        <v>103</v>
      </c>
      <c r="AA1514" s="85" t="s">
        <v>148</v>
      </c>
    </row>
    <row r="1515" spans="1:27" ht="37.5">
      <c r="A1515" s="299">
        <v>1499</v>
      </c>
      <c r="B1515" s="284" t="s">
        <v>277</v>
      </c>
      <c r="C1515" s="78" t="s">
        <v>97</v>
      </c>
      <c r="D1515" s="79" t="s">
        <v>3841</v>
      </c>
      <c r="E1515" s="78" t="s">
        <v>153</v>
      </c>
      <c r="F1515" s="80">
        <v>44754.736111111109</v>
      </c>
      <c r="G1515" s="80">
        <v>44754.763888888891</v>
      </c>
      <c r="H1515" s="78" t="s">
        <v>94</v>
      </c>
      <c r="I1515" s="90">
        <v>0.66666666674427688</v>
      </c>
      <c r="J1515" s="91" t="s">
        <v>3842</v>
      </c>
      <c r="K1515" s="91"/>
      <c r="L1515" s="91"/>
      <c r="M1515" s="78">
        <v>18</v>
      </c>
      <c r="N1515" s="78">
        <v>0</v>
      </c>
      <c r="O1515" s="78">
        <v>0</v>
      </c>
      <c r="P1515" s="78">
        <v>18</v>
      </c>
      <c r="Q1515" s="78">
        <v>0</v>
      </c>
      <c r="R1515" s="78">
        <v>0</v>
      </c>
      <c r="S1515" s="78">
        <v>0</v>
      </c>
      <c r="T1515" s="78">
        <v>18</v>
      </c>
      <c r="U1515" s="78">
        <v>0</v>
      </c>
      <c r="V1515" s="78">
        <v>12</v>
      </c>
      <c r="W1515" s="78"/>
      <c r="X1515" s="84" t="s">
        <v>3840</v>
      </c>
      <c r="Y1515" s="85" t="s">
        <v>133</v>
      </c>
      <c r="Z1515" s="85" t="s">
        <v>124</v>
      </c>
      <c r="AA1515" s="85" t="s">
        <v>193</v>
      </c>
    </row>
    <row r="1516" spans="1:27" ht="131.25">
      <c r="A1516" s="299">
        <v>1500</v>
      </c>
      <c r="B1516" s="284" t="s">
        <v>249</v>
      </c>
      <c r="C1516" s="78" t="s">
        <v>97</v>
      </c>
      <c r="D1516" s="79" t="s">
        <v>3160</v>
      </c>
      <c r="E1516" s="78" t="s">
        <v>152</v>
      </c>
      <c r="F1516" s="80">
        <v>44754.951388888891</v>
      </c>
      <c r="G1516" s="80">
        <v>44755.070833333331</v>
      </c>
      <c r="H1516" s="78" t="s">
        <v>94</v>
      </c>
      <c r="I1516" s="90">
        <v>2.8666666665812954</v>
      </c>
      <c r="J1516" s="91" t="s">
        <v>3843</v>
      </c>
      <c r="K1516" s="91"/>
      <c r="L1516" s="91"/>
      <c r="M1516" s="78">
        <v>245</v>
      </c>
      <c r="N1516" s="78">
        <v>0</v>
      </c>
      <c r="O1516" s="78">
        <v>1</v>
      </c>
      <c r="P1516" s="78">
        <v>244</v>
      </c>
      <c r="Q1516" s="78">
        <v>0</v>
      </c>
      <c r="R1516" s="78">
        <v>0</v>
      </c>
      <c r="S1516" s="78">
        <v>0</v>
      </c>
      <c r="T1516" s="78">
        <v>245</v>
      </c>
      <c r="U1516" s="78">
        <v>0</v>
      </c>
      <c r="V1516" s="78">
        <v>601</v>
      </c>
      <c r="W1516" s="78"/>
      <c r="X1516" s="84" t="s">
        <v>3844</v>
      </c>
      <c r="Y1516" s="85" t="s">
        <v>133</v>
      </c>
      <c r="Z1516" s="85" t="s">
        <v>124</v>
      </c>
      <c r="AA1516" s="85" t="s">
        <v>193</v>
      </c>
    </row>
    <row r="1517" spans="1:27" ht="37.5">
      <c r="A1517" s="299">
        <v>1501</v>
      </c>
      <c r="B1517" s="284" t="s">
        <v>245</v>
      </c>
      <c r="C1517" s="78" t="s">
        <v>97</v>
      </c>
      <c r="D1517" s="79" t="s">
        <v>3357</v>
      </c>
      <c r="E1517" s="78" t="s">
        <v>153</v>
      </c>
      <c r="F1517" s="80">
        <v>44755.375</v>
      </c>
      <c r="G1517" s="80">
        <v>44755.625</v>
      </c>
      <c r="H1517" s="78" t="s">
        <v>106</v>
      </c>
      <c r="I1517" s="90">
        <v>6</v>
      </c>
      <c r="J1517" s="91" t="s">
        <v>3357</v>
      </c>
      <c r="K1517" s="91"/>
      <c r="L1517" s="91"/>
      <c r="M1517" s="78">
        <v>60</v>
      </c>
      <c r="N1517" s="78">
        <v>0</v>
      </c>
      <c r="O1517" s="78">
        <v>0</v>
      </c>
      <c r="P1517" s="78">
        <v>60</v>
      </c>
      <c r="Q1517" s="78">
        <v>0</v>
      </c>
      <c r="R1517" s="78">
        <v>0</v>
      </c>
      <c r="S1517" s="78">
        <v>0</v>
      </c>
      <c r="T1517" s="78">
        <v>60</v>
      </c>
      <c r="U1517" s="78">
        <v>0</v>
      </c>
      <c r="V1517" s="78">
        <v>15.4</v>
      </c>
      <c r="W1517" s="78"/>
      <c r="X1517" s="84"/>
      <c r="Y1517" s="85"/>
      <c r="Z1517" s="85"/>
      <c r="AA1517" s="85" t="s">
        <v>148</v>
      </c>
    </row>
    <row r="1518" spans="1:27" ht="75">
      <c r="A1518" s="299">
        <v>1502</v>
      </c>
      <c r="B1518" s="284" t="s">
        <v>115</v>
      </c>
      <c r="C1518" s="78" t="s">
        <v>93</v>
      </c>
      <c r="D1518" s="79" t="s">
        <v>3845</v>
      </c>
      <c r="E1518" s="78" t="s">
        <v>153</v>
      </c>
      <c r="F1518" s="80">
        <v>44754.340277777781</v>
      </c>
      <c r="G1518" s="80">
        <v>44754.388888888891</v>
      </c>
      <c r="H1518" s="78" t="s">
        <v>106</v>
      </c>
      <c r="I1518" s="90">
        <v>1.1666666666278616</v>
      </c>
      <c r="J1518" s="91" t="s">
        <v>3846</v>
      </c>
      <c r="K1518" s="91"/>
      <c r="L1518" s="91"/>
      <c r="M1518" s="78">
        <v>2</v>
      </c>
      <c r="N1518" s="78">
        <v>0</v>
      </c>
      <c r="O1518" s="78">
        <v>0</v>
      </c>
      <c r="P1518" s="78">
        <v>2</v>
      </c>
      <c r="Q1518" s="78">
        <v>0</v>
      </c>
      <c r="R1518" s="78">
        <v>0</v>
      </c>
      <c r="S1518" s="78">
        <v>0</v>
      </c>
      <c r="T1518" s="78">
        <v>2</v>
      </c>
      <c r="U1518" s="78">
        <v>0</v>
      </c>
      <c r="V1518" s="78">
        <v>25</v>
      </c>
      <c r="W1518" s="78"/>
      <c r="X1518" s="84" t="s">
        <v>3847</v>
      </c>
      <c r="Y1518" s="85"/>
      <c r="Z1518" s="85"/>
      <c r="AA1518" s="85" t="s">
        <v>148</v>
      </c>
    </row>
    <row r="1519" spans="1:27" ht="75">
      <c r="A1519" s="299">
        <v>1503</v>
      </c>
      <c r="B1519" s="284" t="s">
        <v>115</v>
      </c>
      <c r="C1519" s="78" t="s">
        <v>93</v>
      </c>
      <c r="D1519" s="79" t="s">
        <v>3755</v>
      </c>
      <c r="E1519" s="78" t="s">
        <v>153</v>
      </c>
      <c r="F1519" s="80">
        <v>44754.399305555555</v>
      </c>
      <c r="G1519" s="80">
        <v>44754.454861111109</v>
      </c>
      <c r="H1519" s="78" t="s">
        <v>106</v>
      </c>
      <c r="I1519" s="90">
        <v>1.3333333333139308</v>
      </c>
      <c r="J1519" s="91" t="s">
        <v>3756</v>
      </c>
      <c r="K1519" s="91"/>
      <c r="L1519" s="91"/>
      <c r="M1519" s="78">
        <v>1</v>
      </c>
      <c r="N1519" s="78">
        <v>0</v>
      </c>
      <c r="O1519" s="78">
        <v>0</v>
      </c>
      <c r="P1519" s="78">
        <v>1</v>
      </c>
      <c r="Q1519" s="78">
        <v>0</v>
      </c>
      <c r="R1519" s="78">
        <v>0</v>
      </c>
      <c r="S1519" s="78">
        <v>0</v>
      </c>
      <c r="T1519" s="78">
        <v>1</v>
      </c>
      <c r="U1519" s="78">
        <v>0</v>
      </c>
      <c r="V1519" s="78">
        <v>20</v>
      </c>
      <c r="W1519" s="78"/>
      <c r="X1519" s="84" t="s">
        <v>3847</v>
      </c>
      <c r="Y1519" s="85"/>
      <c r="Z1519" s="85"/>
      <c r="AA1519" s="85" t="s">
        <v>148</v>
      </c>
    </row>
    <row r="1520" spans="1:27" ht="93.75">
      <c r="A1520" s="299">
        <v>1504</v>
      </c>
      <c r="B1520" s="284" t="s">
        <v>115</v>
      </c>
      <c r="C1520" s="78" t="s">
        <v>113</v>
      </c>
      <c r="D1520" s="79" t="s">
        <v>3848</v>
      </c>
      <c r="E1520" s="78" t="s">
        <v>153</v>
      </c>
      <c r="F1520" s="80">
        <v>44754.475694444445</v>
      </c>
      <c r="G1520" s="80">
        <v>44754.583333333336</v>
      </c>
      <c r="H1520" s="78" t="s">
        <v>94</v>
      </c>
      <c r="I1520" s="90">
        <v>2.5833333333721384</v>
      </c>
      <c r="J1520" s="91" t="s">
        <v>658</v>
      </c>
      <c r="K1520" s="91"/>
      <c r="L1520" s="91"/>
      <c r="M1520" s="78">
        <v>1</v>
      </c>
      <c r="N1520" s="78">
        <v>0</v>
      </c>
      <c r="O1520" s="78">
        <v>0</v>
      </c>
      <c r="P1520" s="78">
        <v>1</v>
      </c>
      <c r="Q1520" s="78">
        <v>0</v>
      </c>
      <c r="R1520" s="78">
        <v>0</v>
      </c>
      <c r="S1520" s="78">
        <v>0</v>
      </c>
      <c r="T1520" s="78">
        <v>1</v>
      </c>
      <c r="U1520" s="78">
        <v>0</v>
      </c>
      <c r="V1520" s="78">
        <v>15</v>
      </c>
      <c r="W1520" s="78"/>
      <c r="X1520" s="84" t="s">
        <v>3849</v>
      </c>
      <c r="Y1520" s="85" t="s">
        <v>95</v>
      </c>
      <c r="Z1520" s="85" t="s">
        <v>99</v>
      </c>
      <c r="AA1520" s="85" t="s">
        <v>148</v>
      </c>
    </row>
    <row r="1521" spans="1:27" ht="75">
      <c r="A1521" s="299">
        <v>1505</v>
      </c>
      <c r="B1521" s="284" t="s">
        <v>115</v>
      </c>
      <c r="C1521" s="78" t="s">
        <v>93</v>
      </c>
      <c r="D1521" s="79" t="s">
        <v>3850</v>
      </c>
      <c r="E1521" s="78" t="s">
        <v>153</v>
      </c>
      <c r="F1521" s="80">
        <v>44754.569444444445</v>
      </c>
      <c r="G1521" s="80">
        <v>44754.611111111109</v>
      </c>
      <c r="H1521" s="78" t="s">
        <v>106</v>
      </c>
      <c r="I1521" s="90">
        <v>0.99999999994179234</v>
      </c>
      <c r="J1521" s="91" t="s">
        <v>3851</v>
      </c>
      <c r="K1521" s="91"/>
      <c r="L1521" s="91"/>
      <c r="M1521" s="78">
        <v>1</v>
      </c>
      <c r="N1521" s="78">
        <v>0</v>
      </c>
      <c r="O1521" s="78">
        <v>0</v>
      </c>
      <c r="P1521" s="78">
        <v>1</v>
      </c>
      <c r="Q1521" s="78">
        <v>0</v>
      </c>
      <c r="R1521" s="78">
        <v>0</v>
      </c>
      <c r="S1521" s="78">
        <v>0</v>
      </c>
      <c r="T1521" s="78">
        <v>1</v>
      </c>
      <c r="U1521" s="78">
        <v>0</v>
      </c>
      <c r="V1521" s="78">
        <v>18</v>
      </c>
      <c r="W1521" s="78"/>
      <c r="X1521" s="84" t="s">
        <v>3852</v>
      </c>
      <c r="Y1521" s="85"/>
      <c r="Z1521" s="85"/>
      <c r="AA1521" s="85" t="s">
        <v>148</v>
      </c>
    </row>
    <row r="1522" spans="1:27" ht="75">
      <c r="A1522" s="299">
        <v>1506</v>
      </c>
      <c r="B1522" s="284" t="s">
        <v>115</v>
      </c>
      <c r="C1522" s="78" t="s">
        <v>93</v>
      </c>
      <c r="D1522" s="79" t="s">
        <v>3853</v>
      </c>
      <c r="E1522" s="78" t="s">
        <v>153</v>
      </c>
      <c r="F1522" s="80">
        <v>44754.618055555555</v>
      </c>
      <c r="G1522" s="80">
        <v>44754.715277777781</v>
      </c>
      <c r="H1522" s="78" t="s">
        <v>106</v>
      </c>
      <c r="I1522" s="90">
        <v>2.3333333334303461</v>
      </c>
      <c r="J1522" s="91" t="s">
        <v>831</v>
      </c>
      <c r="K1522" s="91"/>
      <c r="L1522" s="91"/>
      <c r="M1522" s="78">
        <v>1</v>
      </c>
      <c r="N1522" s="78">
        <v>0</v>
      </c>
      <c r="O1522" s="78">
        <v>0</v>
      </c>
      <c r="P1522" s="78">
        <v>1</v>
      </c>
      <c r="Q1522" s="78">
        <v>0</v>
      </c>
      <c r="R1522" s="78">
        <v>0</v>
      </c>
      <c r="S1522" s="78">
        <v>0</v>
      </c>
      <c r="T1522" s="78">
        <v>1</v>
      </c>
      <c r="U1522" s="78">
        <v>0</v>
      </c>
      <c r="V1522" s="78">
        <v>28</v>
      </c>
      <c r="W1522" s="78"/>
      <c r="X1522" s="84" t="s">
        <v>3852</v>
      </c>
      <c r="Y1522" s="85"/>
      <c r="Z1522" s="85"/>
      <c r="AA1522" s="85" t="s">
        <v>148</v>
      </c>
    </row>
    <row r="1523" spans="1:27" ht="75">
      <c r="A1523" s="299">
        <v>1507</v>
      </c>
      <c r="B1523" s="284" t="s">
        <v>250</v>
      </c>
      <c r="C1523" s="78" t="s">
        <v>97</v>
      </c>
      <c r="D1523" s="79" t="s">
        <v>3854</v>
      </c>
      <c r="E1523" s="78" t="s">
        <v>153</v>
      </c>
      <c r="F1523" s="80">
        <v>44754.753472222219</v>
      </c>
      <c r="G1523" s="80">
        <v>44754.833333333336</v>
      </c>
      <c r="H1523" s="78" t="s">
        <v>94</v>
      </c>
      <c r="I1523" s="90">
        <v>1.9166666668024845</v>
      </c>
      <c r="J1523" s="91" t="s">
        <v>3855</v>
      </c>
      <c r="K1523" s="91"/>
      <c r="L1523" s="91"/>
      <c r="M1523" s="78">
        <v>21</v>
      </c>
      <c r="N1523" s="78">
        <v>0</v>
      </c>
      <c r="O1523" s="78">
        <v>0</v>
      </c>
      <c r="P1523" s="78">
        <v>21</v>
      </c>
      <c r="Q1523" s="78">
        <v>0</v>
      </c>
      <c r="R1523" s="78">
        <v>0</v>
      </c>
      <c r="S1523" s="78">
        <v>0</v>
      </c>
      <c r="T1523" s="78">
        <v>21</v>
      </c>
      <c r="U1523" s="78">
        <v>0</v>
      </c>
      <c r="V1523" s="78">
        <v>45</v>
      </c>
      <c r="W1523" s="78"/>
      <c r="X1523" s="84" t="s">
        <v>3856</v>
      </c>
      <c r="Y1523" s="85" t="s">
        <v>118</v>
      </c>
      <c r="Z1523" s="85" t="s">
        <v>99</v>
      </c>
      <c r="AA1523" s="85" t="s">
        <v>148</v>
      </c>
    </row>
    <row r="1524" spans="1:27" ht="37.5">
      <c r="A1524" s="299">
        <v>1508</v>
      </c>
      <c r="B1524" s="284" t="s">
        <v>250</v>
      </c>
      <c r="C1524" s="78" t="s">
        <v>113</v>
      </c>
      <c r="D1524" s="79" t="s">
        <v>3857</v>
      </c>
      <c r="E1524" s="78" t="s">
        <v>153</v>
      </c>
      <c r="F1524" s="80">
        <v>44755.375</v>
      </c>
      <c r="G1524" s="80">
        <v>44755.458333333336</v>
      </c>
      <c r="H1524" s="78" t="s">
        <v>106</v>
      </c>
      <c r="I1524" s="90">
        <v>2.0000000000582077</v>
      </c>
      <c r="J1524" s="91" t="s">
        <v>3858</v>
      </c>
      <c r="K1524" s="91"/>
      <c r="L1524" s="91"/>
      <c r="M1524" s="78">
        <v>1</v>
      </c>
      <c r="N1524" s="78">
        <v>0</v>
      </c>
      <c r="O1524" s="78">
        <v>0</v>
      </c>
      <c r="P1524" s="78">
        <v>1</v>
      </c>
      <c r="Q1524" s="78">
        <v>0</v>
      </c>
      <c r="R1524" s="78">
        <v>0</v>
      </c>
      <c r="S1524" s="78">
        <v>0</v>
      </c>
      <c r="T1524" s="78">
        <v>1</v>
      </c>
      <c r="U1524" s="78">
        <v>0</v>
      </c>
      <c r="V1524" s="78">
        <v>20</v>
      </c>
      <c r="W1524" s="78"/>
      <c r="X1524" s="84"/>
      <c r="Y1524" s="85"/>
      <c r="Z1524" s="85"/>
      <c r="AA1524" s="85" t="s">
        <v>148</v>
      </c>
    </row>
    <row r="1525" spans="1:27" ht="56.25">
      <c r="A1525" s="299">
        <v>1509</v>
      </c>
      <c r="B1525" s="284" t="s">
        <v>1272</v>
      </c>
      <c r="C1525" s="78" t="s">
        <v>97</v>
      </c>
      <c r="D1525" s="79" t="s">
        <v>3859</v>
      </c>
      <c r="E1525" s="78" t="s">
        <v>153</v>
      </c>
      <c r="F1525" s="80">
        <v>44755.416666666664</v>
      </c>
      <c r="G1525" s="80">
        <v>44755.520833333336</v>
      </c>
      <c r="H1525" s="78" t="s">
        <v>106</v>
      </c>
      <c r="I1525" s="90">
        <v>2.5000000001164153</v>
      </c>
      <c r="J1525" s="91" t="s">
        <v>677</v>
      </c>
      <c r="K1525" s="91"/>
      <c r="L1525" s="91"/>
      <c r="M1525" s="78">
        <v>13</v>
      </c>
      <c r="N1525" s="78">
        <v>0</v>
      </c>
      <c r="O1525" s="78">
        <v>0</v>
      </c>
      <c r="P1525" s="78">
        <v>13</v>
      </c>
      <c r="Q1525" s="78">
        <v>0</v>
      </c>
      <c r="R1525" s="78">
        <v>0</v>
      </c>
      <c r="S1525" s="78">
        <v>0</v>
      </c>
      <c r="T1525" s="78">
        <v>13</v>
      </c>
      <c r="U1525" s="78">
        <v>0</v>
      </c>
      <c r="V1525" s="78">
        <v>5</v>
      </c>
      <c r="W1525" s="78"/>
      <c r="X1525" s="84" t="s">
        <v>3860</v>
      </c>
      <c r="Y1525" s="85"/>
      <c r="Z1525" s="85"/>
      <c r="AA1525" s="85" t="s">
        <v>148</v>
      </c>
    </row>
    <row r="1526" spans="1:27" ht="37.5">
      <c r="A1526" s="299">
        <v>1510</v>
      </c>
      <c r="B1526" s="283" t="s">
        <v>262</v>
      </c>
      <c r="C1526" s="83" t="s">
        <v>113</v>
      </c>
      <c r="D1526" s="187" t="s">
        <v>3796</v>
      </c>
      <c r="E1526" s="83" t="s">
        <v>153</v>
      </c>
      <c r="F1526" s="188">
        <v>44755.5625</v>
      </c>
      <c r="G1526" s="188">
        <v>44755.666666666664</v>
      </c>
      <c r="H1526" s="83" t="s">
        <v>106</v>
      </c>
      <c r="I1526" s="90">
        <v>2.4999999999417923</v>
      </c>
      <c r="J1526" s="91" t="s">
        <v>3797</v>
      </c>
      <c r="K1526" s="91"/>
      <c r="L1526" s="91"/>
      <c r="M1526" s="83">
        <v>52</v>
      </c>
      <c r="N1526" s="83">
        <v>0</v>
      </c>
      <c r="O1526" s="83">
        <v>0</v>
      </c>
      <c r="P1526" s="83">
        <v>52</v>
      </c>
      <c r="Q1526" s="83">
        <v>0</v>
      </c>
      <c r="R1526" s="83">
        <v>0</v>
      </c>
      <c r="S1526" s="83">
        <v>0</v>
      </c>
      <c r="T1526" s="83">
        <v>52</v>
      </c>
      <c r="U1526" s="83">
        <v>0</v>
      </c>
      <c r="V1526" s="83">
        <v>90</v>
      </c>
      <c r="W1526" s="83"/>
      <c r="X1526" s="184"/>
      <c r="Y1526" s="185"/>
      <c r="Z1526" s="185"/>
      <c r="AA1526" s="85" t="s">
        <v>148</v>
      </c>
    </row>
    <row r="1527" spans="1:27" ht="75">
      <c r="A1527" s="299">
        <v>1511</v>
      </c>
      <c r="B1527" s="283" t="s">
        <v>262</v>
      </c>
      <c r="C1527" s="83" t="s">
        <v>97</v>
      </c>
      <c r="D1527" s="187" t="s">
        <v>3691</v>
      </c>
      <c r="E1527" s="83" t="s">
        <v>153</v>
      </c>
      <c r="F1527" s="188">
        <v>44755.375</v>
      </c>
      <c r="G1527" s="188">
        <v>44755.5</v>
      </c>
      <c r="H1527" s="83" t="s">
        <v>106</v>
      </c>
      <c r="I1527" s="90">
        <v>3</v>
      </c>
      <c r="J1527" s="91" t="s">
        <v>3692</v>
      </c>
      <c r="K1527" s="91"/>
      <c r="L1527" s="91"/>
      <c r="M1527" s="83">
        <v>24</v>
      </c>
      <c r="N1527" s="83">
        <v>0</v>
      </c>
      <c r="O1527" s="83">
        <v>0</v>
      </c>
      <c r="P1527" s="83">
        <v>24</v>
      </c>
      <c r="Q1527" s="83">
        <v>0</v>
      </c>
      <c r="R1527" s="83">
        <v>0</v>
      </c>
      <c r="S1527" s="83">
        <v>0</v>
      </c>
      <c r="T1527" s="83">
        <v>24</v>
      </c>
      <c r="U1527" s="83">
        <v>0</v>
      </c>
      <c r="V1527" s="83">
        <v>10</v>
      </c>
      <c r="W1527" s="83"/>
      <c r="X1527" s="184"/>
      <c r="Y1527" s="185"/>
      <c r="Z1527" s="185"/>
      <c r="AA1527" s="85" t="s">
        <v>148</v>
      </c>
    </row>
    <row r="1528" spans="1:27" ht="37.5">
      <c r="A1528" s="299">
        <v>1512</v>
      </c>
      <c r="B1528" s="283" t="s">
        <v>251</v>
      </c>
      <c r="C1528" s="83" t="s">
        <v>113</v>
      </c>
      <c r="D1528" s="187" t="s">
        <v>3833</v>
      </c>
      <c r="E1528" s="83" t="s">
        <v>152</v>
      </c>
      <c r="F1528" s="188">
        <v>44756.375</v>
      </c>
      <c r="G1528" s="188">
        <v>44756.625</v>
      </c>
      <c r="H1528" s="83" t="s">
        <v>106</v>
      </c>
      <c r="I1528" s="90">
        <v>6</v>
      </c>
      <c r="J1528" s="91" t="s">
        <v>3834</v>
      </c>
      <c r="K1528" s="91"/>
      <c r="L1528" s="91"/>
      <c r="M1528" s="83">
        <v>8</v>
      </c>
      <c r="N1528" s="83">
        <v>0</v>
      </c>
      <c r="O1528" s="83">
        <v>0</v>
      </c>
      <c r="P1528" s="83">
        <v>8</v>
      </c>
      <c r="Q1528" s="83">
        <v>0</v>
      </c>
      <c r="R1528" s="83">
        <v>0</v>
      </c>
      <c r="S1528" s="83">
        <v>0</v>
      </c>
      <c r="T1528" s="83">
        <v>8</v>
      </c>
      <c r="U1528" s="83">
        <v>0</v>
      </c>
      <c r="V1528" s="83">
        <v>37</v>
      </c>
      <c r="W1528" s="83"/>
      <c r="X1528" s="184"/>
      <c r="Y1528" s="185"/>
      <c r="Z1528" s="185"/>
      <c r="AA1528" s="85" t="s">
        <v>148</v>
      </c>
    </row>
    <row r="1529" spans="1:27" ht="75">
      <c r="A1529" s="299">
        <v>1513</v>
      </c>
      <c r="B1529" s="283" t="s">
        <v>250</v>
      </c>
      <c r="C1529" s="83" t="s">
        <v>97</v>
      </c>
      <c r="D1529" s="187" t="s">
        <v>3861</v>
      </c>
      <c r="E1529" s="83" t="s">
        <v>108</v>
      </c>
      <c r="F1529" s="188">
        <v>44755.677083333336</v>
      </c>
      <c r="G1529" s="188">
        <v>44755.6875</v>
      </c>
      <c r="H1529" s="83" t="s">
        <v>94</v>
      </c>
      <c r="I1529" s="90">
        <v>0.24999999994179234</v>
      </c>
      <c r="J1529" s="91" t="s">
        <v>3862</v>
      </c>
      <c r="K1529" s="91"/>
      <c r="L1529" s="91"/>
      <c r="M1529" s="83">
        <v>1</v>
      </c>
      <c r="N1529" s="83">
        <v>0</v>
      </c>
      <c r="O1529" s="83">
        <v>0</v>
      </c>
      <c r="P1529" s="83">
        <v>1</v>
      </c>
      <c r="Q1529" s="83">
        <v>0</v>
      </c>
      <c r="R1529" s="83">
        <v>0</v>
      </c>
      <c r="S1529" s="83">
        <v>0</v>
      </c>
      <c r="T1529" s="83">
        <v>1</v>
      </c>
      <c r="U1529" s="83">
        <v>0</v>
      </c>
      <c r="V1529" s="83">
        <v>3</v>
      </c>
      <c r="W1529" s="83"/>
      <c r="X1529" s="184" t="s">
        <v>3863</v>
      </c>
      <c r="Y1529" s="185" t="s">
        <v>116</v>
      </c>
      <c r="Z1529" s="185" t="s">
        <v>99</v>
      </c>
      <c r="AA1529" s="85" t="s">
        <v>193</v>
      </c>
    </row>
    <row r="1530" spans="1:27" ht="75">
      <c r="A1530" s="299">
        <v>1514</v>
      </c>
      <c r="B1530" s="283" t="s">
        <v>115</v>
      </c>
      <c r="C1530" s="83" t="s">
        <v>93</v>
      </c>
      <c r="D1530" s="187" t="s">
        <v>3864</v>
      </c>
      <c r="E1530" s="83" t="s">
        <v>153</v>
      </c>
      <c r="F1530" s="188">
        <v>44755.350694444445</v>
      </c>
      <c r="G1530" s="188">
        <v>44755.513888888891</v>
      </c>
      <c r="H1530" s="83" t="s">
        <v>106</v>
      </c>
      <c r="I1530" s="90">
        <v>3.9166666666860692</v>
      </c>
      <c r="J1530" s="91" t="s">
        <v>3865</v>
      </c>
      <c r="K1530" s="91"/>
      <c r="L1530" s="91"/>
      <c r="M1530" s="83">
        <v>3</v>
      </c>
      <c r="N1530" s="83">
        <v>0</v>
      </c>
      <c r="O1530" s="83">
        <v>0</v>
      </c>
      <c r="P1530" s="83">
        <v>3</v>
      </c>
      <c r="Q1530" s="83">
        <v>0</v>
      </c>
      <c r="R1530" s="83">
        <v>0</v>
      </c>
      <c r="S1530" s="83">
        <v>0</v>
      </c>
      <c r="T1530" s="83">
        <v>3</v>
      </c>
      <c r="U1530" s="83">
        <v>0</v>
      </c>
      <c r="V1530" s="83">
        <v>70</v>
      </c>
      <c r="W1530" s="83"/>
      <c r="X1530" s="184" t="s">
        <v>3866</v>
      </c>
      <c r="Y1530" s="185"/>
      <c r="Z1530" s="185"/>
      <c r="AA1530" s="85" t="s">
        <v>148</v>
      </c>
    </row>
    <row r="1531" spans="1:27" ht="93.75">
      <c r="A1531" s="299">
        <v>1515</v>
      </c>
      <c r="B1531" s="284" t="s">
        <v>115</v>
      </c>
      <c r="C1531" s="78" t="s">
        <v>97</v>
      </c>
      <c r="D1531" s="79" t="s">
        <v>3867</v>
      </c>
      <c r="E1531" s="78" t="s">
        <v>153</v>
      </c>
      <c r="F1531" s="80">
        <v>44755.395833333336</v>
      </c>
      <c r="G1531" s="80">
        <v>44755.545138888891</v>
      </c>
      <c r="H1531" s="78" t="s">
        <v>106</v>
      </c>
      <c r="I1531" s="90">
        <v>3.5833333333139308</v>
      </c>
      <c r="J1531" s="91" t="s">
        <v>640</v>
      </c>
      <c r="K1531" s="91"/>
      <c r="L1531" s="91"/>
      <c r="M1531" s="78">
        <v>74</v>
      </c>
      <c r="N1531" s="78">
        <v>0</v>
      </c>
      <c r="O1531" s="78">
        <v>0</v>
      </c>
      <c r="P1531" s="78">
        <v>74</v>
      </c>
      <c r="Q1531" s="78">
        <v>0</v>
      </c>
      <c r="R1531" s="78">
        <v>0</v>
      </c>
      <c r="S1531" s="78">
        <v>0</v>
      </c>
      <c r="T1531" s="78">
        <v>74</v>
      </c>
      <c r="U1531" s="78">
        <v>0</v>
      </c>
      <c r="V1531" s="78">
        <v>30</v>
      </c>
      <c r="W1531" s="78"/>
      <c r="X1531" s="84" t="s">
        <v>3866</v>
      </c>
      <c r="Y1531" s="85"/>
      <c r="Z1531" s="85"/>
      <c r="AA1531" s="85" t="s">
        <v>148</v>
      </c>
    </row>
    <row r="1532" spans="1:27" ht="75">
      <c r="A1532" s="299">
        <v>1516</v>
      </c>
      <c r="B1532" s="284" t="s">
        <v>115</v>
      </c>
      <c r="C1532" s="78" t="s">
        <v>93</v>
      </c>
      <c r="D1532" s="79" t="s">
        <v>3868</v>
      </c>
      <c r="E1532" s="78" t="s">
        <v>153</v>
      </c>
      <c r="F1532" s="80">
        <v>44755.552083333336</v>
      </c>
      <c r="G1532" s="80">
        <v>44755.651388888888</v>
      </c>
      <c r="H1532" s="78" t="s">
        <v>106</v>
      </c>
      <c r="I1532" s="90">
        <v>2.3833333332440816</v>
      </c>
      <c r="J1532" s="206" t="s">
        <v>3869</v>
      </c>
      <c r="K1532" s="91"/>
      <c r="L1532" s="91"/>
      <c r="M1532" s="78">
        <v>2</v>
      </c>
      <c r="N1532" s="78">
        <v>0</v>
      </c>
      <c r="O1532" s="78">
        <v>0</v>
      </c>
      <c r="P1532" s="78">
        <v>2</v>
      </c>
      <c r="Q1532" s="78">
        <v>0</v>
      </c>
      <c r="R1532" s="78">
        <v>0</v>
      </c>
      <c r="S1532" s="78">
        <v>0</v>
      </c>
      <c r="T1532" s="78">
        <v>2</v>
      </c>
      <c r="U1532" s="78">
        <v>0</v>
      </c>
      <c r="V1532" s="78">
        <v>30</v>
      </c>
      <c r="W1532" s="78"/>
      <c r="X1532" s="84" t="s">
        <v>3866</v>
      </c>
      <c r="Y1532" s="85"/>
      <c r="Z1532" s="85"/>
      <c r="AA1532" s="85" t="s">
        <v>148</v>
      </c>
    </row>
    <row r="1533" spans="1:27" ht="75">
      <c r="A1533" s="299">
        <v>1517</v>
      </c>
      <c r="B1533" s="284" t="s">
        <v>265</v>
      </c>
      <c r="C1533" s="78" t="s">
        <v>97</v>
      </c>
      <c r="D1533" s="79" t="s">
        <v>2066</v>
      </c>
      <c r="E1533" s="78" t="s">
        <v>153</v>
      </c>
      <c r="F1533" s="80">
        <v>44755.701388888891</v>
      </c>
      <c r="G1533" s="80">
        <v>44755.725694444445</v>
      </c>
      <c r="H1533" s="78" t="s">
        <v>94</v>
      </c>
      <c r="I1533" s="90">
        <v>0.58333333331393078</v>
      </c>
      <c r="J1533" s="206" t="s">
        <v>3697</v>
      </c>
      <c r="K1533" s="91"/>
      <c r="L1533" s="91"/>
      <c r="M1533" s="78">
        <v>17</v>
      </c>
      <c r="N1533" s="78">
        <v>0</v>
      </c>
      <c r="O1533" s="78">
        <v>0</v>
      </c>
      <c r="P1533" s="78">
        <v>17</v>
      </c>
      <c r="Q1533" s="78">
        <v>0</v>
      </c>
      <c r="R1533" s="78">
        <v>0</v>
      </c>
      <c r="S1533" s="78">
        <v>0</v>
      </c>
      <c r="T1533" s="78">
        <v>17</v>
      </c>
      <c r="U1533" s="78">
        <v>0</v>
      </c>
      <c r="V1533" s="78">
        <v>35</v>
      </c>
      <c r="W1533" s="78"/>
      <c r="X1533" s="84" t="s">
        <v>3870</v>
      </c>
      <c r="Y1533" s="85" t="s">
        <v>110</v>
      </c>
      <c r="Z1533" s="85" t="s">
        <v>124</v>
      </c>
      <c r="AA1533" s="85" t="s">
        <v>193</v>
      </c>
    </row>
    <row r="1534" spans="1:27" ht="37.5">
      <c r="A1534" s="299">
        <v>1518</v>
      </c>
      <c r="B1534" s="286" t="s">
        <v>245</v>
      </c>
      <c r="C1534" s="93" t="s">
        <v>97</v>
      </c>
      <c r="D1534" s="94" t="s">
        <v>3357</v>
      </c>
      <c r="E1534" s="93" t="s">
        <v>153</v>
      </c>
      <c r="F1534" s="95">
        <v>44756.375</v>
      </c>
      <c r="G1534" s="95">
        <v>44756.625</v>
      </c>
      <c r="H1534" s="96" t="s">
        <v>106</v>
      </c>
      <c r="I1534" s="90">
        <v>6</v>
      </c>
      <c r="J1534" s="206" t="s">
        <v>3357</v>
      </c>
      <c r="K1534" s="91"/>
      <c r="L1534" s="91"/>
      <c r="M1534" s="93">
        <v>60</v>
      </c>
      <c r="N1534" s="93">
        <v>0</v>
      </c>
      <c r="O1534" s="93">
        <v>0</v>
      </c>
      <c r="P1534" s="93">
        <v>60</v>
      </c>
      <c r="Q1534" s="93">
        <v>0</v>
      </c>
      <c r="R1534" s="93">
        <v>0</v>
      </c>
      <c r="S1534" s="93">
        <v>0</v>
      </c>
      <c r="T1534" s="93">
        <v>60</v>
      </c>
      <c r="U1534" s="93">
        <v>0</v>
      </c>
      <c r="V1534" s="93">
        <v>15.4</v>
      </c>
      <c r="W1534" s="93"/>
      <c r="X1534" s="97"/>
      <c r="Y1534" s="98"/>
      <c r="Z1534" s="98"/>
      <c r="AA1534" s="85" t="s">
        <v>148</v>
      </c>
    </row>
    <row r="1535" spans="1:27" ht="150">
      <c r="A1535" s="299">
        <v>1519</v>
      </c>
      <c r="B1535" s="286" t="s">
        <v>248</v>
      </c>
      <c r="C1535" s="93" t="s">
        <v>93</v>
      </c>
      <c r="D1535" s="94" t="s">
        <v>3871</v>
      </c>
      <c r="E1535" s="93" t="s">
        <v>152</v>
      </c>
      <c r="F1535" s="95">
        <v>44756.074305555558</v>
      </c>
      <c r="G1535" s="95">
        <v>44756.103472222225</v>
      </c>
      <c r="H1535" s="96" t="s">
        <v>94</v>
      </c>
      <c r="I1535" s="90">
        <v>0.70000000001164153</v>
      </c>
      <c r="J1535" s="206" t="s">
        <v>3872</v>
      </c>
      <c r="K1535" s="91"/>
      <c r="L1535" s="91" t="s">
        <v>3873</v>
      </c>
      <c r="M1535" s="93">
        <v>49</v>
      </c>
      <c r="N1535" s="93">
        <v>1</v>
      </c>
      <c r="O1535" s="93">
        <v>0</v>
      </c>
      <c r="P1535" s="93">
        <v>48</v>
      </c>
      <c r="Q1535" s="93">
        <v>0</v>
      </c>
      <c r="R1535" s="93">
        <v>0</v>
      </c>
      <c r="S1535" s="93">
        <v>0</v>
      </c>
      <c r="T1535" s="93">
        <v>49</v>
      </c>
      <c r="U1535" s="93">
        <v>0</v>
      </c>
      <c r="V1535" s="93">
        <v>450</v>
      </c>
      <c r="W1535" s="93"/>
      <c r="X1535" s="239" t="s">
        <v>3874</v>
      </c>
      <c r="Y1535" s="98" t="s">
        <v>109</v>
      </c>
      <c r="Z1535" s="236" t="s">
        <v>103</v>
      </c>
      <c r="AA1535" s="85" t="s">
        <v>148</v>
      </c>
    </row>
    <row r="1536" spans="1:27" ht="75">
      <c r="A1536" s="299">
        <v>1520</v>
      </c>
      <c r="B1536" s="284" t="s">
        <v>262</v>
      </c>
      <c r="C1536" s="78" t="s">
        <v>97</v>
      </c>
      <c r="D1536" s="79" t="s">
        <v>3691</v>
      </c>
      <c r="E1536" s="78" t="s">
        <v>153</v>
      </c>
      <c r="F1536" s="80">
        <v>44756.375</v>
      </c>
      <c r="G1536" s="80">
        <v>44756.5</v>
      </c>
      <c r="H1536" s="78" t="s">
        <v>106</v>
      </c>
      <c r="I1536" s="90">
        <v>3</v>
      </c>
      <c r="J1536" s="206" t="s">
        <v>3692</v>
      </c>
      <c r="K1536" s="91"/>
      <c r="L1536" s="91"/>
      <c r="M1536" s="78">
        <v>24</v>
      </c>
      <c r="N1536" s="78">
        <v>0</v>
      </c>
      <c r="O1536" s="78">
        <v>0</v>
      </c>
      <c r="P1536" s="78">
        <v>24</v>
      </c>
      <c r="Q1536" s="78">
        <v>0</v>
      </c>
      <c r="R1536" s="78">
        <v>0</v>
      </c>
      <c r="S1536" s="78">
        <v>0</v>
      </c>
      <c r="T1536" s="78">
        <v>24</v>
      </c>
      <c r="U1536" s="78">
        <v>0</v>
      </c>
      <c r="V1536" s="78">
        <v>10</v>
      </c>
      <c r="W1536" s="78"/>
      <c r="X1536" s="84"/>
      <c r="Y1536" s="85"/>
      <c r="Z1536" s="85"/>
      <c r="AA1536" s="85" t="s">
        <v>148</v>
      </c>
    </row>
    <row r="1537" spans="1:27" ht="75">
      <c r="A1537" s="299">
        <v>1521</v>
      </c>
      <c r="B1537" s="284" t="s">
        <v>277</v>
      </c>
      <c r="C1537" s="78" t="s">
        <v>97</v>
      </c>
      <c r="D1537" s="79" t="s">
        <v>3875</v>
      </c>
      <c r="E1537" s="78" t="s">
        <v>152</v>
      </c>
      <c r="F1537" s="80">
        <v>44756.569444444445</v>
      </c>
      <c r="G1537" s="80">
        <v>44756.590277777781</v>
      </c>
      <c r="H1537" s="78" t="s">
        <v>94</v>
      </c>
      <c r="I1537" s="90">
        <v>0.50000000005820766</v>
      </c>
      <c r="J1537" s="206" t="s">
        <v>3876</v>
      </c>
      <c r="K1537" s="91"/>
      <c r="L1537" s="91"/>
      <c r="M1537" s="78">
        <v>254</v>
      </c>
      <c r="N1537" s="78">
        <v>0</v>
      </c>
      <c r="O1537" s="78">
        <v>0</v>
      </c>
      <c r="P1537" s="78">
        <v>254</v>
      </c>
      <c r="Q1537" s="78">
        <v>0</v>
      </c>
      <c r="R1537" s="78">
        <v>0</v>
      </c>
      <c r="S1537" s="78">
        <v>2</v>
      </c>
      <c r="T1537" s="78">
        <v>252</v>
      </c>
      <c r="U1537" s="78">
        <v>0</v>
      </c>
      <c r="V1537" s="78">
        <v>810</v>
      </c>
      <c r="W1537" s="78"/>
      <c r="X1537" s="84" t="s">
        <v>3877</v>
      </c>
      <c r="Y1537" s="85" t="s">
        <v>147</v>
      </c>
      <c r="Z1537" s="85" t="s">
        <v>103</v>
      </c>
      <c r="AA1537" s="85" t="s">
        <v>148</v>
      </c>
    </row>
    <row r="1538" spans="1:27" ht="75">
      <c r="A1538" s="299">
        <v>1522</v>
      </c>
      <c r="B1538" s="284" t="s">
        <v>277</v>
      </c>
      <c r="C1538" s="78" t="s">
        <v>97</v>
      </c>
      <c r="D1538" s="79" t="s">
        <v>3878</v>
      </c>
      <c r="E1538" s="78" t="s">
        <v>152</v>
      </c>
      <c r="F1538" s="80">
        <v>44756.569444444445</v>
      </c>
      <c r="G1538" s="80">
        <v>44756.729166666664</v>
      </c>
      <c r="H1538" s="78" t="s">
        <v>94</v>
      </c>
      <c r="I1538" s="90">
        <v>3.8333333332557231</v>
      </c>
      <c r="J1538" s="206" t="s">
        <v>246</v>
      </c>
      <c r="K1538" s="91"/>
      <c r="L1538" s="91"/>
      <c r="M1538" s="78">
        <v>60</v>
      </c>
      <c r="N1538" s="78">
        <v>0</v>
      </c>
      <c r="O1538" s="78">
        <v>0</v>
      </c>
      <c r="P1538" s="78">
        <v>60</v>
      </c>
      <c r="Q1538" s="78">
        <v>0</v>
      </c>
      <c r="R1538" s="78">
        <v>0</v>
      </c>
      <c r="S1538" s="78">
        <v>0</v>
      </c>
      <c r="T1538" s="78">
        <v>60</v>
      </c>
      <c r="U1538" s="78">
        <v>0</v>
      </c>
      <c r="V1538" s="78">
        <v>80</v>
      </c>
      <c r="W1538" s="78"/>
      <c r="X1538" s="84" t="s">
        <v>3879</v>
      </c>
      <c r="Y1538" s="85" t="s">
        <v>147</v>
      </c>
      <c r="Z1538" s="85" t="s">
        <v>101</v>
      </c>
      <c r="AA1538" s="85" t="s">
        <v>148</v>
      </c>
    </row>
    <row r="1539" spans="1:27" ht="75">
      <c r="A1539" s="299">
        <v>1523</v>
      </c>
      <c r="B1539" s="284" t="s">
        <v>277</v>
      </c>
      <c r="C1539" s="78" t="s">
        <v>97</v>
      </c>
      <c r="D1539" s="79" t="s">
        <v>3880</v>
      </c>
      <c r="E1539" s="78" t="s">
        <v>152</v>
      </c>
      <c r="F1539" s="80">
        <v>44756.62222222222</v>
      </c>
      <c r="G1539" s="80">
        <v>44756.636805555558</v>
      </c>
      <c r="H1539" s="78" t="s">
        <v>94</v>
      </c>
      <c r="I1539" s="90">
        <v>0.35000000009313226</v>
      </c>
      <c r="J1539" s="206" t="s">
        <v>3881</v>
      </c>
      <c r="K1539" s="91"/>
      <c r="L1539" s="91" t="s">
        <v>3882</v>
      </c>
      <c r="M1539" s="78">
        <v>2</v>
      </c>
      <c r="N1539" s="78">
        <v>0</v>
      </c>
      <c r="O1539" s="78">
        <v>2</v>
      </c>
      <c r="P1539" s="78">
        <v>0</v>
      </c>
      <c r="Q1539" s="78">
        <v>0</v>
      </c>
      <c r="R1539" s="78">
        <v>0</v>
      </c>
      <c r="S1539" s="78">
        <v>0</v>
      </c>
      <c r="T1539" s="78">
        <v>2</v>
      </c>
      <c r="U1539" s="78">
        <v>0</v>
      </c>
      <c r="V1539" s="78">
        <v>810</v>
      </c>
      <c r="W1539" s="78"/>
      <c r="X1539" s="84" t="s">
        <v>3883</v>
      </c>
      <c r="Y1539" s="85" t="s">
        <v>147</v>
      </c>
      <c r="Z1539" s="85" t="s">
        <v>103</v>
      </c>
      <c r="AA1539" s="85" t="s">
        <v>148</v>
      </c>
    </row>
    <row r="1540" spans="1:27" ht="75">
      <c r="A1540" s="299">
        <v>1524</v>
      </c>
      <c r="B1540" s="284" t="s">
        <v>250</v>
      </c>
      <c r="C1540" s="78" t="s">
        <v>113</v>
      </c>
      <c r="D1540" s="79" t="s">
        <v>3884</v>
      </c>
      <c r="E1540" s="78" t="s">
        <v>153</v>
      </c>
      <c r="F1540" s="80">
        <v>44756.736111111109</v>
      </c>
      <c r="G1540" s="80">
        <v>44756.770833333336</v>
      </c>
      <c r="H1540" s="78" t="s">
        <v>94</v>
      </c>
      <c r="I1540" s="90">
        <v>0.8333333334303461</v>
      </c>
      <c r="J1540" s="206" t="s">
        <v>638</v>
      </c>
      <c r="K1540" s="91"/>
      <c r="L1540" s="91"/>
      <c r="M1540" s="78">
        <v>3</v>
      </c>
      <c r="N1540" s="78">
        <v>0</v>
      </c>
      <c r="O1540" s="78">
        <v>0</v>
      </c>
      <c r="P1540" s="78">
        <v>3</v>
      </c>
      <c r="Q1540" s="78">
        <v>0</v>
      </c>
      <c r="R1540" s="78">
        <v>0</v>
      </c>
      <c r="S1540" s="78">
        <v>0</v>
      </c>
      <c r="T1540" s="78">
        <v>3</v>
      </c>
      <c r="U1540" s="78">
        <v>0</v>
      </c>
      <c r="V1540" s="78">
        <v>75</v>
      </c>
      <c r="W1540" s="78"/>
      <c r="X1540" s="84" t="s">
        <v>3885</v>
      </c>
      <c r="Y1540" s="85" t="s">
        <v>95</v>
      </c>
      <c r="Z1540" s="85" t="s">
        <v>105</v>
      </c>
      <c r="AA1540" s="85" t="s">
        <v>148</v>
      </c>
    </row>
    <row r="1541" spans="1:27" ht="75">
      <c r="A1541" s="299">
        <v>1525</v>
      </c>
      <c r="B1541" s="284" t="s">
        <v>250</v>
      </c>
      <c r="C1541" s="78" t="s">
        <v>93</v>
      </c>
      <c r="D1541" s="79" t="s">
        <v>3886</v>
      </c>
      <c r="E1541" s="78" t="s">
        <v>154</v>
      </c>
      <c r="F1541" s="80">
        <v>44756.440972222219</v>
      </c>
      <c r="G1541" s="80">
        <v>44756.472222222219</v>
      </c>
      <c r="H1541" s="78" t="s">
        <v>94</v>
      </c>
      <c r="I1541" s="90">
        <v>0.75</v>
      </c>
      <c r="J1541" s="206" t="s">
        <v>3887</v>
      </c>
      <c r="K1541" s="91"/>
      <c r="L1541" s="91"/>
      <c r="M1541" s="78">
        <v>11</v>
      </c>
      <c r="N1541" s="78">
        <v>0</v>
      </c>
      <c r="O1541" s="78">
        <v>0</v>
      </c>
      <c r="P1541" s="78">
        <v>11</v>
      </c>
      <c r="Q1541" s="78">
        <v>0</v>
      </c>
      <c r="R1541" s="78">
        <v>0</v>
      </c>
      <c r="S1541" s="78">
        <v>0</v>
      </c>
      <c r="T1541" s="78">
        <v>11</v>
      </c>
      <c r="U1541" s="78">
        <v>0</v>
      </c>
      <c r="V1541" s="78">
        <v>190</v>
      </c>
      <c r="W1541" s="78"/>
      <c r="X1541" s="84" t="s">
        <v>3888</v>
      </c>
      <c r="Y1541" s="85" t="s">
        <v>109</v>
      </c>
      <c r="Z1541" s="85" t="s">
        <v>103</v>
      </c>
      <c r="AA1541" s="85" t="s">
        <v>148</v>
      </c>
    </row>
    <row r="1542" spans="1:27" ht="56.25">
      <c r="A1542" s="299">
        <v>1526</v>
      </c>
      <c r="B1542" s="284" t="s">
        <v>433</v>
      </c>
      <c r="C1542" s="78" t="s">
        <v>113</v>
      </c>
      <c r="D1542" s="79" t="s">
        <v>3889</v>
      </c>
      <c r="E1542" s="78" t="s">
        <v>153</v>
      </c>
      <c r="F1542" s="80">
        <v>44757.25</v>
      </c>
      <c r="G1542" s="80">
        <v>44757.583333333336</v>
      </c>
      <c r="H1542" s="78" t="s">
        <v>94</v>
      </c>
      <c r="I1542" s="90">
        <v>8.0000000000582077</v>
      </c>
      <c r="J1542" s="206" t="s">
        <v>3890</v>
      </c>
      <c r="K1542" s="91" t="s">
        <v>306</v>
      </c>
      <c r="L1542" s="91"/>
      <c r="M1542" s="78">
        <v>79</v>
      </c>
      <c r="N1542" s="78">
        <v>0</v>
      </c>
      <c r="O1542" s="78">
        <v>2</v>
      </c>
      <c r="P1542" s="78">
        <v>77</v>
      </c>
      <c r="Q1542" s="78">
        <v>0</v>
      </c>
      <c r="R1542" s="78">
        <v>0</v>
      </c>
      <c r="S1542" s="78">
        <v>0</v>
      </c>
      <c r="T1542" s="78">
        <v>79</v>
      </c>
      <c r="U1542" s="78">
        <v>0</v>
      </c>
      <c r="V1542" s="78">
        <v>163</v>
      </c>
      <c r="W1542" s="78"/>
      <c r="X1542" s="84" t="s">
        <v>3891</v>
      </c>
      <c r="Y1542" s="85" t="s">
        <v>110</v>
      </c>
      <c r="Z1542" s="85" t="s">
        <v>99</v>
      </c>
      <c r="AA1542" s="85" t="s">
        <v>193</v>
      </c>
    </row>
    <row r="1543" spans="1:27" ht="37.5">
      <c r="A1543" s="299">
        <v>1527</v>
      </c>
      <c r="B1543" s="283" t="s">
        <v>433</v>
      </c>
      <c r="C1543" s="83" t="s">
        <v>113</v>
      </c>
      <c r="D1543" s="187" t="s">
        <v>3892</v>
      </c>
      <c r="E1543" s="83" t="s">
        <v>153</v>
      </c>
      <c r="F1543" s="188">
        <v>44757.395833333336</v>
      </c>
      <c r="G1543" s="188">
        <v>44757.458333333336</v>
      </c>
      <c r="H1543" s="83" t="s">
        <v>106</v>
      </c>
      <c r="I1543" s="90">
        <v>1.5</v>
      </c>
      <c r="J1543" s="206" t="s">
        <v>3893</v>
      </c>
      <c r="K1543" s="91"/>
      <c r="L1543" s="91"/>
      <c r="M1543" s="83">
        <v>9</v>
      </c>
      <c r="N1543" s="83">
        <v>0</v>
      </c>
      <c r="O1543" s="83">
        <v>0</v>
      </c>
      <c r="P1543" s="83">
        <v>9</v>
      </c>
      <c r="Q1543" s="83">
        <v>0</v>
      </c>
      <c r="R1543" s="83">
        <v>0</v>
      </c>
      <c r="S1543" s="83">
        <v>0</v>
      </c>
      <c r="T1543" s="83">
        <v>9</v>
      </c>
      <c r="U1543" s="83">
        <v>0</v>
      </c>
      <c r="V1543" s="83">
        <v>56</v>
      </c>
      <c r="W1543" s="83"/>
      <c r="X1543" s="184"/>
      <c r="Y1543" s="185"/>
      <c r="Z1543" s="185"/>
      <c r="AA1543" s="85" t="s">
        <v>148</v>
      </c>
    </row>
    <row r="1544" spans="1:27" ht="75">
      <c r="A1544" s="299">
        <v>1528</v>
      </c>
      <c r="B1544" s="283" t="s">
        <v>115</v>
      </c>
      <c r="C1544" s="83" t="s">
        <v>93</v>
      </c>
      <c r="D1544" s="187" t="s">
        <v>3894</v>
      </c>
      <c r="E1544" s="83" t="s">
        <v>153</v>
      </c>
      <c r="F1544" s="188">
        <v>44756.34375</v>
      </c>
      <c r="G1544" s="188">
        <v>44756.402777777781</v>
      </c>
      <c r="H1544" s="83" t="s">
        <v>106</v>
      </c>
      <c r="I1544" s="90">
        <v>1.4166666667442769</v>
      </c>
      <c r="J1544" s="206" t="s">
        <v>3895</v>
      </c>
      <c r="K1544" s="91"/>
      <c r="L1544" s="91"/>
      <c r="M1544" s="83">
        <v>1</v>
      </c>
      <c r="N1544" s="83">
        <v>0</v>
      </c>
      <c r="O1544" s="83">
        <v>0</v>
      </c>
      <c r="P1544" s="83">
        <v>1</v>
      </c>
      <c r="Q1544" s="83">
        <v>0</v>
      </c>
      <c r="R1544" s="83">
        <v>0</v>
      </c>
      <c r="S1544" s="83">
        <v>0</v>
      </c>
      <c r="T1544" s="83">
        <v>1</v>
      </c>
      <c r="U1544" s="83">
        <v>0</v>
      </c>
      <c r="V1544" s="83">
        <v>15</v>
      </c>
      <c r="W1544" s="83"/>
      <c r="X1544" s="184" t="s">
        <v>3896</v>
      </c>
      <c r="Y1544" s="185"/>
      <c r="Z1544" s="185"/>
      <c r="AA1544" s="85" t="s">
        <v>148</v>
      </c>
    </row>
    <row r="1545" spans="1:27" ht="75">
      <c r="A1545" s="299">
        <v>1529</v>
      </c>
      <c r="B1545" s="283" t="s">
        <v>115</v>
      </c>
      <c r="C1545" s="83" t="s">
        <v>97</v>
      </c>
      <c r="D1545" s="187" t="s">
        <v>3897</v>
      </c>
      <c r="E1545" s="83" t="s">
        <v>153</v>
      </c>
      <c r="F1545" s="188">
        <v>44756.46875</v>
      </c>
      <c r="G1545" s="188">
        <v>44756.54583333333</v>
      </c>
      <c r="H1545" s="83" t="s">
        <v>106</v>
      </c>
      <c r="I1545" s="90">
        <v>1.8499999999185093</v>
      </c>
      <c r="J1545" s="206" t="s">
        <v>541</v>
      </c>
      <c r="K1545" s="91"/>
      <c r="L1545" s="91"/>
      <c r="M1545" s="83">
        <v>40</v>
      </c>
      <c r="N1545" s="83">
        <v>0</v>
      </c>
      <c r="O1545" s="83">
        <v>0</v>
      </c>
      <c r="P1545" s="83">
        <v>40</v>
      </c>
      <c r="Q1545" s="83">
        <v>0</v>
      </c>
      <c r="R1545" s="83">
        <v>0</v>
      </c>
      <c r="S1545" s="83">
        <v>0</v>
      </c>
      <c r="T1545" s="83">
        <v>40</v>
      </c>
      <c r="U1545" s="83">
        <v>0</v>
      </c>
      <c r="V1545" s="83">
        <v>21</v>
      </c>
      <c r="W1545" s="83"/>
      <c r="X1545" s="184" t="s">
        <v>3896</v>
      </c>
      <c r="Y1545" s="185"/>
      <c r="Z1545" s="185"/>
      <c r="AA1545" s="85" t="s">
        <v>148</v>
      </c>
    </row>
    <row r="1546" spans="1:27" ht="75">
      <c r="A1546" s="299">
        <v>1530</v>
      </c>
      <c r="B1546" s="283" t="s">
        <v>115</v>
      </c>
      <c r="C1546" s="83" t="s">
        <v>93</v>
      </c>
      <c r="D1546" s="187" t="s">
        <v>3898</v>
      </c>
      <c r="E1546" s="83" t="s">
        <v>153</v>
      </c>
      <c r="F1546" s="188">
        <v>44756.479166666664</v>
      </c>
      <c r="G1546" s="188">
        <v>44756.541666666664</v>
      </c>
      <c r="H1546" s="83" t="s">
        <v>106</v>
      </c>
      <c r="I1546" s="90">
        <v>1.5</v>
      </c>
      <c r="J1546" s="206" t="s">
        <v>3899</v>
      </c>
      <c r="K1546" s="91"/>
      <c r="L1546" s="91"/>
      <c r="M1546" s="83">
        <v>1</v>
      </c>
      <c r="N1546" s="83">
        <v>0</v>
      </c>
      <c r="O1546" s="83">
        <v>0</v>
      </c>
      <c r="P1546" s="83">
        <v>1</v>
      </c>
      <c r="Q1546" s="83">
        <v>0</v>
      </c>
      <c r="R1546" s="83">
        <v>0</v>
      </c>
      <c r="S1546" s="83">
        <v>0</v>
      </c>
      <c r="T1546" s="83">
        <v>1</v>
      </c>
      <c r="U1546" s="83">
        <v>0</v>
      </c>
      <c r="V1546" s="83">
        <v>20</v>
      </c>
      <c r="W1546" s="83"/>
      <c r="X1546" s="184" t="s">
        <v>3896</v>
      </c>
      <c r="Y1546" s="185"/>
      <c r="Z1546" s="185"/>
      <c r="AA1546" s="85" t="s">
        <v>148</v>
      </c>
    </row>
    <row r="1547" spans="1:27" ht="75">
      <c r="A1547" s="299">
        <v>1531</v>
      </c>
      <c r="B1547" s="283" t="s">
        <v>115</v>
      </c>
      <c r="C1547" s="83" t="s">
        <v>93</v>
      </c>
      <c r="D1547" s="187" t="s">
        <v>3900</v>
      </c>
      <c r="E1547" s="83" t="s">
        <v>153</v>
      </c>
      <c r="F1547" s="188">
        <v>44756.611111111109</v>
      </c>
      <c r="G1547" s="188">
        <v>44756.666666666664</v>
      </c>
      <c r="H1547" s="83" t="s">
        <v>106</v>
      </c>
      <c r="I1547" s="90">
        <v>1.3333333333139308</v>
      </c>
      <c r="J1547" s="206" t="s">
        <v>3901</v>
      </c>
      <c r="K1547" s="91"/>
      <c r="L1547" s="91"/>
      <c r="M1547" s="83">
        <v>1</v>
      </c>
      <c r="N1547" s="83">
        <v>0</v>
      </c>
      <c r="O1547" s="83">
        <v>0</v>
      </c>
      <c r="P1547" s="83">
        <v>1</v>
      </c>
      <c r="Q1547" s="83">
        <v>0</v>
      </c>
      <c r="R1547" s="83">
        <v>0</v>
      </c>
      <c r="S1547" s="83">
        <v>0</v>
      </c>
      <c r="T1547" s="83">
        <v>1</v>
      </c>
      <c r="U1547" s="83">
        <v>0</v>
      </c>
      <c r="V1547" s="83">
        <v>26</v>
      </c>
      <c r="W1547" s="83"/>
      <c r="X1547" s="184" t="s">
        <v>3896</v>
      </c>
      <c r="Y1547" s="185"/>
      <c r="Z1547" s="185"/>
      <c r="AA1547" s="85" t="s">
        <v>148</v>
      </c>
    </row>
    <row r="1548" spans="1:27" ht="93.75">
      <c r="A1548" s="299">
        <v>1532</v>
      </c>
      <c r="B1548" s="284" t="s">
        <v>261</v>
      </c>
      <c r="C1548" s="78" t="s">
        <v>97</v>
      </c>
      <c r="D1548" s="79" t="s">
        <v>310</v>
      </c>
      <c r="E1548" s="78" t="s">
        <v>152</v>
      </c>
      <c r="F1548" s="80">
        <v>44756.616666666669</v>
      </c>
      <c r="G1548" s="80">
        <v>44756.649305555555</v>
      </c>
      <c r="H1548" s="78" t="s">
        <v>94</v>
      </c>
      <c r="I1548" s="90">
        <v>0.78333333326736465</v>
      </c>
      <c r="J1548" s="206" t="s">
        <v>408</v>
      </c>
      <c r="K1548" s="91"/>
      <c r="L1548" s="91"/>
      <c r="M1548" s="78">
        <v>246</v>
      </c>
      <c r="N1548" s="78">
        <v>0</v>
      </c>
      <c r="O1548" s="78">
        <v>0</v>
      </c>
      <c r="P1548" s="78">
        <v>246</v>
      </c>
      <c r="Q1548" s="78">
        <v>0</v>
      </c>
      <c r="R1548" s="78">
        <v>0</v>
      </c>
      <c r="S1548" s="78">
        <v>0</v>
      </c>
      <c r="T1548" s="78">
        <v>246</v>
      </c>
      <c r="U1548" s="78">
        <v>0</v>
      </c>
      <c r="V1548" s="78" t="s">
        <v>140</v>
      </c>
      <c r="W1548" s="78"/>
      <c r="X1548" s="84" t="s">
        <v>3902</v>
      </c>
      <c r="Y1548" s="85" t="s">
        <v>147</v>
      </c>
      <c r="Z1548" s="85" t="s">
        <v>105</v>
      </c>
      <c r="AA1548" s="85" t="s">
        <v>148</v>
      </c>
    </row>
    <row r="1549" spans="1:27" ht="225">
      <c r="A1549" s="299">
        <v>1533</v>
      </c>
      <c r="B1549" s="284" t="s">
        <v>261</v>
      </c>
      <c r="C1549" s="78" t="s">
        <v>97</v>
      </c>
      <c r="D1549" s="79" t="s">
        <v>383</v>
      </c>
      <c r="E1549" s="78" t="s">
        <v>152</v>
      </c>
      <c r="F1549" s="80">
        <v>44756.616666666669</v>
      </c>
      <c r="G1549" s="80">
        <v>44756.638888888891</v>
      </c>
      <c r="H1549" s="78" t="s">
        <v>94</v>
      </c>
      <c r="I1549" s="90">
        <v>0.53333333332557231</v>
      </c>
      <c r="J1549" s="206" t="s">
        <v>307</v>
      </c>
      <c r="K1549" s="91"/>
      <c r="L1549" s="91"/>
      <c r="M1549" s="78">
        <v>191</v>
      </c>
      <c r="N1549" s="78">
        <v>0</v>
      </c>
      <c r="O1549" s="78">
        <v>0</v>
      </c>
      <c r="P1549" s="78">
        <v>190</v>
      </c>
      <c r="Q1549" s="78">
        <v>0</v>
      </c>
      <c r="R1549" s="78">
        <v>0</v>
      </c>
      <c r="S1549" s="78">
        <v>0</v>
      </c>
      <c r="T1549" s="78">
        <v>190</v>
      </c>
      <c r="U1549" s="78">
        <v>1</v>
      </c>
      <c r="V1549" s="78" t="s">
        <v>150</v>
      </c>
      <c r="W1549" s="78" t="s">
        <v>1052</v>
      </c>
      <c r="X1549" s="84" t="s">
        <v>3903</v>
      </c>
      <c r="Y1549" s="85" t="s">
        <v>147</v>
      </c>
      <c r="Z1549" s="85" t="s">
        <v>105</v>
      </c>
      <c r="AA1549" s="85" t="s">
        <v>148</v>
      </c>
    </row>
    <row r="1550" spans="1:27" ht="93.75">
      <c r="A1550" s="299">
        <v>1534</v>
      </c>
      <c r="B1550" s="284" t="s">
        <v>245</v>
      </c>
      <c r="C1550" s="78" t="s">
        <v>97</v>
      </c>
      <c r="D1550" s="79" t="s">
        <v>3904</v>
      </c>
      <c r="E1550" s="78" t="s">
        <v>152</v>
      </c>
      <c r="F1550" s="80">
        <v>44756.694444444445</v>
      </c>
      <c r="G1550" s="80">
        <v>44756.837500000001</v>
      </c>
      <c r="H1550" s="78" t="s">
        <v>94</v>
      </c>
      <c r="I1550" s="86">
        <v>3.4333333333488554</v>
      </c>
      <c r="J1550" s="77" t="s">
        <v>3905</v>
      </c>
      <c r="K1550" s="78"/>
      <c r="L1550" s="78"/>
      <c r="M1550" s="78">
        <v>611</v>
      </c>
      <c r="N1550" s="78">
        <v>0</v>
      </c>
      <c r="O1550" s="78">
        <v>0</v>
      </c>
      <c r="P1550" s="78">
        <v>611</v>
      </c>
      <c r="Q1550" s="78">
        <v>0</v>
      </c>
      <c r="R1550" s="78">
        <v>0</v>
      </c>
      <c r="S1550" s="78">
        <v>0</v>
      </c>
      <c r="T1550" s="78">
        <v>611</v>
      </c>
      <c r="U1550" s="78">
        <v>0</v>
      </c>
      <c r="V1550" s="78">
        <v>1373.46</v>
      </c>
      <c r="W1550" s="78"/>
      <c r="X1550" s="84" t="s">
        <v>3906</v>
      </c>
      <c r="Y1550" s="85" t="s">
        <v>147</v>
      </c>
      <c r="Z1550" s="85" t="s">
        <v>101</v>
      </c>
      <c r="AA1550" s="85" t="s">
        <v>148</v>
      </c>
    </row>
    <row r="1551" spans="1:27" ht="225">
      <c r="A1551" s="299">
        <v>1535</v>
      </c>
      <c r="B1551" s="284" t="s">
        <v>245</v>
      </c>
      <c r="C1551" s="78" t="s">
        <v>97</v>
      </c>
      <c r="D1551" s="79" t="s">
        <v>3668</v>
      </c>
      <c r="E1551" s="78" t="s">
        <v>152</v>
      </c>
      <c r="F1551" s="80">
        <v>44756.722222222219</v>
      </c>
      <c r="G1551" s="80">
        <v>44756.892361111109</v>
      </c>
      <c r="H1551" s="78" t="s">
        <v>94</v>
      </c>
      <c r="I1551" s="86">
        <v>4.0833333333721384</v>
      </c>
      <c r="J1551" s="77" t="s">
        <v>285</v>
      </c>
      <c r="K1551" s="78"/>
      <c r="L1551" s="78"/>
      <c r="M1551" s="78">
        <v>110</v>
      </c>
      <c r="N1551" s="78">
        <v>0</v>
      </c>
      <c r="O1551" s="78">
        <v>0</v>
      </c>
      <c r="P1551" s="78">
        <v>109</v>
      </c>
      <c r="Q1551" s="78">
        <v>0</v>
      </c>
      <c r="R1551" s="78">
        <v>0</v>
      </c>
      <c r="S1551" s="78">
        <v>0</v>
      </c>
      <c r="T1551" s="78">
        <v>109</v>
      </c>
      <c r="U1551" s="78">
        <v>1</v>
      </c>
      <c r="V1551" s="78">
        <v>65.56</v>
      </c>
      <c r="W1551" s="78" t="s">
        <v>1052</v>
      </c>
      <c r="X1551" s="84" t="s">
        <v>3907</v>
      </c>
      <c r="Y1551" s="85" t="s">
        <v>147</v>
      </c>
      <c r="Z1551" s="85" t="s">
        <v>101</v>
      </c>
      <c r="AA1551" s="85" t="s">
        <v>148</v>
      </c>
    </row>
    <row r="1552" spans="1:27" ht="56.25">
      <c r="A1552" s="299">
        <v>1536</v>
      </c>
      <c r="B1552" s="283" t="s">
        <v>245</v>
      </c>
      <c r="C1552" s="83" t="s">
        <v>97</v>
      </c>
      <c r="D1552" s="187" t="s">
        <v>3908</v>
      </c>
      <c r="E1552" s="83" t="s">
        <v>152</v>
      </c>
      <c r="F1552" s="188">
        <v>44757.375</v>
      </c>
      <c r="G1552" s="188">
        <v>44757.541666666664</v>
      </c>
      <c r="H1552" s="83" t="s">
        <v>106</v>
      </c>
      <c r="I1552" s="86">
        <v>3.9999999999417923</v>
      </c>
      <c r="J1552" s="186" t="s">
        <v>3909</v>
      </c>
      <c r="K1552" s="78"/>
      <c r="L1552" s="83"/>
      <c r="M1552" s="83">
        <v>39</v>
      </c>
      <c r="N1552" s="83">
        <v>0</v>
      </c>
      <c r="O1552" s="83">
        <v>0</v>
      </c>
      <c r="P1552" s="83">
        <v>39</v>
      </c>
      <c r="Q1552" s="83">
        <v>0</v>
      </c>
      <c r="R1552" s="83">
        <v>0</v>
      </c>
      <c r="S1552" s="83">
        <v>0</v>
      </c>
      <c r="T1552" s="83">
        <v>39</v>
      </c>
      <c r="U1552" s="83">
        <v>0</v>
      </c>
      <c r="V1552" s="83">
        <v>20.399999999999999</v>
      </c>
      <c r="W1552" s="83"/>
      <c r="X1552" s="184"/>
      <c r="Y1552" s="185"/>
      <c r="Z1552" s="185"/>
      <c r="AA1552" s="85" t="s">
        <v>148</v>
      </c>
    </row>
    <row r="1553" spans="1:27" ht="37.5">
      <c r="A1553" s="299">
        <v>1537</v>
      </c>
      <c r="B1553" s="283" t="s">
        <v>245</v>
      </c>
      <c r="C1553" s="83" t="s">
        <v>97</v>
      </c>
      <c r="D1553" s="187" t="s">
        <v>3357</v>
      </c>
      <c r="E1553" s="83" t="s">
        <v>153</v>
      </c>
      <c r="F1553" s="188">
        <v>44757.375</v>
      </c>
      <c r="G1553" s="188">
        <v>44757.583333333336</v>
      </c>
      <c r="H1553" s="83" t="s">
        <v>106</v>
      </c>
      <c r="I1553" s="86">
        <v>5.0000000000582077</v>
      </c>
      <c r="J1553" s="186" t="s">
        <v>3357</v>
      </c>
      <c r="K1553" s="78"/>
      <c r="L1553" s="83"/>
      <c r="M1553" s="83">
        <v>60</v>
      </c>
      <c r="N1553" s="83">
        <v>0</v>
      </c>
      <c r="O1553" s="83">
        <v>0</v>
      </c>
      <c r="P1553" s="83">
        <v>60</v>
      </c>
      <c r="Q1553" s="83">
        <v>0</v>
      </c>
      <c r="R1553" s="83">
        <v>0</v>
      </c>
      <c r="S1553" s="83">
        <v>0</v>
      </c>
      <c r="T1553" s="83">
        <v>60</v>
      </c>
      <c r="U1553" s="83">
        <v>0</v>
      </c>
      <c r="V1553" s="83">
        <v>15.4</v>
      </c>
      <c r="W1553" s="83"/>
      <c r="X1553" s="184"/>
      <c r="Y1553" s="185"/>
      <c r="Z1553" s="185"/>
      <c r="AA1553" s="85" t="s">
        <v>148</v>
      </c>
    </row>
    <row r="1554" spans="1:27" ht="75">
      <c r="A1554" s="299">
        <v>1538</v>
      </c>
      <c r="B1554" s="286" t="s">
        <v>262</v>
      </c>
      <c r="C1554" s="93" t="s">
        <v>93</v>
      </c>
      <c r="D1554" s="94" t="s">
        <v>3910</v>
      </c>
      <c r="E1554" s="93" t="s">
        <v>152</v>
      </c>
      <c r="F1554" s="95">
        <v>44756.847222222219</v>
      </c>
      <c r="G1554" s="95">
        <v>44756.90625</v>
      </c>
      <c r="H1554" s="96" t="s">
        <v>94</v>
      </c>
      <c r="I1554" s="86">
        <v>1.4166666667442769</v>
      </c>
      <c r="J1554" s="92" t="s">
        <v>3911</v>
      </c>
      <c r="K1554" s="93"/>
      <c r="L1554" s="93" t="s">
        <v>3912</v>
      </c>
      <c r="M1554" s="93">
        <v>388</v>
      </c>
      <c r="N1554" s="93">
        <v>0</v>
      </c>
      <c r="O1554" s="93">
        <v>6</v>
      </c>
      <c r="P1554" s="93">
        <v>382</v>
      </c>
      <c r="Q1554" s="93">
        <v>0</v>
      </c>
      <c r="R1554" s="93">
        <v>0</v>
      </c>
      <c r="S1554" s="93">
        <v>0</v>
      </c>
      <c r="T1554" s="93">
        <v>388</v>
      </c>
      <c r="U1554" s="93">
        <v>0</v>
      </c>
      <c r="V1554" s="93">
        <v>760</v>
      </c>
      <c r="W1554" s="93"/>
      <c r="X1554" s="239" t="s">
        <v>3913</v>
      </c>
      <c r="Y1554" s="98" t="s">
        <v>109</v>
      </c>
      <c r="Z1554" s="236" t="s">
        <v>103</v>
      </c>
      <c r="AA1554" s="85" t="s">
        <v>148</v>
      </c>
    </row>
    <row r="1555" spans="1:27" ht="93.75">
      <c r="A1555" s="299">
        <v>1539</v>
      </c>
      <c r="B1555" s="284" t="s">
        <v>262</v>
      </c>
      <c r="C1555" s="78" t="s">
        <v>93</v>
      </c>
      <c r="D1555" s="79" t="s">
        <v>3914</v>
      </c>
      <c r="E1555" s="78" t="s">
        <v>152</v>
      </c>
      <c r="F1555" s="80">
        <v>44756.944444444445</v>
      </c>
      <c r="G1555" s="80">
        <v>44756.982638888891</v>
      </c>
      <c r="H1555" s="78" t="s">
        <v>94</v>
      </c>
      <c r="I1555" s="86">
        <v>0.91666666668606922</v>
      </c>
      <c r="J1555" s="77" t="s">
        <v>608</v>
      </c>
      <c r="K1555" s="78"/>
      <c r="L1555" s="78" t="s">
        <v>609</v>
      </c>
      <c r="M1555" s="78">
        <v>205</v>
      </c>
      <c r="N1555" s="78">
        <v>0</v>
      </c>
      <c r="O1555" s="78">
        <v>2</v>
      </c>
      <c r="P1555" s="78">
        <v>203</v>
      </c>
      <c r="Q1555" s="78">
        <v>0</v>
      </c>
      <c r="R1555" s="78">
        <v>0</v>
      </c>
      <c r="S1555" s="78">
        <v>0</v>
      </c>
      <c r="T1555" s="78">
        <v>205</v>
      </c>
      <c r="U1555" s="78">
        <v>0</v>
      </c>
      <c r="V1555" s="78">
        <v>750</v>
      </c>
      <c r="W1555" s="78"/>
      <c r="X1555" s="84" t="s">
        <v>3915</v>
      </c>
      <c r="Y1555" s="85" t="s">
        <v>109</v>
      </c>
      <c r="Z1555" s="85" t="s">
        <v>103</v>
      </c>
      <c r="AA1555" s="85" t="s">
        <v>148</v>
      </c>
    </row>
    <row r="1556" spans="1:27" ht="75">
      <c r="A1556" s="299">
        <v>1540</v>
      </c>
      <c r="B1556" s="284" t="s">
        <v>268</v>
      </c>
      <c r="C1556" s="78" t="s">
        <v>113</v>
      </c>
      <c r="D1556" s="79" t="s">
        <v>3729</v>
      </c>
      <c r="E1556" s="78" t="s">
        <v>152</v>
      </c>
      <c r="F1556" s="80">
        <v>44756.6875</v>
      </c>
      <c r="G1556" s="80">
        <v>44756.729166666664</v>
      </c>
      <c r="H1556" s="78" t="s">
        <v>94</v>
      </c>
      <c r="I1556" s="86">
        <v>0.99999999994179234</v>
      </c>
      <c r="J1556" s="77" t="s">
        <v>3916</v>
      </c>
      <c r="K1556" s="78"/>
      <c r="L1556" s="78"/>
      <c r="M1556" s="78">
        <v>894</v>
      </c>
      <c r="N1556" s="78">
        <v>0</v>
      </c>
      <c r="O1556" s="78">
        <v>0</v>
      </c>
      <c r="P1556" s="78">
        <v>894</v>
      </c>
      <c r="Q1556" s="78">
        <v>0</v>
      </c>
      <c r="R1556" s="78">
        <v>0</v>
      </c>
      <c r="S1556" s="78">
        <v>0</v>
      </c>
      <c r="T1556" s="78">
        <v>894</v>
      </c>
      <c r="U1556" s="78">
        <v>0</v>
      </c>
      <c r="V1556" s="78">
        <v>750</v>
      </c>
      <c r="W1556" s="78"/>
      <c r="X1556" s="84" t="s">
        <v>3917</v>
      </c>
      <c r="Y1556" s="85" t="s">
        <v>147</v>
      </c>
      <c r="Z1556" s="85" t="s">
        <v>105</v>
      </c>
      <c r="AA1556" s="85" t="s">
        <v>148</v>
      </c>
    </row>
    <row r="1557" spans="1:27" ht="56.25">
      <c r="A1557" s="299">
        <v>1541</v>
      </c>
      <c r="B1557" s="284" t="s">
        <v>268</v>
      </c>
      <c r="C1557" s="78" t="s">
        <v>113</v>
      </c>
      <c r="D1557" s="79" t="s">
        <v>3918</v>
      </c>
      <c r="E1557" s="78" t="s">
        <v>152</v>
      </c>
      <c r="F1557" s="80">
        <v>44756.729166666664</v>
      </c>
      <c r="G1557" s="80">
        <v>44756.795138888891</v>
      </c>
      <c r="H1557" s="78" t="s">
        <v>94</v>
      </c>
      <c r="I1557" s="90">
        <v>1.5833333334303461</v>
      </c>
      <c r="J1557" s="91" t="s">
        <v>3919</v>
      </c>
      <c r="K1557" s="91"/>
      <c r="L1557" s="91"/>
      <c r="M1557" s="78">
        <v>660</v>
      </c>
      <c r="N1557" s="78">
        <v>0</v>
      </c>
      <c r="O1557" s="78">
        <v>0</v>
      </c>
      <c r="P1557" s="78">
        <v>660</v>
      </c>
      <c r="Q1557" s="78">
        <v>0</v>
      </c>
      <c r="R1557" s="78">
        <v>0</v>
      </c>
      <c r="S1557" s="78">
        <v>0</v>
      </c>
      <c r="T1557" s="78">
        <v>660</v>
      </c>
      <c r="U1557" s="78">
        <v>0</v>
      </c>
      <c r="V1557" s="78">
        <v>450</v>
      </c>
      <c r="W1557" s="78"/>
      <c r="X1557" s="84" t="s">
        <v>3920</v>
      </c>
      <c r="Y1557" s="85" t="s">
        <v>147</v>
      </c>
      <c r="Z1557" s="85" t="s">
        <v>105</v>
      </c>
      <c r="AA1557" s="85" t="s">
        <v>148</v>
      </c>
    </row>
    <row r="1558" spans="1:27" ht="93.75">
      <c r="A1558" s="299">
        <v>1542</v>
      </c>
      <c r="B1558" s="284" t="s">
        <v>248</v>
      </c>
      <c r="C1558" s="78" t="s">
        <v>93</v>
      </c>
      <c r="D1558" s="79" t="s">
        <v>3921</v>
      </c>
      <c r="E1558" s="78" t="s">
        <v>152</v>
      </c>
      <c r="F1558" s="80">
        <v>44756.875</v>
      </c>
      <c r="G1558" s="80">
        <v>44757.052083333336</v>
      </c>
      <c r="H1558" s="78" t="s">
        <v>94</v>
      </c>
      <c r="I1558" s="90">
        <v>4.2500000000582077</v>
      </c>
      <c r="J1558" s="91" t="s">
        <v>3922</v>
      </c>
      <c r="K1558" s="91"/>
      <c r="L1558" s="91"/>
      <c r="M1558" s="78">
        <v>83</v>
      </c>
      <c r="N1558" s="78">
        <v>0</v>
      </c>
      <c r="O1558" s="78">
        <v>0</v>
      </c>
      <c r="P1558" s="78">
        <v>83</v>
      </c>
      <c r="Q1558" s="78">
        <v>0</v>
      </c>
      <c r="R1558" s="78">
        <v>0</v>
      </c>
      <c r="S1558" s="78">
        <v>0</v>
      </c>
      <c r="T1558" s="78">
        <v>83</v>
      </c>
      <c r="U1558" s="78">
        <v>0</v>
      </c>
      <c r="V1558" s="78">
        <v>35</v>
      </c>
      <c r="W1558" s="78"/>
      <c r="X1558" s="84" t="s">
        <v>3923</v>
      </c>
      <c r="Y1558" s="85" t="s">
        <v>109</v>
      </c>
      <c r="Z1558" s="85" t="s">
        <v>103</v>
      </c>
      <c r="AA1558" s="85" t="s">
        <v>148</v>
      </c>
    </row>
    <row r="1559" spans="1:27" ht="225">
      <c r="A1559" s="299">
        <v>1543</v>
      </c>
      <c r="B1559" s="284" t="s">
        <v>248</v>
      </c>
      <c r="C1559" s="78" t="s">
        <v>156</v>
      </c>
      <c r="D1559" s="79" t="s">
        <v>3924</v>
      </c>
      <c r="E1559" s="78" t="s">
        <v>152</v>
      </c>
      <c r="F1559" s="80">
        <v>44757.1875</v>
      </c>
      <c r="G1559" s="80">
        <v>44757.225694444445</v>
      </c>
      <c r="H1559" s="78" t="s">
        <v>94</v>
      </c>
      <c r="I1559" s="90">
        <v>0.91666666668606922</v>
      </c>
      <c r="J1559" s="91" t="s">
        <v>3925</v>
      </c>
      <c r="K1559" s="91"/>
      <c r="L1559" s="91" t="s">
        <v>594</v>
      </c>
      <c r="M1559" s="78">
        <v>27</v>
      </c>
      <c r="N1559" s="78">
        <v>0</v>
      </c>
      <c r="O1559" s="78">
        <v>3</v>
      </c>
      <c r="P1559" s="78">
        <v>23</v>
      </c>
      <c r="Q1559" s="78">
        <v>0</v>
      </c>
      <c r="R1559" s="78">
        <v>0</v>
      </c>
      <c r="S1559" s="78">
        <v>0</v>
      </c>
      <c r="T1559" s="78">
        <v>26</v>
      </c>
      <c r="U1559" s="78">
        <v>1</v>
      </c>
      <c r="V1559" s="78">
        <v>600</v>
      </c>
      <c r="W1559" s="78" t="s">
        <v>1052</v>
      </c>
      <c r="X1559" s="84" t="s">
        <v>3926</v>
      </c>
      <c r="Y1559" s="85" t="s">
        <v>100</v>
      </c>
      <c r="Z1559" s="85" t="s">
        <v>105</v>
      </c>
      <c r="AA1559" s="85" t="s">
        <v>193</v>
      </c>
    </row>
    <row r="1560" spans="1:27" ht="56.25">
      <c r="A1560" s="299">
        <v>1544</v>
      </c>
      <c r="B1560" s="284" t="s">
        <v>253</v>
      </c>
      <c r="C1560" s="78" t="s">
        <v>97</v>
      </c>
      <c r="D1560" s="79" t="s">
        <v>3927</v>
      </c>
      <c r="E1560" s="78" t="s">
        <v>108</v>
      </c>
      <c r="F1560" s="80">
        <v>44757.534722222219</v>
      </c>
      <c r="G1560" s="80">
        <v>44757.677083333336</v>
      </c>
      <c r="H1560" s="78" t="s">
        <v>94</v>
      </c>
      <c r="I1560" s="90">
        <v>3.4166666668024845</v>
      </c>
      <c r="J1560" s="91" t="s">
        <v>3928</v>
      </c>
      <c r="K1560" s="91"/>
      <c r="L1560" s="91"/>
      <c r="M1560" s="78">
        <v>1</v>
      </c>
      <c r="N1560" s="78">
        <v>0</v>
      </c>
      <c r="O1560" s="78">
        <v>0</v>
      </c>
      <c r="P1560" s="78">
        <v>1</v>
      </c>
      <c r="Q1560" s="78">
        <v>0</v>
      </c>
      <c r="R1560" s="78">
        <v>0</v>
      </c>
      <c r="S1560" s="78">
        <v>0</v>
      </c>
      <c r="T1560" s="78">
        <v>1</v>
      </c>
      <c r="U1560" s="78">
        <v>0</v>
      </c>
      <c r="V1560" s="78">
        <v>2</v>
      </c>
      <c r="W1560" s="78"/>
      <c r="X1560" s="84" t="s">
        <v>3929</v>
      </c>
      <c r="Y1560" s="85" t="s">
        <v>109</v>
      </c>
      <c r="Z1560" s="85" t="s">
        <v>99</v>
      </c>
      <c r="AA1560" s="85" t="s">
        <v>148</v>
      </c>
    </row>
    <row r="1561" spans="1:27" ht="56.25">
      <c r="A1561" s="299">
        <v>1545</v>
      </c>
      <c r="B1561" s="284" t="s">
        <v>277</v>
      </c>
      <c r="C1561" s="78" t="s">
        <v>97</v>
      </c>
      <c r="D1561" s="79" t="s">
        <v>3930</v>
      </c>
      <c r="E1561" s="78" t="s">
        <v>153</v>
      </c>
      <c r="F1561" s="80">
        <v>44760.333333333336</v>
      </c>
      <c r="G1561" s="80">
        <v>44760.666666666664</v>
      </c>
      <c r="H1561" s="78" t="s">
        <v>106</v>
      </c>
      <c r="I1561" s="90">
        <v>7.9999999998835847</v>
      </c>
      <c r="J1561" s="91" t="s">
        <v>309</v>
      </c>
      <c r="K1561" s="91"/>
      <c r="L1561" s="91"/>
      <c r="M1561" s="78">
        <v>40</v>
      </c>
      <c r="N1561" s="78">
        <v>0</v>
      </c>
      <c r="O1561" s="78">
        <v>0</v>
      </c>
      <c r="P1561" s="78">
        <v>40</v>
      </c>
      <c r="Q1561" s="78">
        <v>0</v>
      </c>
      <c r="R1561" s="78">
        <v>0</v>
      </c>
      <c r="S1561" s="78">
        <v>0</v>
      </c>
      <c r="T1561" s="78">
        <v>40</v>
      </c>
      <c r="U1561" s="78">
        <v>0</v>
      </c>
      <c r="V1561" s="78">
        <v>80</v>
      </c>
      <c r="W1561" s="78"/>
      <c r="X1561" s="84" t="s">
        <v>3931</v>
      </c>
      <c r="Y1561" s="85"/>
      <c r="Z1561" s="85"/>
      <c r="AA1561" s="85" t="s">
        <v>148</v>
      </c>
    </row>
    <row r="1562" spans="1:27" ht="225">
      <c r="A1562" s="299">
        <v>1546</v>
      </c>
      <c r="B1562" s="284" t="s">
        <v>277</v>
      </c>
      <c r="C1562" s="78" t="s">
        <v>113</v>
      </c>
      <c r="D1562" s="79" t="s">
        <v>3932</v>
      </c>
      <c r="E1562" s="78" t="s">
        <v>152</v>
      </c>
      <c r="F1562" s="80">
        <v>44760.416666666664</v>
      </c>
      <c r="G1562" s="80">
        <v>44760.625</v>
      </c>
      <c r="H1562" s="78" t="s">
        <v>106</v>
      </c>
      <c r="I1562" s="90">
        <v>5.0000000000582077</v>
      </c>
      <c r="J1562" s="91" t="s">
        <v>287</v>
      </c>
      <c r="K1562" s="91"/>
      <c r="L1562" s="91"/>
      <c r="M1562" s="78">
        <v>53</v>
      </c>
      <c r="N1562" s="78">
        <v>0</v>
      </c>
      <c r="O1562" s="78">
        <v>0</v>
      </c>
      <c r="P1562" s="78">
        <v>53</v>
      </c>
      <c r="Q1562" s="78">
        <v>0</v>
      </c>
      <c r="R1562" s="78">
        <v>0</v>
      </c>
      <c r="S1562" s="78">
        <v>0</v>
      </c>
      <c r="T1562" s="78">
        <v>53</v>
      </c>
      <c r="U1562" s="78">
        <v>0</v>
      </c>
      <c r="V1562" s="78">
        <v>60</v>
      </c>
      <c r="W1562" s="78" t="s">
        <v>1052</v>
      </c>
      <c r="X1562" s="84" t="s">
        <v>3931</v>
      </c>
      <c r="Y1562" s="85"/>
      <c r="Z1562" s="85"/>
      <c r="AA1562" s="85" t="s">
        <v>148</v>
      </c>
    </row>
    <row r="1563" spans="1:27" ht="56.25">
      <c r="A1563" s="299">
        <v>1547</v>
      </c>
      <c r="B1563" s="283" t="s">
        <v>433</v>
      </c>
      <c r="C1563" s="83" t="s">
        <v>113</v>
      </c>
      <c r="D1563" s="187" t="s">
        <v>3889</v>
      </c>
      <c r="E1563" s="83" t="s">
        <v>153</v>
      </c>
      <c r="F1563" s="188">
        <v>44757.25</v>
      </c>
      <c r="G1563" s="188">
        <v>44757.548611111109</v>
      </c>
      <c r="H1563" s="83" t="s">
        <v>94</v>
      </c>
      <c r="I1563" s="90">
        <v>7.1666666666278616</v>
      </c>
      <c r="J1563" s="91" t="s">
        <v>3890</v>
      </c>
      <c r="K1563" s="91" t="s">
        <v>306</v>
      </c>
      <c r="L1563" s="91"/>
      <c r="M1563" s="83">
        <v>79</v>
      </c>
      <c r="N1563" s="83">
        <v>0</v>
      </c>
      <c r="O1563" s="83">
        <v>2</v>
      </c>
      <c r="P1563" s="83">
        <v>77</v>
      </c>
      <c r="Q1563" s="83">
        <v>0</v>
      </c>
      <c r="R1563" s="83">
        <v>0</v>
      </c>
      <c r="S1563" s="83">
        <v>0</v>
      </c>
      <c r="T1563" s="83">
        <v>79</v>
      </c>
      <c r="U1563" s="83">
        <v>0</v>
      </c>
      <c r="V1563" s="83">
        <v>163</v>
      </c>
      <c r="W1563" s="83"/>
      <c r="X1563" s="184" t="s">
        <v>3933</v>
      </c>
      <c r="Y1563" s="185" t="s">
        <v>110</v>
      </c>
      <c r="Z1563" s="185" t="s">
        <v>99</v>
      </c>
      <c r="AA1563" s="85" t="s">
        <v>193</v>
      </c>
    </row>
    <row r="1564" spans="1:27" ht="112.5">
      <c r="A1564" s="299">
        <v>1548</v>
      </c>
      <c r="B1564" s="284" t="s">
        <v>433</v>
      </c>
      <c r="C1564" s="78" t="s">
        <v>113</v>
      </c>
      <c r="D1564" s="79" t="s">
        <v>3934</v>
      </c>
      <c r="E1564" s="78" t="s">
        <v>154</v>
      </c>
      <c r="F1564" s="80">
        <v>44757.590277777781</v>
      </c>
      <c r="G1564" s="80">
        <v>44757.638888888891</v>
      </c>
      <c r="H1564" s="78" t="s">
        <v>94</v>
      </c>
      <c r="I1564" s="90">
        <v>1.1666666666278616</v>
      </c>
      <c r="J1564" s="91" t="s">
        <v>3935</v>
      </c>
      <c r="K1564" s="91" t="s">
        <v>3936</v>
      </c>
      <c r="L1564" s="91"/>
      <c r="M1564" s="78">
        <v>351</v>
      </c>
      <c r="N1564" s="78">
        <v>0</v>
      </c>
      <c r="O1564" s="78">
        <v>14</v>
      </c>
      <c r="P1564" s="78">
        <v>337</v>
      </c>
      <c r="Q1564" s="78">
        <v>0</v>
      </c>
      <c r="R1564" s="78">
        <v>0</v>
      </c>
      <c r="S1564" s="78">
        <v>0</v>
      </c>
      <c r="T1564" s="78">
        <v>351</v>
      </c>
      <c r="U1564" s="78">
        <v>0</v>
      </c>
      <c r="V1564" s="78">
        <v>1471</v>
      </c>
      <c r="W1564" s="78"/>
      <c r="X1564" s="84" t="s">
        <v>3937</v>
      </c>
      <c r="Y1564" s="85" t="s">
        <v>95</v>
      </c>
      <c r="Z1564" s="85" t="s">
        <v>105</v>
      </c>
      <c r="AA1564" s="85" t="s">
        <v>148</v>
      </c>
    </row>
    <row r="1565" spans="1:27" ht="93.75">
      <c r="A1565" s="299">
        <v>1549</v>
      </c>
      <c r="B1565" s="284" t="s">
        <v>248</v>
      </c>
      <c r="C1565" s="78" t="s">
        <v>93</v>
      </c>
      <c r="D1565" s="79" t="s">
        <v>3938</v>
      </c>
      <c r="E1565" s="78" t="s">
        <v>154</v>
      </c>
      <c r="F1565" s="80">
        <v>44759.334722222222</v>
      </c>
      <c r="G1565" s="80">
        <v>44759.361111111109</v>
      </c>
      <c r="H1565" s="78" t="s">
        <v>94</v>
      </c>
      <c r="I1565" s="90">
        <v>0.63333333330228925</v>
      </c>
      <c r="J1565" s="91" t="s">
        <v>3939</v>
      </c>
      <c r="K1565" s="91"/>
      <c r="L1565" s="91" t="s">
        <v>231</v>
      </c>
      <c r="M1565" s="78">
        <v>33</v>
      </c>
      <c r="N1565" s="78">
        <v>1</v>
      </c>
      <c r="O1565" s="78">
        <v>0</v>
      </c>
      <c r="P1565" s="78">
        <v>32</v>
      </c>
      <c r="Q1565" s="78">
        <v>0</v>
      </c>
      <c r="R1565" s="78">
        <v>0</v>
      </c>
      <c r="S1565" s="78">
        <v>0</v>
      </c>
      <c r="T1565" s="78">
        <v>33</v>
      </c>
      <c r="U1565" s="78">
        <v>0</v>
      </c>
      <c r="V1565" s="78">
        <v>250</v>
      </c>
      <c r="W1565" s="78"/>
      <c r="X1565" s="84" t="s">
        <v>3940</v>
      </c>
      <c r="Y1565" s="85" t="s">
        <v>109</v>
      </c>
      <c r="Z1565" s="85" t="s">
        <v>103</v>
      </c>
      <c r="AA1565" s="85" t="s">
        <v>148</v>
      </c>
    </row>
    <row r="1566" spans="1:27" ht="93.75">
      <c r="A1566" s="299">
        <v>1550</v>
      </c>
      <c r="B1566" s="284" t="s">
        <v>248</v>
      </c>
      <c r="C1566" s="78" t="s">
        <v>93</v>
      </c>
      <c r="D1566" s="79" t="s">
        <v>3941</v>
      </c>
      <c r="E1566" s="78" t="s">
        <v>153</v>
      </c>
      <c r="F1566" s="80">
        <v>44759.454861111109</v>
      </c>
      <c r="G1566" s="80">
        <v>44759.5625</v>
      </c>
      <c r="H1566" s="78" t="s">
        <v>94</v>
      </c>
      <c r="I1566" s="90">
        <v>2.5833333333721384</v>
      </c>
      <c r="J1566" s="91" t="s">
        <v>3942</v>
      </c>
      <c r="K1566" s="91"/>
      <c r="L1566" s="91"/>
      <c r="M1566" s="78">
        <v>1</v>
      </c>
      <c r="N1566" s="78">
        <v>0</v>
      </c>
      <c r="O1566" s="78">
        <v>0</v>
      </c>
      <c r="P1566" s="78">
        <v>1</v>
      </c>
      <c r="Q1566" s="78">
        <v>0</v>
      </c>
      <c r="R1566" s="78">
        <v>0</v>
      </c>
      <c r="S1566" s="78">
        <v>0</v>
      </c>
      <c r="T1566" s="78">
        <v>1</v>
      </c>
      <c r="U1566" s="78">
        <v>0</v>
      </c>
      <c r="V1566" s="78">
        <v>1</v>
      </c>
      <c r="W1566" s="78"/>
      <c r="X1566" s="84" t="s">
        <v>3943</v>
      </c>
      <c r="Y1566" s="85" t="s">
        <v>95</v>
      </c>
      <c r="Z1566" s="85" t="s">
        <v>99</v>
      </c>
      <c r="AA1566" s="85" t="s">
        <v>148</v>
      </c>
    </row>
    <row r="1567" spans="1:27" ht="75">
      <c r="A1567" s="299">
        <v>1551</v>
      </c>
      <c r="B1567" s="284" t="s">
        <v>115</v>
      </c>
      <c r="C1567" s="78" t="s">
        <v>97</v>
      </c>
      <c r="D1567" s="79" t="s">
        <v>3944</v>
      </c>
      <c r="E1567" s="78" t="s">
        <v>153</v>
      </c>
      <c r="F1567" s="80">
        <v>44757.448611111111</v>
      </c>
      <c r="G1567" s="80">
        <v>44757.496527777781</v>
      </c>
      <c r="H1567" s="78" t="s">
        <v>106</v>
      </c>
      <c r="I1567" s="90">
        <v>1.1500000000814907</v>
      </c>
      <c r="J1567" s="91" t="s">
        <v>483</v>
      </c>
      <c r="K1567" s="91"/>
      <c r="L1567" s="91"/>
      <c r="M1567" s="78">
        <v>36</v>
      </c>
      <c r="N1567" s="78">
        <v>0</v>
      </c>
      <c r="O1567" s="78">
        <v>0</v>
      </c>
      <c r="P1567" s="78">
        <v>36</v>
      </c>
      <c r="Q1567" s="78">
        <v>0</v>
      </c>
      <c r="R1567" s="78">
        <v>0</v>
      </c>
      <c r="S1567" s="78">
        <v>0</v>
      </c>
      <c r="T1567" s="78">
        <v>36</v>
      </c>
      <c r="U1567" s="78">
        <v>0</v>
      </c>
      <c r="V1567" s="78">
        <v>48</v>
      </c>
      <c r="W1567" s="78"/>
      <c r="X1567" s="84" t="s">
        <v>3945</v>
      </c>
      <c r="Y1567" s="85"/>
      <c r="Z1567" s="85"/>
      <c r="AA1567" s="85" t="s">
        <v>148</v>
      </c>
    </row>
    <row r="1568" spans="1:27" ht="75">
      <c r="A1568" s="299">
        <v>1552</v>
      </c>
      <c r="B1568" s="284" t="s">
        <v>115</v>
      </c>
      <c r="C1568" s="78" t="s">
        <v>93</v>
      </c>
      <c r="D1568" s="79" t="s">
        <v>3946</v>
      </c>
      <c r="E1568" s="78" t="s">
        <v>153</v>
      </c>
      <c r="F1568" s="80">
        <v>44757.524305555555</v>
      </c>
      <c r="G1568" s="80">
        <v>44757.652777777781</v>
      </c>
      <c r="H1568" s="78" t="s">
        <v>106</v>
      </c>
      <c r="I1568" s="90">
        <v>3.0833333334303461</v>
      </c>
      <c r="J1568" s="91" t="s">
        <v>3947</v>
      </c>
      <c r="K1568" s="91"/>
      <c r="L1568" s="91"/>
      <c r="M1568" s="78">
        <v>1</v>
      </c>
      <c r="N1568" s="78">
        <v>0</v>
      </c>
      <c r="O1568" s="78">
        <v>0</v>
      </c>
      <c r="P1568" s="78">
        <v>1</v>
      </c>
      <c r="Q1568" s="78">
        <v>0</v>
      </c>
      <c r="R1568" s="78">
        <v>0</v>
      </c>
      <c r="S1568" s="78">
        <v>0</v>
      </c>
      <c r="T1568" s="78">
        <v>1</v>
      </c>
      <c r="U1568" s="78">
        <v>0</v>
      </c>
      <c r="V1568" s="78">
        <v>28</v>
      </c>
      <c r="W1568" s="78"/>
      <c r="X1568" s="84" t="s">
        <v>3945</v>
      </c>
      <c r="Y1568" s="85"/>
      <c r="Z1568" s="85"/>
      <c r="AA1568" s="85" t="s">
        <v>148</v>
      </c>
    </row>
    <row r="1569" spans="1:27" ht="75">
      <c r="A1569" s="299">
        <v>1553</v>
      </c>
      <c r="B1569" s="284" t="s">
        <v>115</v>
      </c>
      <c r="C1569" s="78" t="s">
        <v>93</v>
      </c>
      <c r="D1569" s="79" t="s">
        <v>3948</v>
      </c>
      <c r="E1569" s="78" t="s">
        <v>153</v>
      </c>
      <c r="F1569" s="80">
        <v>44757.524305555555</v>
      </c>
      <c r="G1569" s="80">
        <v>44757.652777777781</v>
      </c>
      <c r="H1569" s="78" t="s">
        <v>106</v>
      </c>
      <c r="I1569" s="90">
        <v>3.0833333334303461</v>
      </c>
      <c r="J1569" s="91" t="s">
        <v>3949</v>
      </c>
      <c r="K1569" s="91"/>
      <c r="L1569" s="91"/>
      <c r="M1569" s="78">
        <v>1</v>
      </c>
      <c r="N1569" s="78">
        <v>0</v>
      </c>
      <c r="O1569" s="78">
        <v>0</v>
      </c>
      <c r="P1569" s="78">
        <v>1</v>
      </c>
      <c r="Q1569" s="78">
        <v>0</v>
      </c>
      <c r="R1569" s="78">
        <v>0</v>
      </c>
      <c r="S1569" s="78">
        <v>0</v>
      </c>
      <c r="T1569" s="78">
        <v>1</v>
      </c>
      <c r="U1569" s="78">
        <v>0</v>
      </c>
      <c r="V1569" s="78">
        <v>27</v>
      </c>
      <c r="W1569" s="78"/>
      <c r="X1569" s="84" t="s">
        <v>3945</v>
      </c>
      <c r="Y1569" s="85"/>
      <c r="Z1569" s="85"/>
      <c r="AA1569" s="85" t="s">
        <v>148</v>
      </c>
    </row>
    <row r="1570" spans="1:27" ht="75">
      <c r="A1570" s="299">
        <v>1554</v>
      </c>
      <c r="B1570" s="286" t="s">
        <v>115</v>
      </c>
      <c r="C1570" s="93" t="s">
        <v>97</v>
      </c>
      <c r="D1570" s="94" t="s">
        <v>2999</v>
      </c>
      <c r="E1570" s="93" t="s">
        <v>153</v>
      </c>
      <c r="F1570" s="95">
        <v>44757.555555555555</v>
      </c>
      <c r="G1570" s="95">
        <v>44757.600694444445</v>
      </c>
      <c r="H1570" s="96" t="s">
        <v>106</v>
      </c>
      <c r="I1570" s="90">
        <v>1.0833333333721384</v>
      </c>
      <c r="J1570" s="91" t="s">
        <v>540</v>
      </c>
      <c r="K1570" s="91"/>
      <c r="L1570" s="91"/>
      <c r="M1570" s="93">
        <v>41</v>
      </c>
      <c r="N1570" s="93">
        <v>0</v>
      </c>
      <c r="O1570" s="93">
        <v>0</v>
      </c>
      <c r="P1570" s="93">
        <v>41</v>
      </c>
      <c r="Q1570" s="93">
        <v>0</v>
      </c>
      <c r="R1570" s="93">
        <v>0</v>
      </c>
      <c r="S1570" s="93">
        <v>0</v>
      </c>
      <c r="T1570" s="93">
        <v>41</v>
      </c>
      <c r="U1570" s="93">
        <v>0</v>
      </c>
      <c r="V1570" s="93">
        <v>30</v>
      </c>
      <c r="W1570" s="93"/>
      <c r="X1570" s="239" t="s">
        <v>3945</v>
      </c>
      <c r="Y1570" s="98"/>
      <c r="Z1570" s="236"/>
      <c r="AA1570" s="85" t="s">
        <v>148</v>
      </c>
    </row>
    <row r="1571" spans="1:27" ht="75">
      <c r="A1571" s="299">
        <v>1555</v>
      </c>
      <c r="B1571" s="286" t="s">
        <v>115</v>
      </c>
      <c r="C1571" s="93" t="s">
        <v>93</v>
      </c>
      <c r="D1571" s="94" t="s">
        <v>3950</v>
      </c>
      <c r="E1571" s="93" t="s">
        <v>153</v>
      </c>
      <c r="F1571" s="95">
        <v>44757.669444444444</v>
      </c>
      <c r="G1571" s="95">
        <v>44757.713888888888</v>
      </c>
      <c r="H1571" s="96" t="s">
        <v>106</v>
      </c>
      <c r="I1571" s="90">
        <v>1.0666666666511446</v>
      </c>
      <c r="J1571" s="91" t="s">
        <v>3951</v>
      </c>
      <c r="K1571" s="91"/>
      <c r="L1571" s="91"/>
      <c r="M1571" s="93">
        <v>1</v>
      </c>
      <c r="N1571" s="93">
        <v>0</v>
      </c>
      <c r="O1571" s="93">
        <v>0</v>
      </c>
      <c r="P1571" s="93">
        <v>1</v>
      </c>
      <c r="Q1571" s="93">
        <v>0</v>
      </c>
      <c r="R1571" s="93">
        <v>0</v>
      </c>
      <c r="S1571" s="93">
        <v>0</v>
      </c>
      <c r="T1571" s="93">
        <v>1</v>
      </c>
      <c r="U1571" s="93">
        <v>0</v>
      </c>
      <c r="V1571" s="93">
        <v>8</v>
      </c>
      <c r="W1571" s="93"/>
      <c r="X1571" s="239" t="s">
        <v>3945</v>
      </c>
      <c r="Y1571" s="98"/>
      <c r="Z1571" s="236"/>
      <c r="AA1571" s="85" t="s">
        <v>148</v>
      </c>
    </row>
    <row r="1572" spans="1:27" ht="225">
      <c r="A1572" s="299">
        <v>1556</v>
      </c>
      <c r="B1572" s="286" t="s">
        <v>261</v>
      </c>
      <c r="C1572" s="93" t="s">
        <v>97</v>
      </c>
      <c r="D1572" s="94" t="s">
        <v>308</v>
      </c>
      <c r="E1572" s="93" t="s">
        <v>152</v>
      </c>
      <c r="F1572" s="95">
        <v>44758.510416666664</v>
      </c>
      <c r="G1572" s="95">
        <v>44758.545138888891</v>
      </c>
      <c r="H1572" s="96" t="s">
        <v>94</v>
      </c>
      <c r="I1572" s="90">
        <v>0.8333333334303461</v>
      </c>
      <c r="J1572" s="91" t="s">
        <v>325</v>
      </c>
      <c r="K1572" s="91"/>
      <c r="L1572" s="91"/>
      <c r="M1572" s="93">
        <v>874</v>
      </c>
      <c r="N1572" s="93">
        <v>0</v>
      </c>
      <c r="O1572" s="93">
        <v>0</v>
      </c>
      <c r="P1572" s="93">
        <v>873</v>
      </c>
      <c r="Q1572" s="93">
        <v>0</v>
      </c>
      <c r="R1572" s="93">
        <v>0</v>
      </c>
      <c r="S1572" s="93">
        <v>0</v>
      </c>
      <c r="T1572" s="93">
        <v>873</v>
      </c>
      <c r="U1572" s="93">
        <v>1</v>
      </c>
      <c r="V1572" s="93" t="s">
        <v>132</v>
      </c>
      <c r="W1572" s="93" t="s">
        <v>1052</v>
      </c>
      <c r="X1572" s="239" t="s">
        <v>3952</v>
      </c>
      <c r="Y1572" s="98" t="s">
        <v>95</v>
      </c>
      <c r="Z1572" s="236" t="s">
        <v>101</v>
      </c>
      <c r="AA1572" s="85" t="s">
        <v>148</v>
      </c>
    </row>
    <row r="1573" spans="1:27" ht="93.75">
      <c r="A1573" s="299">
        <v>1557</v>
      </c>
      <c r="B1573" s="286" t="s">
        <v>261</v>
      </c>
      <c r="C1573" s="93" t="s">
        <v>97</v>
      </c>
      <c r="D1573" s="94" t="s">
        <v>308</v>
      </c>
      <c r="E1573" s="93" t="s">
        <v>152</v>
      </c>
      <c r="F1573" s="95">
        <v>44758.510416666664</v>
      </c>
      <c r="G1573" s="95">
        <v>44758.927083333336</v>
      </c>
      <c r="H1573" s="96" t="s">
        <v>94</v>
      </c>
      <c r="I1573" s="90">
        <v>10.000000000116415</v>
      </c>
      <c r="J1573" s="91" t="s">
        <v>3953</v>
      </c>
      <c r="K1573" s="91"/>
      <c r="L1573" s="91"/>
      <c r="M1573" s="96">
        <v>252</v>
      </c>
      <c r="N1573" s="96">
        <v>0</v>
      </c>
      <c r="O1573" s="96">
        <v>0</v>
      </c>
      <c r="P1573" s="96">
        <v>252</v>
      </c>
      <c r="Q1573" s="96">
        <v>0</v>
      </c>
      <c r="R1573" s="96">
        <v>0</v>
      </c>
      <c r="S1573" s="96">
        <v>0</v>
      </c>
      <c r="T1573" s="96">
        <v>252</v>
      </c>
      <c r="U1573" s="96">
        <v>0</v>
      </c>
      <c r="V1573" s="96" t="s">
        <v>3954</v>
      </c>
      <c r="W1573" s="195"/>
      <c r="X1573" s="97" t="s">
        <v>3952</v>
      </c>
      <c r="Y1573" s="98" t="s">
        <v>95</v>
      </c>
      <c r="Z1573" s="98" t="s">
        <v>101</v>
      </c>
      <c r="AA1573" s="85" t="s">
        <v>148</v>
      </c>
    </row>
    <row r="1574" spans="1:27" ht="225">
      <c r="A1574" s="299">
        <v>1558</v>
      </c>
      <c r="B1574" s="286" t="s">
        <v>261</v>
      </c>
      <c r="C1574" s="93" t="s">
        <v>97</v>
      </c>
      <c r="D1574" s="94" t="s">
        <v>308</v>
      </c>
      <c r="E1574" s="93" t="s">
        <v>152</v>
      </c>
      <c r="F1574" s="95">
        <v>44759.277777777781</v>
      </c>
      <c r="G1574" s="95">
        <v>44759.545138888891</v>
      </c>
      <c r="H1574" s="96" t="s">
        <v>94</v>
      </c>
      <c r="I1574" s="90">
        <v>6.4166666666278616</v>
      </c>
      <c r="J1574" s="91" t="s">
        <v>325</v>
      </c>
      <c r="K1574" s="91"/>
      <c r="L1574" s="91"/>
      <c r="M1574" s="93">
        <v>874</v>
      </c>
      <c r="N1574" s="93">
        <v>0</v>
      </c>
      <c r="O1574" s="93">
        <v>0</v>
      </c>
      <c r="P1574" s="93">
        <v>873</v>
      </c>
      <c r="Q1574" s="93">
        <v>0</v>
      </c>
      <c r="R1574" s="93">
        <v>0</v>
      </c>
      <c r="S1574" s="93">
        <v>0</v>
      </c>
      <c r="T1574" s="93">
        <v>873</v>
      </c>
      <c r="U1574" s="93">
        <v>1</v>
      </c>
      <c r="V1574" s="93" t="s">
        <v>132</v>
      </c>
      <c r="W1574" s="93" t="s">
        <v>1052</v>
      </c>
      <c r="X1574" s="239" t="s">
        <v>3955</v>
      </c>
      <c r="Y1574" s="98" t="s">
        <v>110</v>
      </c>
      <c r="Z1574" s="236" t="s">
        <v>101</v>
      </c>
      <c r="AA1574" s="85" t="s">
        <v>193</v>
      </c>
    </row>
    <row r="1575" spans="1:27" ht="75">
      <c r="A1575" s="299">
        <v>1559</v>
      </c>
      <c r="B1575" s="286" t="s">
        <v>265</v>
      </c>
      <c r="C1575" s="93" t="s">
        <v>97</v>
      </c>
      <c r="D1575" s="94" t="s">
        <v>872</v>
      </c>
      <c r="E1575" s="93" t="s">
        <v>153</v>
      </c>
      <c r="F1575" s="95">
        <v>44757.65625</v>
      </c>
      <c r="G1575" s="95">
        <v>44757.6875</v>
      </c>
      <c r="H1575" s="96" t="s">
        <v>94</v>
      </c>
      <c r="I1575" s="90">
        <v>0.75</v>
      </c>
      <c r="J1575" s="91" t="s">
        <v>872</v>
      </c>
      <c r="K1575" s="91"/>
      <c r="L1575" s="91"/>
      <c r="M1575" s="93">
        <v>17</v>
      </c>
      <c r="N1575" s="93">
        <v>0</v>
      </c>
      <c r="O1575" s="93">
        <v>0</v>
      </c>
      <c r="P1575" s="93">
        <v>17</v>
      </c>
      <c r="Q1575" s="93">
        <v>0</v>
      </c>
      <c r="R1575" s="93">
        <v>0</v>
      </c>
      <c r="S1575" s="93">
        <v>0</v>
      </c>
      <c r="T1575" s="93">
        <v>17</v>
      </c>
      <c r="U1575" s="93">
        <v>0</v>
      </c>
      <c r="V1575" s="93">
        <v>35</v>
      </c>
      <c r="W1575" s="93"/>
      <c r="X1575" s="239" t="s">
        <v>3956</v>
      </c>
      <c r="Y1575" s="98" t="s">
        <v>98</v>
      </c>
      <c r="Z1575" s="236" t="s">
        <v>124</v>
      </c>
      <c r="AA1575" s="85" t="s">
        <v>148</v>
      </c>
    </row>
    <row r="1576" spans="1:27" ht="75">
      <c r="A1576" s="299">
        <v>1560</v>
      </c>
      <c r="B1576" s="284" t="s">
        <v>265</v>
      </c>
      <c r="C1576" s="78" t="s">
        <v>97</v>
      </c>
      <c r="D1576" s="79" t="s">
        <v>3957</v>
      </c>
      <c r="E1576" s="78" t="s">
        <v>153</v>
      </c>
      <c r="F1576" s="80">
        <v>44757.722222222219</v>
      </c>
      <c r="G1576" s="80">
        <v>44757.784722222219</v>
      </c>
      <c r="H1576" s="78" t="s">
        <v>94</v>
      </c>
      <c r="I1576" s="90">
        <v>1.5</v>
      </c>
      <c r="J1576" s="91" t="s">
        <v>3957</v>
      </c>
      <c r="K1576" s="91"/>
      <c r="L1576" s="91"/>
      <c r="M1576" s="78">
        <v>1</v>
      </c>
      <c r="N1576" s="78">
        <v>0</v>
      </c>
      <c r="O1576" s="78">
        <v>0</v>
      </c>
      <c r="P1576" s="78">
        <v>1</v>
      </c>
      <c r="Q1576" s="78">
        <v>0</v>
      </c>
      <c r="R1576" s="78">
        <v>0</v>
      </c>
      <c r="S1576" s="78">
        <v>0</v>
      </c>
      <c r="T1576" s="78">
        <v>1</v>
      </c>
      <c r="U1576" s="78">
        <v>0</v>
      </c>
      <c r="V1576" s="78">
        <v>2</v>
      </c>
      <c r="W1576" s="78"/>
      <c r="X1576" s="84" t="s">
        <v>3958</v>
      </c>
      <c r="Y1576" s="85" t="s">
        <v>98</v>
      </c>
      <c r="Z1576" s="85" t="s">
        <v>114</v>
      </c>
      <c r="AA1576" s="85" t="s">
        <v>148</v>
      </c>
    </row>
    <row r="1577" spans="1:27" ht="75">
      <c r="A1577" s="299">
        <v>1561</v>
      </c>
      <c r="B1577" s="284" t="s">
        <v>265</v>
      </c>
      <c r="C1577" s="78" t="s">
        <v>97</v>
      </c>
      <c r="D1577" s="78" t="s">
        <v>3959</v>
      </c>
      <c r="E1577" s="78" t="s">
        <v>153</v>
      </c>
      <c r="F1577" s="80">
        <v>44759.555555555555</v>
      </c>
      <c r="G1577" s="80">
        <v>44759.572916666664</v>
      </c>
      <c r="H1577" s="78" t="s">
        <v>94</v>
      </c>
      <c r="I1577" s="90">
        <v>0.41666666662786156</v>
      </c>
      <c r="J1577" s="91" t="s">
        <v>3959</v>
      </c>
      <c r="K1577" s="91"/>
      <c r="L1577" s="91"/>
      <c r="M1577" s="78">
        <v>11</v>
      </c>
      <c r="N1577" s="78">
        <v>0</v>
      </c>
      <c r="O1577" s="78">
        <v>0</v>
      </c>
      <c r="P1577" s="78">
        <v>11</v>
      </c>
      <c r="Q1577" s="78">
        <v>0</v>
      </c>
      <c r="R1577" s="78">
        <v>0</v>
      </c>
      <c r="S1577" s="78">
        <v>0</v>
      </c>
      <c r="T1577" s="78">
        <v>11</v>
      </c>
      <c r="U1577" s="78">
        <v>0</v>
      </c>
      <c r="V1577" s="78">
        <v>30</v>
      </c>
      <c r="W1577" s="78"/>
      <c r="X1577" s="84" t="s">
        <v>3960</v>
      </c>
      <c r="Y1577" s="85" t="s">
        <v>98</v>
      </c>
      <c r="Z1577" s="85" t="s">
        <v>124</v>
      </c>
      <c r="AA1577" s="85" t="s">
        <v>148</v>
      </c>
    </row>
    <row r="1578" spans="1:27" ht="56.25">
      <c r="A1578" s="299">
        <v>1562</v>
      </c>
      <c r="B1578" s="283" t="s">
        <v>277</v>
      </c>
      <c r="C1578" s="83" t="s">
        <v>97</v>
      </c>
      <c r="D1578" s="187" t="s">
        <v>3930</v>
      </c>
      <c r="E1578" s="83" t="s">
        <v>153</v>
      </c>
      <c r="F1578" s="188">
        <v>44761.375</v>
      </c>
      <c r="G1578" s="188">
        <v>44761.666666666664</v>
      </c>
      <c r="H1578" s="83" t="s">
        <v>106</v>
      </c>
      <c r="I1578" s="90">
        <v>6.9999999999417923</v>
      </c>
      <c r="J1578" s="91" t="s">
        <v>309</v>
      </c>
      <c r="K1578" s="91"/>
      <c r="L1578" s="91"/>
      <c r="M1578" s="83">
        <v>40</v>
      </c>
      <c r="N1578" s="83">
        <v>0</v>
      </c>
      <c r="O1578" s="83">
        <v>0</v>
      </c>
      <c r="P1578" s="83">
        <v>40</v>
      </c>
      <c r="Q1578" s="83">
        <v>0</v>
      </c>
      <c r="R1578" s="83">
        <v>0</v>
      </c>
      <c r="S1578" s="83">
        <v>0</v>
      </c>
      <c r="T1578" s="83">
        <v>40</v>
      </c>
      <c r="U1578" s="83">
        <v>0</v>
      </c>
      <c r="V1578" s="83">
        <v>80</v>
      </c>
      <c r="W1578" s="83"/>
      <c r="X1578" s="184" t="s">
        <v>3961</v>
      </c>
      <c r="Y1578" s="185"/>
      <c r="Z1578" s="185"/>
      <c r="AA1578" s="85" t="s">
        <v>148</v>
      </c>
    </row>
    <row r="1579" spans="1:27" ht="56.25">
      <c r="A1579" s="299">
        <v>1563</v>
      </c>
      <c r="B1579" s="286" t="s">
        <v>277</v>
      </c>
      <c r="C1579" s="93" t="s">
        <v>93</v>
      </c>
      <c r="D1579" s="94" t="s">
        <v>3962</v>
      </c>
      <c r="E1579" s="93" t="s">
        <v>153</v>
      </c>
      <c r="F1579" s="95">
        <v>44761.375</v>
      </c>
      <c r="G1579" s="95">
        <v>44761.416666666664</v>
      </c>
      <c r="H1579" s="96" t="s">
        <v>106</v>
      </c>
      <c r="I1579" s="90">
        <v>0.99999999994179234</v>
      </c>
      <c r="J1579" s="91" t="s">
        <v>3963</v>
      </c>
      <c r="K1579" s="91"/>
      <c r="L1579" s="91"/>
      <c r="M1579" s="93">
        <v>8</v>
      </c>
      <c r="N1579" s="93">
        <v>0</v>
      </c>
      <c r="O1579" s="93">
        <v>0</v>
      </c>
      <c r="P1579" s="93">
        <v>8</v>
      </c>
      <c r="Q1579" s="93">
        <v>0</v>
      </c>
      <c r="R1579" s="93">
        <v>0</v>
      </c>
      <c r="S1579" s="93">
        <v>0</v>
      </c>
      <c r="T1579" s="93">
        <v>8</v>
      </c>
      <c r="U1579" s="93">
        <v>0</v>
      </c>
      <c r="V1579" s="93">
        <v>14</v>
      </c>
      <c r="W1579" s="93"/>
      <c r="X1579" s="239" t="s">
        <v>3961</v>
      </c>
      <c r="Y1579" s="98"/>
      <c r="Z1579" s="236"/>
      <c r="AA1579" s="85" t="s">
        <v>148</v>
      </c>
    </row>
    <row r="1580" spans="1:27" ht="75">
      <c r="A1580" s="299">
        <v>1564</v>
      </c>
      <c r="B1580" s="286" t="s">
        <v>115</v>
      </c>
      <c r="C1580" s="93" t="s">
        <v>97</v>
      </c>
      <c r="D1580" s="94" t="s">
        <v>3964</v>
      </c>
      <c r="E1580" s="93" t="s">
        <v>153</v>
      </c>
      <c r="F1580" s="95">
        <v>44760.413194444445</v>
      </c>
      <c r="G1580" s="95">
        <v>44760.423611111109</v>
      </c>
      <c r="H1580" s="96" t="s">
        <v>106</v>
      </c>
      <c r="I1580" s="90">
        <v>0.24999999994179234</v>
      </c>
      <c r="J1580" s="91" t="s">
        <v>3965</v>
      </c>
      <c r="K1580" s="91"/>
      <c r="L1580" s="91"/>
      <c r="M1580" s="93">
        <v>1</v>
      </c>
      <c r="N1580" s="93">
        <v>0</v>
      </c>
      <c r="O1580" s="93">
        <v>0</v>
      </c>
      <c r="P1580" s="93">
        <v>1</v>
      </c>
      <c r="Q1580" s="93">
        <v>0</v>
      </c>
      <c r="R1580" s="93">
        <v>0</v>
      </c>
      <c r="S1580" s="93">
        <v>0</v>
      </c>
      <c r="T1580" s="93">
        <v>1</v>
      </c>
      <c r="U1580" s="93">
        <v>0</v>
      </c>
      <c r="V1580" s="93">
        <v>7</v>
      </c>
      <c r="W1580" s="93"/>
      <c r="X1580" s="239" t="s">
        <v>3966</v>
      </c>
      <c r="Y1580" s="98"/>
      <c r="Z1580" s="236"/>
      <c r="AA1580" s="85" t="s">
        <v>148</v>
      </c>
    </row>
    <row r="1581" spans="1:27" ht="37.5">
      <c r="A1581" s="299">
        <v>1565</v>
      </c>
      <c r="B1581" s="286" t="s">
        <v>248</v>
      </c>
      <c r="C1581" s="93" t="s">
        <v>113</v>
      </c>
      <c r="D1581" s="94" t="s">
        <v>3967</v>
      </c>
      <c r="E1581" s="93" t="s">
        <v>153</v>
      </c>
      <c r="F1581" s="95">
        <v>44761.375</v>
      </c>
      <c r="G1581" s="95">
        <v>44761.5</v>
      </c>
      <c r="H1581" s="96" t="s">
        <v>106</v>
      </c>
      <c r="I1581" s="90">
        <v>3</v>
      </c>
      <c r="J1581" s="91" t="s">
        <v>3968</v>
      </c>
      <c r="K1581" s="91"/>
      <c r="L1581" s="91"/>
      <c r="M1581" s="93">
        <v>11</v>
      </c>
      <c r="N1581" s="93">
        <v>0</v>
      </c>
      <c r="O1581" s="93">
        <v>0</v>
      </c>
      <c r="P1581" s="93">
        <v>11</v>
      </c>
      <c r="Q1581" s="93">
        <v>0</v>
      </c>
      <c r="R1581" s="93">
        <v>0</v>
      </c>
      <c r="S1581" s="93">
        <v>0</v>
      </c>
      <c r="T1581" s="93">
        <v>11</v>
      </c>
      <c r="U1581" s="93">
        <v>0</v>
      </c>
      <c r="V1581" s="93">
        <v>90</v>
      </c>
      <c r="W1581" s="93"/>
      <c r="X1581" s="239"/>
      <c r="Y1581" s="98"/>
      <c r="Z1581" s="236"/>
      <c r="AA1581" s="85" t="s">
        <v>148</v>
      </c>
    </row>
    <row r="1582" spans="1:27" ht="93.75">
      <c r="A1582" s="299">
        <v>1566</v>
      </c>
      <c r="B1582" s="284" t="s">
        <v>248</v>
      </c>
      <c r="C1582" s="78" t="s">
        <v>93</v>
      </c>
      <c r="D1582" s="79" t="s">
        <v>3969</v>
      </c>
      <c r="E1582" s="78" t="s">
        <v>154</v>
      </c>
      <c r="F1582" s="80">
        <v>44760.820833333331</v>
      </c>
      <c r="G1582" s="80">
        <v>44760.89166666667</v>
      </c>
      <c r="H1582" s="78" t="s">
        <v>94</v>
      </c>
      <c r="I1582" s="90">
        <v>1.7000000001280569</v>
      </c>
      <c r="J1582" s="91" t="s">
        <v>3970</v>
      </c>
      <c r="K1582" s="91"/>
      <c r="L1582" s="91" t="s">
        <v>237</v>
      </c>
      <c r="M1582" s="78">
        <v>78</v>
      </c>
      <c r="N1582" s="78">
        <v>0</v>
      </c>
      <c r="O1582" s="78">
        <v>2</v>
      </c>
      <c r="P1582" s="78">
        <v>76</v>
      </c>
      <c r="Q1582" s="78">
        <v>0</v>
      </c>
      <c r="R1582" s="78">
        <v>0</v>
      </c>
      <c r="S1582" s="78">
        <v>0</v>
      </c>
      <c r="T1582" s="78">
        <v>78</v>
      </c>
      <c r="U1582" s="78">
        <v>0</v>
      </c>
      <c r="V1582" s="78">
        <v>600</v>
      </c>
      <c r="W1582" s="78"/>
      <c r="X1582" s="84" t="s">
        <v>3971</v>
      </c>
      <c r="Y1582" s="85" t="s">
        <v>109</v>
      </c>
      <c r="Z1582" s="85" t="s">
        <v>103</v>
      </c>
      <c r="AA1582" s="85" t="s">
        <v>148</v>
      </c>
    </row>
    <row r="1583" spans="1:27" ht="225">
      <c r="A1583" s="299">
        <v>1567</v>
      </c>
      <c r="B1583" s="284" t="s">
        <v>261</v>
      </c>
      <c r="C1583" s="78" t="s">
        <v>97</v>
      </c>
      <c r="D1583" s="79" t="s">
        <v>383</v>
      </c>
      <c r="E1583" s="78" t="s">
        <v>152</v>
      </c>
      <c r="F1583" s="80">
        <v>44760.958333333336</v>
      </c>
      <c r="G1583" s="80">
        <v>44761.135416666664</v>
      </c>
      <c r="H1583" s="78" t="s">
        <v>94</v>
      </c>
      <c r="I1583" s="90">
        <v>4.2499999998835847</v>
      </c>
      <c r="J1583" s="91" t="s">
        <v>307</v>
      </c>
      <c r="K1583" s="91"/>
      <c r="L1583" s="91"/>
      <c r="M1583" s="78">
        <v>191</v>
      </c>
      <c r="N1583" s="78">
        <v>0</v>
      </c>
      <c r="O1583" s="78">
        <v>0</v>
      </c>
      <c r="P1583" s="78">
        <v>190</v>
      </c>
      <c r="Q1583" s="78">
        <v>0</v>
      </c>
      <c r="R1583" s="78">
        <v>0</v>
      </c>
      <c r="S1583" s="78">
        <v>0</v>
      </c>
      <c r="T1583" s="78">
        <v>190</v>
      </c>
      <c r="U1583" s="78">
        <v>1</v>
      </c>
      <c r="V1583" s="78" t="s">
        <v>150</v>
      </c>
      <c r="W1583" s="78" t="s">
        <v>1052</v>
      </c>
      <c r="X1583" s="84" t="s">
        <v>3972</v>
      </c>
      <c r="Y1583" s="85" t="s">
        <v>147</v>
      </c>
      <c r="Z1583" s="85" t="s">
        <v>105</v>
      </c>
      <c r="AA1583" s="85" t="s">
        <v>148</v>
      </c>
    </row>
    <row r="1584" spans="1:27" ht="93.75">
      <c r="A1584" s="299">
        <v>1568</v>
      </c>
      <c r="B1584" s="284" t="s">
        <v>261</v>
      </c>
      <c r="C1584" s="78" t="s">
        <v>97</v>
      </c>
      <c r="D1584" s="79" t="s">
        <v>169</v>
      </c>
      <c r="E1584" s="78" t="s">
        <v>152</v>
      </c>
      <c r="F1584" s="80">
        <v>44760.958333333336</v>
      </c>
      <c r="G1584" s="80">
        <v>44760.980555555558</v>
      </c>
      <c r="H1584" s="78" t="s">
        <v>94</v>
      </c>
      <c r="I1584" s="90">
        <v>0.53333333332557231</v>
      </c>
      <c r="J1584" s="91" t="s">
        <v>424</v>
      </c>
      <c r="K1584" s="91"/>
      <c r="L1584" s="91"/>
      <c r="M1584" s="78">
        <v>1005</v>
      </c>
      <c r="N1584" s="78">
        <v>0</v>
      </c>
      <c r="O1584" s="78">
        <v>0</v>
      </c>
      <c r="P1584" s="78">
        <v>1005</v>
      </c>
      <c r="Q1584" s="78">
        <v>0</v>
      </c>
      <c r="R1584" s="78">
        <v>0</v>
      </c>
      <c r="S1584" s="78">
        <v>0</v>
      </c>
      <c r="T1584" s="78">
        <v>1005</v>
      </c>
      <c r="U1584" s="78">
        <v>0</v>
      </c>
      <c r="V1584" s="78">
        <v>865</v>
      </c>
      <c r="W1584" s="78"/>
      <c r="X1584" s="84" t="s">
        <v>3973</v>
      </c>
      <c r="Y1584" s="85" t="s">
        <v>147</v>
      </c>
      <c r="Z1584" s="85" t="s">
        <v>105</v>
      </c>
      <c r="AA1584" s="85" t="s">
        <v>148</v>
      </c>
    </row>
    <row r="1585" spans="1:27" ht="93.75">
      <c r="A1585" s="299">
        <v>1569</v>
      </c>
      <c r="B1585" s="284" t="s">
        <v>261</v>
      </c>
      <c r="C1585" s="78" t="s">
        <v>97</v>
      </c>
      <c r="D1585" s="79" t="s">
        <v>3535</v>
      </c>
      <c r="E1585" s="78" t="s">
        <v>152</v>
      </c>
      <c r="F1585" s="80">
        <v>44760.958333333336</v>
      </c>
      <c r="G1585" s="80">
        <v>44761.105555555558</v>
      </c>
      <c r="H1585" s="78" t="s">
        <v>94</v>
      </c>
      <c r="I1585" s="90">
        <v>3.5333333333255723</v>
      </c>
      <c r="J1585" s="91" t="s">
        <v>3536</v>
      </c>
      <c r="K1585" s="91"/>
      <c r="L1585" s="91"/>
      <c r="M1585" s="78">
        <v>527</v>
      </c>
      <c r="N1585" s="78">
        <v>0</v>
      </c>
      <c r="O1585" s="78">
        <v>0</v>
      </c>
      <c r="P1585" s="78">
        <v>527</v>
      </c>
      <c r="Q1585" s="78">
        <v>0</v>
      </c>
      <c r="R1585" s="78">
        <v>0</v>
      </c>
      <c r="S1585" s="78">
        <v>0</v>
      </c>
      <c r="T1585" s="78">
        <v>527</v>
      </c>
      <c r="U1585" s="78">
        <v>0</v>
      </c>
      <c r="V1585" s="78" t="s">
        <v>475</v>
      </c>
      <c r="W1585" s="78"/>
      <c r="X1585" s="84" t="s">
        <v>3974</v>
      </c>
      <c r="Y1585" s="85" t="s">
        <v>147</v>
      </c>
      <c r="Z1585" s="85" t="s">
        <v>101</v>
      </c>
      <c r="AA1585" s="85" t="s">
        <v>148</v>
      </c>
    </row>
    <row r="1586" spans="1:27" ht="93.75">
      <c r="A1586" s="299">
        <v>1570</v>
      </c>
      <c r="B1586" s="284" t="s">
        <v>261</v>
      </c>
      <c r="C1586" s="78" t="s">
        <v>97</v>
      </c>
      <c r="D1586" s="79" t="s">
        <v>3535</v>
      </c>
      <c r="E1586" s="78" t="s">
        <v>152</v>
      </c>
      <c r="F1586" s="80">
        <v>44760.958333333336</v>
      </c>
      <c r="G1586" s="80">
        <v>44761.375</v>
      </c>
      <c r="H1586" s="78" t="s">
        <v>94</v>
      </c>
      <c r="I1586" s="90">
        <v>9.9999999999417923</v>
      </c>
      <c r="J1586" s="91" t="s">
        <v>242</v>
      </c>
      <c r="K1586" s="91"/>
      <c r="L1586" s="91"/>
      <c r="M1586" s="78">
        <v>112</v>
      </c>
      <c r="N1586" s="78">
        <v>0</v>
      </c>
      <c r="O1586" s="78">
        <v>0</v>
      </c>
      <c r="P1586" s="78">
        <v>112</v>
      </c>
      <c r="Q1586" s="78">
        <v>0</v>
      </c>
      <c r="R1586" s="78">
        <v>0</v>
      </c>
      <c r="S1586" s="78">
        <v>0</v>
      </c>
      <c r="T1586" s="78">
        <v>112</v>
      </c>
      <c r="U1586" s="78">
        <v>0</v>
      </c>
      <c r="V1586" s="78">
        <v>52</v>
      </c>
      <c r="W1586" s="78"/>
      <c r="X1586" s="84" t="s">
        <v>3974</v>
      </c>
      <c r="Y1586" s="85" t="s">
        <v>147</v>
      </c>
      <c r="Z1586" s="85" t="s">
        <v>101</v>
      </c>
      <c r="AA1586" s="85" t="s">
        <v>148</v>
      </c>
    </row>
    <row r="1587" spans="1:27" ht="56.25">
      <c r="A1587" s="299">
        <v>1571</v>
      </c>
      <c r="B1587" s="284" t="s">
        <v>245</v>
      </c>
      <c r="C1587" s="78" t="s">
        <v>93</v>
      </c>
      <c r="D1587" s="79" t="s">
        <v>3975</v>
      </c>
      <c r="E1587" s="78" t="s">
        <v>152</v>
      </c>
      <c r="F1587" s="80">
        <v>44760.918749999997</v>
      </c>
      <c r="G1587" s="80">
        <v>44761.010416666664</v>
      </c>
      <c r="H1587" s="78" t="s">
        <v>94</v>
      </c>
      <c r="I1587" s="90">
        <v>2.2000000000116415</v>
      </c>
      <c r="J1587" s="91" t="s">
        <v>3666</v>
      </c>
      <c r="K1587" s="91"/>
      <c r="L1587" s="91"/>
      <c r="M1587" s="78">
        <v>222</v>
      </c>
      <c r="N1587" s="78">
        <v>0</v>
      </c>
      <c r="O1587" s="78">
        <v>0</v>
      </c>
      <c r="P1587" s="78">
        <v>222</v>
      </c>
      <c r="Q1587" s="78">
        <v>0</v>
      </c>
      <c r="R1587" s="78">
        <v>0</v>
      </c>
      <c r="S1587" s="78">
        <v>0</v>
      </c>
      <c r="T1587" s="78">
        <v>222</v>
      </c>
      <c r="U1587" s="78">
        <v>0</v>
      </c>
      <c r="V1587" s="78">
        <v>465.08</v>
      </c>
      <c r="W1587" s="78"/>
      <c r="X1587" s="84" t="s">
        <v>3976</v>
      </c>
      <c r="Y1587" s="85" t="s">
        <v>98</v>
      </c>
      <c r="Z1587" s="85" t="s">
        <v>101</v>
      </c>
      <c r="AA1587" s="85" t="s">
        <v>148</v>
      </c>
    </row>
    <row r="1588" spans="1:27" ht="37.5">
      <c r="A1588" s="299">
        <v>1572</v>
      </c>
      <c r="B1588" s="284" t="s">
        <v>245</v>
      </c>
      <c r="C1588" s="78" t="s">
        <v>97</v>
      </c>
      <c r="D1588" s="79" t="s">
        <v>3357</v>
      </c>
      <c r="E1588" s="78" t="s">
        <v>153</v>
      </c>
      <c r="F1588" s="80">
        <v>44761.416666666664</v>
      </c>
      <c r="G1588" s="80">
        <v>44761.5</v>
      </c>
      <c r="H1588" s="78" t="s">
        <v>106</v>
      </c>
      <c r="I1588" s="90">
        <v>2.0000000000582077</v>
      </c>
      <c r="J1588" s="91" t="s">
        <v>3357</v>
      </c>
      <c r="K1588" s="91"/>
      <c r="L1588" s="91"/>
      <c r="M1588" s="78">
        <v>60</v>
      </c>
      <c r="N1588" s="78">
        <v>0</v>
      </c>
      <c r="O1588" s="78">
        <v>0</v>
      </c>
      <c r="P1588" s="78">
        <v>60</v>
      </c>
      <c r="Q1588" s="78">
        <v>0</v>
      </c>
      <c r="R1588" s="78">
        <v>0</v>
      </c>
      <c r="S1588" s="78">
        <v>0</v>
      </c>
      <c r="T1588" s="78">
        <v>60</v>
      </c>
      <c r="U1588" s="78">
        <v>0</v>
      </c>
      <c r="V1588" s="78">
        <v>15.4</v>
      </c>
      <c r="W1588" s="78"/>
      <c r="X1588" s="84"/>
      <c r="Y1588" s="85"/>
      <c r="Z1588" s="85"/>
      <c r="AA1588" s="85" t="s">
        <v>148</v>
      </c>
    </row>
    <row r="1589" spans="1:27" ht="75">
      <c r="A1589" s="299">
        <v>1573</v>
      </c>
      <c r="B1589" s="284" t="s">
        <v>265</v>
      </c>
      <c r="C1589" s="78" t="s">
        <v>97</v>
      </c>
      <c r="D1589" s="79" t="s">
        <v>3977</v>
      </c>
      <c r="E1589" s="78" t="s">
        <v>108</v>
      </c>
      <c r="F1589" s="80">
        <v>44760.975694444445</v>
      </c>
      <c r="G1589" s="80">
        <v>44761.013888888891</v>
      </c>
      <c r="H1589" s="78" t="s">
        <v>94</v>
      </c>
      <c r="I1589" s="90">
        <v>0.91666666668606922</v>
      </c>
      <c r="J1589" s="91" t="s">
        <v>3977</v>
      </c>
      <c r="K1589" s="91"/>
      <c r="L1589" s="91"/>
      <c r="M1589" s="78">
        <v>17</v>
      </c>
      <c r="N1589" s="78">
        <v>0</v>
      </c>
      <c r="O1589" s="78">
        <v>0</v>
      </c>
      <c r="P1589" s="78">
        <v>17</v>
      </c>
      <c r="Q1589" s="78">
        <v>0</v>
      </c>
      <c r="R1589" s="78">
        <v>0</v>
      </c>
      <c r="S1589" s="78">
        <v>0</v>
      </c>
      <c r="T1589" s="78">
        <v>17</v>
      </c>
      <c r="U1589" s="78">
        <v>0</v>
      </c>
      <c r="V1589" s="78">
        <v>15</v>
      </c>
      <c r="W1589" s="78"/>
      <c r="X1589" s="84" t="s">
        <v>3978</v>
      </c>
      <c r="Y1589" s="85" t="s">
        <v>110</v>
      </c>
      <c r="Z1589" s="85" t="s">
        <v>121</v>
      </c>
      <c r="AA1589" s="85" t="s">
        <v>193</v>
      </c>
    </row>
    <row r="1590" spans="1:27" ht="93.75">
      <c r="A1590" s="299">
        <v>1574</v>
      </c>
      <c r="B1590" s="284" t="s">
        <v>262</v>
      </c>
      <c r="C1590" s="78" t="s">
        <v>97</v>
      </c>
      <c r="D1590" s="79" t="s">
        <v>3235</v>
      </c>
      <c r="E1590" s="78" t="s">
        <v>153</v>
      </c>
      <c r="F1590" s="80">
        <v>44761.375</v>
      </c>
      <c r="G1590" s="80">
        <v>44761.5</v>
      </c>
      <c r="H1590" s="78" t="s">
        <v>106</v>
      </c>
      <c r="I1590" s="90">
        <v>3</v>
      </c>
      <c r="J1590" s="91" t="s">
        <v>3236</v>
      </c>
      <c r="K1590" s="91"/>
      <c r="L1590" s="91"/>
      <c r="M1590" s="78">
        <v>24</v>
      </c>
      <c r="N1590" s="78">
        <v>0</v>
      </c>
      <c r="O1590" s="78">
        <v>0</v>
      </c>
      <c r="P1590" s="78">
        <v>24</v>
      </c>
      <c r="Q1590" s="78">
        <v>0</v>
      </c>
      <c r="R1590" s="78">
        <v>0</v>
      </c>
      <c r="S1590" s="78">
        <v>0</v>
      </c>
      <c r="T1590" s="78">
        <v>24</v>
      </c>
      <c r="U1590" s="78">
        <v>0</v>
      </c>
      <c r="V1590" s="78">
        <v>15</v>
      </c>
      <c r="W1590" s="78"/>
      <c r="X1590" s="84"/>
      <c r="Y1590" s="85"/>
      <c r="Z1590" s="85"/>
      <c r="AA1590" s="85" t="s">
        <v>148</v>
      </c>
    </row>
    <row r="1591" spans="1:27" ht="225">
      <c r="A1591" s="299">
        <v>1575</v>
      </c>
      <c r="B1591" s="284" t="s">
        <v>277</v>
      </c>
      <c r="C1591" s="78" t="s">
        <v>113</v>
      </c>
      <c r="D1591" s="79" t="s">
        <v>3932</v>
      </c>
      <c r="E1591" s="78" t="s">
        <v>152</v>
      </c>
      <c r="F1591" s="80">
        <v>44762.416666666664</v>
      </c>
      <c r="G1591" s="80">
        <v>44762.625</v>
      </c>
      <c r="H1591" s="78" t="s">
        <v>106</v>
      </c>
      <c r="I1591" s="90">
        <v>5.0000000000582077</v>
      </c>
      <c r="J1591" s="91" t="s">
        <v>287</v>
      </c>
      <c r="K1591" s="91"/>
      <c r="L1591" s="91"/>
      <c r="M1591" s="78">
        <v>54</v>
      </c>
      <c r="N1591" s="78">
        <v>0</v>
      </c>
      <c r="O1591" s="78">
        <v>0</v>
      </c>
      <c r="P1591" s="78">
        <v>53</v>
      </c>
      <c r="Q1591" s="78">
        <v>0</v>
      </c>
      <c r="R1591" s="78">
        <v>0</v>
      </c>
      <c r="S1591" s="78">
        <v>0</v>
      </c>
      <c r="T1591" s="78">
        <v>53</v>
      </c>
      <c r="U1591" s="78">
        <v>1</v>
      </c>
      <c r="V1591" s="78">
        <v>60</v>
      </c>
      <c r="W1591" s="78" t="s">
        <v>1052</v>
      </c>
      <c r="X1591" s="84" t="s">
        <v>3931</v>
      </c>
      <c r="Y1591" s="85"/>
      <c r="Z1591" s="85"/>
      <c r="AA1591" s="85" t="s">
        <v>148</v>
      </c>
    </row>
    <row r="1592" spans="1:27" ht="225">
      <c r="A1592" s="299">
        <v>1576</v>
      </c>
      <c r="B1592" s="286" t="s">
        <v>251</v>
      </c>
      <c r="C1592" s="93" t="s">
        <v>97</v>
      </c>
      <c r="D1592" s="94" t="s">
        <v>3979</v>
      </c>
      <c r="E1592" s="93" t="s">
        <v>152</v>
      </c>
      <c r="F1592" s="95">
        <v>44762.416666666664</v>
      </c>
      <c r="G1592" s="95">
        <v>44762.708333333336</v>
      </c>
      <c r="H1592" s="96" t="s">
        <v>106</v>
      </c>
      <c r="I1592" s="90">
        <v>7.0000000001164153</v>
      </c>
      <c r="J1592" s="91" t="s">
        <v>3980</v>
      </c>
      <c r="K1592" s="91"/>
      <c r="L1592" s="91"/>
      <c r="M1592" s="93">
        <v>284</v>
      </c>
      <c r="N1592" s="93">
        <v>0</v>
      </c>
      <c r="O1592" s="93">
        <v>0</v>
      </c>
      <c r="P1592" s="93">
        <v>283</v>
      </c>
      <c r="Q1592" s="93">
        <v>0</v>
      </c>
      <c r="R1592" s="93">
        <v>0</v>
      </c>
      <c r="S1592" s="93">
        <v>0</v>
      </c>
      <c r="T1592" s="93">
        <v>283</v>
      </c>
      <c r="U1592" s="93">
        <v>1</v>
      </c>
      <c r="V1592" s="93">
        <v>328</v>
      </c>
      <c r="W1592" s="93" t="s">
        <v>1052</v>
      </c>
      <c r="X1592" s="239"/>
      <c r="Y1592" s="98"/>
      <c r="Z1592" s="236"/>
      <c r="AA1592" s="85" t="s">
        <v>148</v>
      </c>
    </row>
    <row r="1593" spans="1:27" ht="37.5">
      <c r="A1593" s="299">
        <v>1577</v>
      </c>
      <c r="B1593" s="286" t="s">
        <v>245</v>
      </c>
      <c r="C1593" s="93" t="s">
        <v>97</v>
      </c>
      <c r="D1593" s="94" t="s">
        <v>3357</v>
      </c>
      <c r="E1593" s="93" t="s">
        <v>153</v>
      </c>
      <c r="F1593" s="95">
        <v>44762.375</v>
      </c>
      <c r="G1593" s="95">
        <v>44762.583333333336</v>
      </c>
      <c r="H1593" s="96" t="s">
        <v>106</v>
      </c>
      <c r="I1593" s="90">
        <v>5.0000000000582077</v>
      </c>
      <c r="J1593" s="91" t="s">
        <v>3357</v>
      </c>
      <c r="K1593" s="91"/>
      <c r="L1593" s="91"/>
      <c r="M1593" s="93">
        <v>60</v>
      </c>
      <c r="N1593" s="93">
        <v>0</v>
      </c>
      <c r="O1593" s="93">
        <v>0</v>
      </c>
      <c r="P1593" s="93">
        <v>60</v>
      </c>
      <c r="Q1593" s="93">
        <v>0</v>
      </c>
      <c r="R1593" s="93">
        <v>0</v>
      </c>
      <c r="S1593" s="93">
        <v>0</v>
      </c>
      <c r="T1593" s="93">
        <v>60</v>
      </c>
      <c r="U1593" s="93">
        <v>0</v>
      </c>
      <c r="V1593" s="93">
        <v>15.4</v>
      </c>
      <c r="W1593" s="93"/>
      <c r="X1593" s="239"/>
      <c r="Y1593" s="98"/>
      <c r="Z1593" s="236"/>
      <c r="AA1593" s="85" t="s">
        <v>148</v>
      </c>
    </row>
    <row r="1594" spans="1:27" ht="93.75">
      <c r="A1594" s="299">
        <v>1578</v>
      </c>
      <c r="B1594" s="286" t="s">
        <v>250</v>
      </c>
      <c r="C1594" s="93" t="s">
        <v>97</v>
      </c>
      <c r="D1594" s="94" t="s">
        <v>3981</v>
      </c>
      <c r="E1594" s="93" t="s">
        <v>108</v>
      </c>
      <c r="F1594" s="95">
        <v>44761.638888888891</v>
      </c>
      <c r="G1594" s="95">
        <v>44761.715277777781</v>
      </c>
      <c r="H1594" s="96" t="s">
        <v>94</v>
      </c>
      <c r="I1594" s="90">
        <v>1.8333333333721384</v>
      </c>
      <c r="J1594" s="91" t="s">
        <v>1576</v>
      </c>
      <c r="K1594" s="91"/>
      <c r="L1594" s="91"/>
      <c r="M1594" s="96">
        <v>1</v>
      </c>
      <c r="N1594" s="96">
        <v>0</v>
      </c>
      <c r="O1594" s="96">
        <v>0</v>
      </c>
      <c r="P1594" s="96">
        <v>1</v>
      </c>
      <c r="Q1594" s="96">
        <v>0</v>
      </c>
      <c r="R1594" s="96">
        <v>0</v>
      </c>
      <c r="S1594" s="96">
        <v>0</v>
      </c>
      <c r="T1594" s="96">
        <v>1</v>
      </c>
      <c r="U1594" s="96">
        <v>0</v>
      </c>
      <c r="V1594" s="96">
        <v>2.5</v>
      </c>
      <c r="W1594" s="195"/>
      <c r="X1594" s="97" t="s">
        <v>3982</v>
      </c>
      <c r="Y1594" s="98" t="s">
        <v>118</v>
      </c>
      <c r="Z1594" s="98" t="s">
        <v>99</v>
      </c>
      <c r="AA1594" s="85" t="s">
        <v>148</v>
      </c>
    </row>
    <row r="1595" spans="1:27" ht="75">
      <c r="A1595" s="299">
        <v>1579</v>
      </c>
      <c r="B1595" s="284" t="s">
        <v>250</v>
      </c>
      <c r="C1595" s="78" t="s">
        <v>97</v>
      </c>
      <c r="D1595" s="79" t="s">
        <v>3983</v>
      </c>
      <c r="E1595" s="78" t="s">
        <v>108</v>
      </c>
      <c r="F1595" s="80">
        <v>44761.840277777781</v>
      </c>
      <c r="G1595" s="80">
        <v>44762.416666666664</v>
      </c>
      <c r="H1595" s="78" t="s">
        <v>94</v>
      </c>
      <c r="I1595" s="90">
        <v>13.833333333197515</v>
      </c>
      <c r="J1595" s="91" t="s">
        <v>3984</v>
      </c>
      <c r="K1595" s="91"/>
      <c r="L1595" s="91"/>
      <c r="M1595" s="78">
        <v>1</v>
      </c>
      <c r="N1595" s="78">
        <v>0</v>
      </c>
      <c r="O1595" s="78">
        <v>0</v>
      </c>
      <c r="P1595" s="78">
        <v>1</v>
      </c>
      <c r="Q1595" s="78">
        <v>0</v>
      </c>
      <c r="R1595" s="78">
        <v>0</v>
      </c>
      <c r="S1595" s="78">
        <v>0</v>
      </c>
      <c r="T1595" s="78">
        <v>1</v>
      </c>
      <c r="U1595" s="78">
        <v>0</v>
      </c>
      <c r="V1595" s="78">
        <v>2.5</v>
      </c>
      <c r="W1595" s="78"/>
      <c r="X1595" s="84" t="s">
        <v>3985</v>
      </c>
      <c r="Y1595" s="85" t="s">
        <v>118</v>
      </c>
      <c r="Z1595" s="85" t="s">
        <v>99</v>
      </c>
      <c r="AA1595" s="85" t="s">
        <v>148</v>
      </c>
    </row>
    <row r="1596" spans="1:27" ht="112.5">
      <c r="A1596" s="299">
        <v>1580</v>
      </c>
      <c r="B1596" s="284" t="s">
        <v>433</v>
      </c>
      <c r="C1596" s="78" t="s">
        <v>97</v>
      </c>
      <c r="D1596" s="79" t="s">
        <v>3631</v>
      </c>
      <c r="E1596" s="78" t="s">
        <v>154</v>
      </c>
      <c r="F1596" s="80">
        <v>44762.395833333336</v>
      </c>
      <c r="G1596" s="80">
        <v>44762.625</v>
      </c>
      <c r="H1596" s="78" t="s">
        <v>106</v>
      </c>
      <c r="I1596" s="90">
        <v>5.4999999999417923</v>
      </c>
      <c r="J1596" s="91" t="s">
        <v>3596</v>
      </c>
      <c r="K1596" s="91"/>
      <c r="L1596" s="91"/>
      <c r="M1596" s="78">
        <v>332</v>
      </c>
      <c r="N1596" s="78">
        <v>0</v>
      </c>
      <c r="O1596" s="78">
        <v>0</v>
      </c>
      <c r="P1596" s="78">
        <v>331</v>
      </c>
      <c r="Q1596" s="78">
        <v>0</v>
      </c>
      <c r="R1596" s="78">
        <v>0</v>
      </c>
      <c r="S1596" s="78">
        <v>0</v>
      </c>
      <c r="T1596" s="78">
        <v>331</v>
      </c>
      <c r="U1596" s="78">
        <v>1</v>
      </c>
      <c r="V1596" s="78">
        <v>525</v>
      </c>
      <c r="W1596" s="78" t="s">
        <v>125</v>
      </c>
      <c r="X1596" s="84"/>
      <c r="Y1596" s="85"/>
      <c r="Z1596" s="85"/>
      <c r="AA1596" s="85" t="s">
        <v>148</v>
      </c>
    </row>
    <row r="1597" spans="1:27" ht="93.75">
      <c r="A1597" s="299">
        <v>1581</v>
      </c>
      <c r="B1597" s="283" t="s">
        <v>115</v>
      </c>
      <c r="C1597" s="83" t="s">
        <v>97</v>
      </c>
      <c r="D1597" s="187" t="s">
        <v>3986</v>
      </c>
      <c r="E1597" s="83" t="s">
        <v>153</v>
      </c>
      <c r="F1597" s="188">
        <v>44761.972222222219</v>
      </c>
      <c r="G1597" s="188">
        <v>44762.006944444445</v>
      </c>
      <c r="H1597" s="83" t="s">
        <v>94</v>
      </c>
      <c r="I1597" s="90">
        <v>0.8333333334303461</v>
      </c>
      <c r="J1597" s="91" t="s">
        <v>3987</v>
      </c>
      <c r="K1597" s="91"/>
      <c r="L1597" s="91"/>
      <c r="M1597" s="83">
        <v>1</v>
      </c>
      <c r="N1597" s="83">
        <v>0</v>
      </c>
      <c r="O1597" s="83">
        <v>0</v>
      </c>
      <c r="P1597" s="83">
        <v>1</v>
      </c>
      <c r="Q1597" s="83">
        <v>0</v>
      </c>
      <c r="R1597" s="83">
        <v>0</v>
      </c>
      <c r="S1597" s="83">
        <v>0</v>
      </c>
      <c r="T1597" s="83">
        <v>1</v>
      </c>
      <c r="U1597" s="83">
        <v>0</v>
      </c>
      <c r="V1597" s="83">
        <v>6</v>
      </c>
      <c r="W1597" s="83"/>
      <c r="X1597" s="184" t="s">
        <v>3988</v>
      </c>
      <c r="Y1597" s="185" t="s">
        <v>110</v>
      </c>
      <c r="Z1597" s="185" t="s">
        <v>103</v>
      </c>
      <c r="AA1597" s="85" t="s">
        <v>193</v>
      </c>
    </row>
    <row r="1598" spans="1:27" ht="75">
      <c r="A1598" s="299">
        <v>1582</v>
      </c>
      <c r="B1598" s="283" t="s">
        <v>268</v>
      </c>
      <c r="C1598" s="83" t="s">
        <v>97</v>
      </c>
      <c r="D1598" s="187" t="s">
        <v>3989</v>
      </c>
      <c r="E1598" s="83" t="s">
        <v>108</v>
      </c>
      <c r="F1598" s="188">
        <v>44761.604166666664</v>
      </c>
      <c r="G1598" s="188">
        <v>44761.645833333336</v>
      </c>
      <c r="H1598" s="83" t="s">
        <v>94</v>
      </c>
      <c r="I1598" s="90">
        <v>1.0000000001164153</v>
      </c>
      <c r="J1598" s="91" t="s">
        <v>3989</v>
      </c>
      <c r="K1598" s="91"/>
      <c r="L1598" s="91"/>
      <c r="M1598" s="83">
        <v>1</v>
      </c>
      <c r="N1598" s="83">
        <v>0</v>
      </c>
      <c r="O1598" s="83">
        <v>0</v>
      </c>
      <c r="P1598" s="83">
        <v>1</v>
      </c>
      <c r="Q1598" s="83">
        <v>0</v>
      </c>
      <c r="R1598" s="83">
        <v>0</v>
      </c>
      <c r="S1598" s="83">
        <v>0</v>
      </c>
      <c r="T1598" s="83">
        <v>1</v>
      </c>
      <c r="U1598" s="83">
        <v>0</v>
      </c>
      <c r="V1598" s="83">
        <v>5</v>
      </c>
      <c r="W1598" s="83"/>
      <c r="X1598" s="184" t="s">
        <v>3990</v>
      </c>
      <c r="Y1598" s="185" t="s">
        <v>107</v>
      </c>
      <c r="Z1598" s="185" t="s">
        <v>99</v>
      </c>
      <c r="AA1598" s="85" t="s">
        <v>148</v>
      </c>
    </row>
    <row r="1599" spans="1:27" ht="75">
      <c r="A1599" s="299">
        <v>1583</v>
      </c>
      <c r="B1599" s="283" t="s">
        <v>268</v>
      </c>
      <c r="C1599" s="83" t="s">
        <v>97</v>
      </c>
      <c r="D1599" s="187" t="s">
        <v>3991</v>
      </c>
      <c r="E1599" s="83" t="s">
        <v>153</v>
      </c>
      <c r="F1599" s="188">
        <v>44761.8125</v>
      </c>
      <c r="G1599" s="188">
        <v>44761.833333333336</v>
      </c>
      <c r="H1599" s="83" t="s">
        <v>94</v>
      </c>
      <c r="I1599" s="90">
        <v>0.50000000005820766</v>
      </c>
      <c r="J1599" s="91" t="s">
        <v>3991</v>
      </c>
      <c r="K1599" s="91"/>
      <c r="L1599" s="91"/>
      <c r="M1599" s="83">
        <v>1</v>
      </c>
      <c r="N1599" s="83">
        <v>0</v>
      </c>
      <c r="O1599" s="83">
        <v>0</v>
      </c>
      <c r="P1599" s="83">
        <v>1</v>
      </c>
      <c r="Q1599" s="83">
        <v>0</v>
      </c>
      <c r="R1599" s="83">
        <v>0</v>
      </c>
      <c r="S1599" s="83">
        <v>0</v>
      </c>
      <c r="T1599" s="83">
        <v>1</v>
      </c>
      <c r="U1599" s="83">
        <v>0</v>
      </c>
      <c r="V1599" s="83">
        <v>15</v>
      </c>
      <c r="W1599" s="83"/>
      <c r="X1599" s="184" t="s">
        <v>3992</v>
      </c>
      <c r="Y1599" s="185" t="s">
        <v>107</v>
      </c>
      <c r="Z1599" s="185" t="s">
        <v>99</v>
      </c>
      <c r="AA1599" s="85" t="s">
        <v>148</v>
      </c>
    </row>
    <row r="1600" spans="1:27" ht="75">
      <c r="A1600" s="299">
        <v>1584</v>
      </c>
      <c r="B1600" s="284" t="s">
        <v>262</v>
      </c>
      <c r="C1600" s="78" t="s">
        <v>97</v>
      </c>
      <c r="D1600" s="79" t="s">
        <v>3691</v>
      </c>
      <c r="E1600" s="78" t="s">
        <v>153</v>
      </c>
      <c r="F1600" s="80">
        <v>44762.375</v>
      </c>
      <c r="G1600" s="80">
        <v>44762.5</v>
      </c>
      <c r="H1600" s="78" t="s">
        <v>106</v>
      </c>
      <c r="I1600" s="90">
        <v>3</v>
      </c>
      <c r="J1600" s="91" t="s">
        <v>3692</v>
      </c>
      <c r="K1600" s="91"/>
      <c r="L1600" s="91"/>
      <c r="M1600" s="78">
        <v>24</v>
      </c>
      <c r="N1600" s="78">
        <v>0</v>
      </c>
      <c r="O1600" s="78">
        <v>0</v>
      </c>
      <c r="P1600" s="78">
        <v>24</v>
      </c>
      <c r="Q1600" s="78">
        <v>0</v>
      </c>
      <c r="R1600" s="78">
        <v>0</v>
      </c>
      <c r="S1600" s="78">
        <v>0</v>
      </c>
      <c r="T1600" s="78">
        <v>24</v>
      </c>
      <c r="U1600" s="78">
        <v>0</v>
      </c>
      <c r="V1600" s="78">
        <v>10</v>
      </c>
      <c r="W1600" s="78"/>
      <c r="X1600" s="84"/>
      <c r="Y1600" s="85"/>
      <c r="Z1600" s="85"/>
      <c r="AA1600" s="85" t="s">
        <v>148</v>
      </c>
    </row>
    <row r="1601" spans="1:27" ht="37.5">
      <c r="A1601" s="299">
        <v>1585</v>
      </c>
      <c r="B1601" s="284" t="s">
        <v>262</v>
      </c>
      <c r="C1601" s="78" t="s">
        <v>113</v>
      </c>
      <c r="D1601" s="79" t="s">
        <v>3993</v>
      </c>
      <c r="E1601" s="78" t="s">
        <v>154</v>
      </c>
      <c r="F1601" s="80">
        <v>44762.375</v>
      </c>
      <c r="G1601" s="80">
        <v>44762.666666666664</v>
      </c>
      <c r="H1601" s="78" t="s">
        <v>106</v>
      </c>
      <c r="I1601" s="90">
        <v>6.9999999999417923</v>
      </c>
      <c r="J1601" s="91" t="s">
        <v>581</v>
      </c>
      <c r="K1601" s="91"/>
      <c r="L1601" s="91"/>
      <c r="M1601" s="78">
        <v>159</v>
      </c>
      <c r="N1601" s="78">
        <v>0</v>
      </c>
      <c r="O1601" s="78">
        <v>0</v>
      </c>
      <c r="P1601" s="78">
        <v>159</v>
      </c>
      <c r="Q1601" s="78">
        <v>0</v>
      </c>
      <c r="R1601" s="78">
        <v>0</v>
      </c>
      <c r="S1601" s="78">
        <v>0</v>
      </c>
      <c r="T1601" s="78">
        <v>159</v>
      </c>
      <c r="U1601" s="78">
        <v>0</v>
      </c>
      <c r="V1601" s="78">
        <v>210</v>
      </c>
      <c r="W1601" s="78"/>
      <c r="X1601" s="84"/>
      <c r="Y1601" s="85"/>
      <c r="Z1601" s="85"/>
      <c r="AA1601" s="85" t="s">
        <v>148</v>
      </c>
    </row>
    <row r="1602" spans="1:27" ht="112.5">
      <c r="A1602" s="299">
        <v>1586</v>
      </c>
      <c r="B1602" s="284" t="s">
        <v>248</v>
      </c>
      <c r="C1602" s="78" t="s">
        <v>93</v>
      </c>
      <c r="D1602" s="79" t="s">
        <v>3994</v>
      </c>
      <c r="E1602" s="78" t="s">
        <v>154</v>
      </c>
      <c r="F1602" s="80">
        <v>44761.54583333333</v>
      </c>
      <c r="G1602" s="80">
        <v>44761.586805555555</v>
      </c>
      <c r="H1602" s="78" t="s">
        <v>94</v>
      </c>
      <c r="I1602" s="90">
        <v>0.9833333333954215</v>
      </c>
      <c r="J1602" s="91" t="s">
        <v>3995</v>
      </c>
      <c r="K1602" s="91"/>
      <c r="L1602" s="91" t="s">
        <v>636</v>
      </c>
      <c r="M1602" s="78">
        <v>42</v>
      </c>
      <c r="N1602" s="78">
        <v>1</v>
      </c>
      <c r="O1602" s="78">
        <v>0</v>
      </c>
      <c r="P1602" s="78">
        <v>41</v>
      </c>
      <c r="Q1602" s="78">
        <v>0</v>
      </c>
      <c r="R1602" s="78">
        <v>0</v>
      </c>
      <c r="S1602" s="78">
        <v>0</v>
      </c>
      <c r="T1602" s="78">
        <v>42</v>
      </c>
      <c r="U1602" s="78">
        <v>0</v>
      </c>
      <c r="V1602" s="78">
        <v>1200</v>
      </c>
      <c r="W1602" s="78"/>
      <c r="X1602" s="84" t="s">
        <v>3996</v>
      </c>
      <c r="Y1602" s="85" t="s">
        <v>109</v>
      </c>
      <c r="Z1602" s="85" t="s">
        <v>103</v>
      </c>
      <c r="AA1602" s="85" t="s">
        <v>148</v>
      </c>
    </row>
    <row r="1603" spans="1:27" ht="93.75">
      <c r="A1603" s="299">
        <v>1587</v>
      </c>
      <c r="B1603" s="284" t="s">
        <v>248</v>
      </c>
      <c r="C1603" s="78" t="s">
        <v>93</v>
      </c>
      <c r="D1603" s="79" t="s">
        <v>3997</v>
      </c>
      <c r="E1603" s="78" t="s">
        <v>153</v>
      </c>
      <c r="F1603" s="80">
        <v>44761.354166666664</v>
      </c>
      <c r="G1603" s="80">
        <v>44761.436111111114</v>
      </c>
      <c r="H1603" s="78" t="s">
        <v>94</v>
      </c>
      <c r="I1603" s="90">
        <v>1.966666666790843</v>
      </c>
      <c r="J1603" s="91" t="s">
        <v>3998</v>
      </c>
      <c r="K1603" s="91"/>
      <c r="L1603" s="91" t="s">
        <v>507</v>
      </c>
      <c r="M1603" s="78">
        <v>1</v>
      </c>
      <c r="N1603" s="78">
        <v>0</v>
      </c>
      <c r="O1603" s="78">
        <v>1</v>
      </c>
      <c r="P1603" s="78">
        <v>0</v>
      </c>
      <c r="Q1603" s="78">
        <v>0</v>
      </c>
      <c r="R1603" s="78">
        <v>0</v>
      </c>
      <c r="S1603" s="78">
        <v>0</v>
      </c>
      <c r="T1603" s="78">
        <v>1</v>
      </c>
      <c r="U1603" s="78">
        <v>0</v>
      </c>
      <c r="V1603" s="78">
        <v>5</v>
      </c>
      <c r="W1603" s="78"/>
      <c r="X1603" s="84" t="s">
        <v>3999</v>
      </c>
      <c r="Y1603" s="85" t="s">
        <v>122</v>
      </c>
      <c r="Z1603" s="85" t="s">
        <v>120</v>
      </c>
      <c r="AA1603" s="85" t="s">
        <v>193</v>
      </c>
    </row>
    <row r="1604" spans="1:27" ht="56.25">
      <c r="A1604" s="299">
        <v>1588</v>
      </c>
      <c r="B1604" s="284" t="s">
        <v>251</v>
      </c>
      <c r="C1604" s="78" t="s">
        <v>97</v>
      </c>
      <c r="D1604" s="79" t="s">
        <v>4000</v>
      </c>
      <c r="E1604" s="78" t="s">
        <v>153</v>
      </c>
      <c r="F1604" s="80">
        <v>44762.541666666664</v>
      </c>
      <c r="G1604" s="80">
        <v>44762.666666666664</v>
      </c>
      <c r="H1604" s="78" t="s">
        <v>94</v>
      </c>
      <c r="I1604" s="90">
        <v>3</v>
      </c>
      <c r="J1604" s="91" t="s">
        <v>2674</v>
      </c>
      <c r="K1604" s="91"/>
      <c r="L1604" s="91"/>
      <c r="M1604" s="78">
        <v>106</v>
      </c>
      <c r="N1604" s="78">
        <v>0</v>
      </c>
      <c r="O1604" s="78">
        <v>0</v>
      </c>
      <c r="P1604" s="78">
        <v>106</v>
      </c>
      <c r="Q1604" s="78">
        <v>0</v>
      </c>
      <c r="R1604" s="78">
        <v>0</v>
      </c>
      <c r="S1604" s="78">
        <v>0</v>
      </c>
      <c r="T1604" s="78">
        <v>106</v>
      </c>
      <c r="U1604" s="78">
        <v>0</v>
      </c>
      <c r="V1604" s="78">
        <v>55</v>
      </c>
      <c r="W1604" s="78"/>
      <c r="X1604" s="84" t="s">
        <v>4001</v>
      </c>
      <c r="Y1604" s="85" t="s">
        <v>95</v>
      </c>
      <c r="Z1604" s="85" t="s">
        <v>123</v>
      </c>
      <c r="AA1604" s="85" t="s">
        <v>148</v>
      </c>
    </row>
    <row r="1605" spans="1:27" ht="56.25">
      <c r="A1605" s="299">
        <v>1589</v>
      </c>
      <c r="B1605" s="284" t="s">
        <v>251</v>
      </c>
      <c r="C1605" s="78" t="s">
        <v>97</v>
      </c>
      <c r="D1605" s="79" t="s">
        <v>4002</v>
      </c>
      <c r="E1605" s="78" t="s">
        <v>153</v>
      </c>
      <c r="F1605" s="80">
        <v>44762.541666666664</v>
      </c>
      <c r="G1605" s="80">
        <v>44762.666666666664</v>
      </c>
      <c r="H1605" s="78" t="s">
        <v>94</v>
      </c>
      <c r="I1605" s="90">
        <v>3</v>
      </c>
      <c r="J1605" s="91" t="s">
        <v>1736</v>
      </c>
      <c r="K1605" s="91"/>
      <c r="L1605" s="91"/>
      <c r="M1605" s="78">
        <v>14</v>
      </c>
      <c r="N1605" s="78">
        <v>0</v>
      </c>
      <c r="O1605" s="78">
        <v>0</v>
      </c>
      <c r="P1605" s="78">
        <v>14</v>
      </c>
      <c r="Q1605" s="78">
        <v>0</v>
      </c>
      <c r="R1605" s="78">
        <v>0</v>
      </c>
      <c r="S1605" s="78">
        <v>0</v>
      </c>
      <c r="T1605" s="78">
        <v>14</v>
      </c>
      <c r="U1605" s="78">
        <v>0</v>
      </c>
      <c r="V1605" s="78">
        <v>56</v>
      </c>
      <c r="W1605" s="78"/>
      <c r="X1605" s="84" t="s">
        <v>4003</v>
      </c>
      <c r="Y1605" s="85" t="s">
        <v>95</v>
      </c>
      <c r="Z1605" s="85" t="s">
        <v>123</v>
      </c>
      <c r="AA1605" s="85" t="s">
        <v>148</v>
      </c>
    </row>
    <row r="1606" spans="1:27" ht="112.5">
      <c r="A1606" s="299">
        <v>1590</v>
      </c>
      <c r="B1606" s="284" t="s">
        <v>433</v>
      </c>
      <c r="C1606" s="78" t="s">
        <v>97</v>
      </c>
      <c r="D1606" s="79" t="s">
        <v>3631</v>
      </c>
      <c r="E1606" s="78" t="s">
        <v>154</v>
      </c>
      <c r="F1606" s="80">
        <v>44763.395833333336</v>
      </c>
      <c r="G1606" s="80">
        <v>44763.625</v>
      </c>
      <c r="H1606" s="78" t="s">
        <v>106</v>
      </c>
      <c r="I1606" s="90">
        <v>5.4999999999417923</v>
      </c>
      <c r="J1606" s="91" t="s">
        <v>3596</v>
      </c>
      <c r="K1606" s="91"/>
      <c r="L1606" s="91"/>
      <c r="M1606" s="78">
        <v>332</v>
      </c>
      <c r="N1606" s="78">
        <v>0</v>
      </c>
      <c r="O1606" s="78">
        <v>0</v>
      </c>
      <c r="P1606" s="78">
        <v>331</v>
      </c>
      <c r="Q1606" s="78">
        <v>0</v>
      </c>
      <c r="R1606" s="78">
        <v>0</v>
      </c>
      <c r="S1606" s="78">
        <v>0</v>
      </c>
      <c r="T1606" s="78">
        <v>331</v>
      </c>
      <c r="U1606" s="78">
        <v>1</v>
      </c>
      <c r="V1606" s="78">
        <v>525</v>
      </c>
      <c r="W1606" s="78" t="s">
        <v>125</v>
      </c>
      <c r="X1606" s="84"/>
      <c r="Y1606" s="85"/>
      <c r="Z1606" s="85"/>
      <c r="AA1606" s="85" t="s">
        <v>148</v>
      </c>
    </row>
    <row r="1607" spans="1:27" ht="37.5">
      <c r="A1607" s="299">
        <v>1591</v>
      </c>
      <c r="B1607" s="284" t="s">
        <v>433</v>
      </c>
      <c r="C1607" s="78" t="s">
        <v>113</v>
      </c>
      <c r="D1607" s="79" t="s">
        <v>4004</v>
      </c>
      <c r="E1607" s="78" t="s">
        <v>154</v>
      </c>
      <c r="F1607" s="80">
        <v>44763.5625</v>
      </c>
      <c r="G1607" s="80">
        <v>44763.666666666664</v>
      </c>
      <c r="H1607" s="78" t="s">
        <v>106</v>
      </c>
      <c r="I1607" s="90">
        <v>2.4999999999417923</v>
      </c>
      <c r="J1607" s="91" t="s">
        <v>428</v>
      </c>
      <c r="K1607" s="91" t="s">
        <v>591</v>
      </c>
      <c r="L1607" s="91"/>
      <c r="M1607" s="78">
        <v>9</v>
      </c>
      <c r="N1607" s="78">
        <v>0</v>
      </c>
      <c r="O1607" s="78">
        <v>4</v>
      </c>
      <c r="P1607" s="78">
        <v>5</v>
      </c>
      <c r="Q1607" s="78">
        <v>0</v>
      </c>
      <c r="R1607" s="78">
        <v>0</v>
      </c>
      <c r="S1607" s="78">
        <v>0</v>
      </c>
      <c r="T1607" s="78">
        <v>9</v>
      </c>
      <c r="U1607" s="78">
        <v>0</v>
      </c>
      <c r="V1607" s="78">
        <v>345</v>
      </c>
      <c r="W1607" s="78"/>
      <c r="X1607" s="84"/>
      <c r="Y1607" s="85"/>
      <c r="Z1607" s="85"/>
      <c r="AA1607" s="85" t="s">
        <v>148</v>
      </c>
    </row>
    <row r="1608" spans="1:27" ht="56.25">
      <c r="A1608" s="299">
        <v>1592</v>
      </c>
      <c r="B1608" s="286" t="s">
        <v>268</v>
      </c>
      <c r="C1608" s="93" t="s">
        <v>113</v>
      </c>
      <c r="D1608" s="94" t="s">
        <v>4005</v>
      </c>
      <c r="E1608" s="93" t="s">
        <v>152</v>
      </c>
      <c r="F1608" s="95">
        <v>44763.25</v>
      </c>
      <c r="G1608" s="95">
        <v>44763.270833333336</v>
      </c>
      <c r="H1608" s="96" t="s">
        <v>94</v>
      </c>
      <c r="I1608" s="90">
        <v>0.50000000005820766</v>
      </c>
      <c r="J1608" s="91" t="s">
        <v>4005</v>
      </c>
      <c r="K1608" s="91"/>
      <c r="L1608" s="91"/>
      <c r="M1608" s="96">
        <v>26</v>
      </c>
      <c r="N1608" s="96">
        <v>0</v>
      </c>
      <c r="O1608" s="96">
        <v>0</v>
      </c>
      <c r="P1608" s="96">
        <v>26</v>
      </c>
      <c r="Q1608" s="96">
        <v>0</v>
      </c>
      <c r="R1608" s="96">
        <v>0</v>
      </c>
      <c r="S1608" s="96">
        <v>0</v>
      </c>
      <c r="T1608" s="96">
        <v>26</v>
      </c>
      <c r="U1608" s="96">
        <v>0</v>
      </c>
      <c r="V1608" s="96">
        <v>40</v>
      </c>
      <c r="W1608" s="195"/>
      <c r="X1608" s="97" t="s">
        <v>4006</v>
      </c>
      <c r="Y1608" s="98" t="s">
        <v>95</v>
      </c>
      <c r="Z1608" s="98" t="s">
        <v>105</v>
      </c>
      <c r="AA1608" s="85" t="s">
        <v>148</v>
      </c>
    </row>
    <row r="1609" spans="1:27" ht="225">
      <c r="A1609" s="299">
        <v>1593</v>
      </c>
      <c r="B1609" s="284" t="s">
        <v>245</v>
      </c>
      <c r="C1609" s="78" t="s">
        <v>128</v>
      </c>
      <c r="D1609" s="79" t="s">
        <v>4007</v>
      </c>
      <c r="E1609" s="78" t="s">
        <v>152</v>
      </c>
      <c r="F1609" s="80">
        <v>44763.045138888891</v>
      </c>
      <c r="G1609" s="80">
        <v>44763.072916666664</v>
      </c>
      <c r="H1609" s="78" t="s">
        <v>94</v>
      </c>
      <c r="I1609" s="90">
        <v>0.6666666665696539</v>
      </c>
      <c r="J1609" s="91" t="s">
        <v>4008</v>
      </c>
      <c r="K1609" s="91" t="s">
        <v>282</v>
      </c>
      <c r="L1609" s="91"/>
      <c r="M1609" s="78">
        <v>573</v>
      </c>
      <c r="N1609" s="78">
        <v>0</v>
      </c>
      <c r="O1609" s="78">
        <v>1</v>
      </c>
      <c r="P1609" s="78">
        <v>571</v>
      </c>
      <c r="Q1609" s="78">
        <v>0</v>
      </c>
      <c r="R1609" s="78">
        <v>0</v>
      </c>
      <c r="S1609" s="78">
        <v>0</v>
      </c>
      <c r="T1609" s="78">
        <v>572</v>
      </c>
      <c r="U1609" s="78">
        <v>1</v>
      </c>
      <c r="V1609" s="78">
        <v>673.64</v>
      </c>
      <c r="W1609" s="78" t="s">
        <v>1052</v>
      </c>
      <c r="X1609" s="84" t="s">
        <v>4009</v>
      </c>
      <c r="Y1609" s="85" t="s">
        <v>147</v>
      </c>
      <c r="Z1609" s="85" t="s">
        <v>105</v>
      </c>
      <c r="AA1609" s="85" t="s">
        <v>148</v>
      </c>
    </row>
    <row r="1610" spans="1:27" ht="150">
      <c r="A1610" s="299">
        <v>1594</v>
      </c>
      <c r="B1610" s="283" t="s">
        <v>245</v>
      </c>
      <c r="C1610" s="83" t="s">
        <v>127</v>
      </c>
      <c r="D1610" s="187" t="s">
        <v>4010</v>
      </c>
      <c r="E1610" s="83" t="s">
        <v>152</v>
      </c>
      <c r="F1610" s="188">
        <v>44763.3125</v>
      </c>
      <c r="G1610" s="188">
        <v>44763.340277777781</v>
      </c>
      <c r="H1610" s="83" t="s">
        <v>94</v>
      </c>
      <c r="I1610" s="90">
        <v>0.66666666674427688</v>
      </c>
      <c r="J1610" s="91" t="s">
        <v>3666</v>
      </c>
      <c r="K1610" s="91"/>
      <c r="L1610" s="91"/>
      <c r="M1610" s="83">
        <v>223</v>
      </c>
      <c r="N1610" s="83">
        <v>0</v>
      </c>
      <c r="O1610" s="83">
        <v>0</v>
      </c>
      <c r="P1610" s="83">
        <v>222</v>
      </c>
      <c r="Q1610" s="83">
        <v>0</v>
      </c>
      <c r="R1610" s="83">
        <v>0</v>
      </c>
      <c r="S1610" s="83">
        <v>0</v>
      </c>
      <c r="T1610" s="83">
        <v>222</v>
      </c>
      <c r="U1610" s="83">
        <v>1</v>
      </c>
      <c r="V1610" s="83">
        <v>465.08</v>
      </c>
      <c r="W1610" s="83" t="s">
        <v>364</v>
      </c>
      <c r="X1610" s="184" t="s">
        <v>4011</v>
      </c>
      <c r="Y1610" s="185" t="s">
        <v>100</v>
      </c>
      <c r="Z1610" s="185" t="s">
        <v>105</v>
      </c>
      <c r="AA1610" s="85" t="s">
        <v>193</v>
      </c>
    </row>
    <row r="1611" spans="1:27" ht="93.75">
      <c r="A1611" s="299">
        <v>1595</v>
      </c>
      <c r="B1611" s="283" t="s">
        <v>261</v>
      </c>
      <c r="C1611" s="83" t="s">
        <v>97</v>
      </c>
      <c r="D1611" s="187" t="s">
        <v>308</v>
      </c>
      <c r="E1611" s="83" t="s">
        <v>152</v>
      </c>
      <c r="F1611" s="188">
        <v>44763.333333333336</v>
      </c>
      <c r="G1611" s="188">
        <v>44763.416666666664</v>
      </c>
      <c r="H1611" s="83" t="s">
        <v>106</v>
      </c>
      <c r="I1611" s="90">
        <v>1.9999999998835847</v>
      </c>
      <c r="J1611" s="91" t="s">
        <v>3953</v>
      </c>
      <c r="K1611" s="91"/>
      <c r="L1611" s="91"/>
      <c r="M1611" s="83">
        <v>252</v>
      </c>
      <c r="N1611" s="83">
        <v>0</v>
      </c>
      <c r="O1611" s="83">
        <v>0</v>
      </c>
      <c r="P1611" s="83">
        <v>252</v>
      </c>
      <c r="Q1611" s="83">
        <v>0</v>
      </c>
      <c r="R1611" s="83">
        <v>0</v>
      </c>
      <c r="S1611" s="83">
        <v>0</v>
      </c>
      <c r="T1611" s="83">
        <v>252</v>
      </c>
      <c r="U1611" s="83">
        <v>0</v>
      </c>
      <c r="V1611" s="83" t="s">
        <v>3954</v>
      </c>
      <c r="W1611" s="83"/>
      <c r="X1611" s="184" t="s">
        <v>4012</v>
      </c>
      <c r="Y1611" s="185"/>
      <c r="Z1611" s="185"/>
      <c r="AA1611" s="85" t="s">
        <v>148</v>
      </c>
    </row>
    <row r="1612" spans="1:27" ht="93.75">
      <c r="A1612" s="299">
        <v>1596</v>
      </c>
      <c r="B1612" s="283" t="s">
        <v>262</v>
      </c>
      <c r="C1612" s="83" t="s">
        <v>97</v>
      </c>
      <c r="D1612" s="187" t="s">
        <v>3235</v>
      </c>
      <c r="E1612" s="83" t="s">
        <v>153</v>
      </c>
      <c r="F1612" s="188">
        <v>44763.375</v>
      </c>
      <c r="G1612" s="188">
        <v>44763.5</v>
      </c>
      <c r="H1612" s="83" t="s">
        <v>106</v>
      </c>
      <c r="I1612" s="90">
        <v>3</v>
      </c>
      <c r="J1612" s="91" t="s">
        <v>3236</v>
      </c>
      <c r="K1612" s="91"/>
      <c r="L1612" s="91"/>
      <c r="M1612" s="83">
        <v>24</v>
      </c>
      <c r="N1612" s="83">
        <v>0</v>
      </c>
      <c r="O1612" s="83">
        <v>0</v>
      </c>
      <c r="P1612" s="83">
        <v>24</v>
      </c>
      <c r="Q1612" s="83">
        <v>0</v>
      </c>
      <c r="R1612" s="83">
        <v>0</v>
      </c>
      <c r="S1612" s="83">
        <v>0</v>
      </c>
      <c r="T1612" s="83">
        <v>24</v>
      </c>
      <c r="U1612" s="83">
        <v>0</v>
      </c>
      <c r="V1612" s="83">
        <v>15</v>
      </c>
      <c r="W1612" s="83"/>
      <c r="X1612" s="184"/>
      <c r="Y1612" s="185"/>
      <c r="Z1612" s="185"/>
      <c r="AA1612" s="85" t="s">
        <v>148</v>
      </c>
    </row>
    <row r="1613" spans="1:27" ht="37.5">
      <c r="A1613" s="299">
        <v>1597</v>
      </c>
      <c r="B1613" s="283" t="s">
        <v>262</v>
      </c>
      <c r="C1613" s="83" t="s">
        <v>127</v>
      </c>
      <c r="D1613" s="187" t="s">
        <v>4013</v>
      </c>
      <c r="E1613" s="83" t="s">
        <v>154</v>
      </c>
      <c r="F1613" s="188">
        <v>44763.416666666664</v>
      </c>
      <c r="G1613" s="188">
        <v>44763.5</v>
      </c>
      <c r="H1613" s="83" t="s">
        <v>106</v>
      </c>
      <c r="I1613" s="90">
        <v>2.0000000000582077</v>
      </c>
      <c r="J1613" s="91" t="s">
        <v>4014</v>
      </c>
      <c r="K1613" s="91"/>
      <c r="L1613" s="91"/>
      <c r="M1613" s="83">
        <v>77</v>
      </c>
      <c r="N1613" s="83">
        <v>0</v>
      </c>
      <c r="O1613" s="83">
        <v>0</v>
      </c>
      <c r="P1613" s="83">
        <v>77</v>
      </c>
      <c r="Q1613" s="83">
        <v>0</v>
      </c>
      <c r="R1613" s="83">
        <v>0</v>
      </c>
      <c r="S1613" s="83">
        <v>0</v>
      </c>
      <c r="T1613" s="83">
        <v>77</v>
      </c>
      <c r="U1613" s="83">
        <v>0</v>
      </c>
      <c r="V1613" s="83">
        <v>40</v>
      </c>
      <c r="W1613" s="83"/>
      <c r="X1613" s="184"/>
      <c r="Y1613" s="185"/>
      <c r="Z1613" s="185"/>
      <c r="AA1613" s="85" t="s">
        <v>148</v>
      </c>
    </row>
    <row r="1614" spans="1:27" ht="56.25">
      <c r="A1614" s="299">
        <v>1598</v>
      </c>
      <c r="B1614" s="283" t="s">
        <v>277</v>
      </c>
      <c r="C1614" s="83" t="s">
        <v>97</v>
      </c>
      <c r="D1614" s="187" t="s">
        <v>3930</v>
      </c>
      <c r="E1614" s="83" t="s">
        <v>153</v>
      </c>
      <c r="F1614" s="188">
        <v>44763.375</v>
      </c>
      <c r="G1614" s="188">
        <v>44763.666666666664</v>
      </c>
      <c r="H1614" s="83" t="s">
        <v>106</v>
      </c>
      <c r="I1614" s="90">
        <v>6.9999999999417923</v>
      </c>
      <c r="J1614" s="91" t="s">
        <v>309</v>
      </c>
      <c r="K1614" s="91"/>
      <c r="L1614" s="91"/>
      <c r="M1614" s="83">
        <v>40</v>
      </c>
      <c r="N1614" s="83">
        <v>0</v>
      </c>
      <c r="O1614" s="83">
        <v>0</v>
      </c>
      <c r="P1614" s="83">
        <v>40</v>
      </c>
      <c r="Q1614" s="83">
        <v>0</v>
      </c>
      <c r="R1614" s="83">
        <v>0</v>
      </c>
      <c r="S1614" s="83">
        <v>0</v>
      </c>
      <c r="T1614" s="83">
        <v>40</v>
      </c>
      <c r="U1614" s="83">
        <v>0</v>
      </c>
      <c r="V1614" s="83">
        <v>80</v>
      </c>
      <c r="W1614" s="83"/>
      <c r="X1614" s="184" t="s">
        <v>4015</v>
      </c>
      <c r="Y1614" s="185"/>
      <c r="Z1614" s="185"/>
      <c r="AA1614" s="85" t="s">
        <v>148</v>
      </c>
    </row>
    <row r="1615" spans="1:27" ht="56.25">
      <c r="A1615" s="299">
        <v>1599</v>
      </c>
      <c r="B1615" s="283" t="s">
        <v>277</v>
      </c>
      <c r="C1615" s="83" t="s">
        <v>97</v>
      </c>
      <c r="D1615" s="187" t="s">
        <v>3930</v>
      </c>
      <c r="E1615" s="83" t="s">
        <v>153</v>
      </c>
      <c r="F1615" s="188">
        <v>44764.375</v>
      </c>
      <c r="G1615" s="188">
        <v>44764.666666666664</v>
      </c>
      <c r="H1615" s="83" t="s">
        <v>106</v>
      </c>
      <c r="I1615" s="90">
        <v>6.9999999999417923</v>
      </c>
      <c r="J1615" s="91" t="s">
        <v>309</v>
      </c>
      <c r="K1615" s="91"/>
      <c r="L1615" s="91"/>
      <c r="M1615" s="83">
        <v>40</v>
      </c>
      <c r="N1615" s="83">
        <v>0</v>
      </c>
      <c r="O1615" s="83">
        <v>0</v>
      </c>
      <c r="P1615" s="83">
        <v>40</v>
      </c>
      <c r="Q1615" s="83">
        <v>0</v>
      </c>
      <c r="R1615" s="83">
        <v>0</v>
      </c>
      <c r="S1615" s="83">
        <v>0</v>
      </c>
      <c r="T1615" s="83">
        <v>40</v>
      </c>
      <c r="U1615" s="83">
        <v>0</v>
      </c>
      <c r="V1615" s="83">
        <v>80</v>
      </c>
      <c r="W1615" s="83"/>
      <c r="X1615" s="184" t="s">
        <v>4016</v>
      </c>
      <c r="Y1615" s="185"/>
      <c r="Z1615" s="185"/>
      <c r="AA1615" s="85" t="s">
        <v>148</v>
      </c>
    </row>
    <row r="1616" spans="1:27" ht="56.25">
      <c r="A1616" s="299">
        <v>1600</v>
      </c>
      <c r="B1616" s="284" t="s">
        <v>253</v>
      </c>
      <c r="C1616" s="78" t="s">
        <v>97</v>
      </c>
      <c r="D1616" s="79" t="s">
        <v>4017</v>
      </c>
      <c r="E1616" s="78" t="s">
        <v>108</v>
      </c>
      <c r="F1616" s="80">
        <v>44763.583333333336</v>
      </c>
      <c r="G1616" s="80">
        <v>44763.708333333336</v>
      </c>
      <c r="H1616" s="78" t="s">
        <v>94</v>
      </c>
      <c r="I1616" s="90">
        <v>3</v>
      </c>
      <c r="J1616" s="91" t="s">
        <v>4018</v>
      </c>
      <c r="K1616" s="91"/>
      <c r="L1616" s="91"/>
      <c r="M1616" s="78">
        <v>1</v>
      </c>
      <c r="N1616" s="78">
        <v>0</v>
      </c>
      <c r="O1616" s="78">
        <v>0</v>
      </c>
      <c r="P1616" s="78">
        <v>1</v>
      </c>
      <c r="Q1616" s="78">
        <v>0</v>
      </c>
      <c r="R1616" s="78">
        <v>0</v>
      </c>
      <c r="S1616" s="78">
        <v>0</v>
      </c>
      <c r="T1616" s="78">
        <v>1</v>
      </c>
      <c r="U1616" s="78">
        <v>0</v>
      </c>
      <c r="V1616" s="78">
        <v>2</v>
      </c>
      <c r="W1616" s="78"/>
      <c r="X1616" s="84" t="s">
        <v>4019</v>
      </c>
      <c r="Y1616" s="85" t="s">
        <v>109</v>
      </c>
      <c r="Z1616" s="85" t="s">
        <v>99</v>
      </c>
      <c r="AA1616" s="85" t="s">
        <v>148</v>
      </c>
    </row>
    <row r="1617" spans="1:27" ht="56.25">
      <c r="A1617" s="299">
        <v>1601</v>
      </c>
      <c r="B1617" s="284" t="s">
        <v>251</v>
      </c>
      <c r="C1617" s="78" t="s">
        <v>97</v>
      </c>
      <c r="D1617" s="79" t="s">
        <v>4000</v>
      </c>
      <c r="E1617" s="78" t="s">
        <v>153</v>
      </c>
      <c r="F1617" s="80">
        <v>44763.416666666664</v>
      </c>
      <c r="G1617" s="80">
        <v>44763.4375</v>
      </c>
      <c r="H1617" s="78" t="s">
        <v>94</v>
      </c>
      <c r="I1617" s="90">
        <v>0.50000000005820766</v>
      </c>
      <c r="J1617" s="91" t="s">
        <v>2674</v>
      </c>
      <c r="K1617" s="91"/>
      <c r="L1617" s="91"/>
      <c r="M1617" s="78">
        <v>106</v>
      </c>
      <c r="N1617" s="78">
        <v>0</v>
      </c>
      <c r="O1617" s="78">
        <v>0</v>
      </c>
      <c r="P1617" s="78">
        <v>106</v>
      </c>
      <c r="Q1617" s="78">
        <v>0</v>
      </c>
      <c r="R1617" s="78">
        <v>0</v>
      </c>
      <c r="S1617" s="78">
        <v>0</v>
      </c>
      <c r="T1617" s="78">
        <v>106</v>
      </c>
      <c r="U1617" s="78">
        <v>0</v>
      </c>
      <c r="V1617" s="78">
        <v>55</v>
      </c>
      <c r="W1617" s="78"/>
      <c r="X1617" s="84" t="s">
        <v>4020</v>
      </c>
      <c r="Y1617" s="85" t="s">
        <v>95</v>
      </c>
      <c r="Z1617" s="85" t="s">
        <v>123</v>
      </c>
      <c r="AA1617" s="85" t="s">
        <v>148</v>
      </c>
    </row>
    <row r="1618" spans="1:27" ht="225">
      <c r="A1618" s="299">
        <v>1602</v>
      </c>
      <c r="B1618" s="284" t="s">
        <v>251</v>
      </c>
      <c r="C1618" s="78" t="s">
        <v>97</v>
      </c>
      <c r="D1618" s="79" t="s">
        <v>4021</v>
      </c>
      <c r="E1618" s="78" t="s">
        <v>152</v>
      </c>
      <c r="F1618" s="80">
        <v>44763.800694444442</v>
      </c>
      <c r="G1618" s="80">
        <v>44763.972222222219</v>
      </c>
      <c r="H1618" s="78" t="s">
        <v>94</v>
      </c>
      <c r="I1618" s="90">
        <v>4.1166666666395031</v>
      </c>
      <c r="J1618" s="91" t="s">
        <v>3980</v>
      </c>
      <c r="K1618" s="91"/>
      <c r="L1618" s="91"/>
      <c r="M1618" s="78">
        <v>284</v>
      </c>
      <c r="N1618" s="78">
        <v>0</v>
      </c>
      <c r="O1618" s="78">
        <v>0</v>
      </c>
      <c r="P1618" s="78">
        <v>283</v>
      </c>
      <c r="Q1618" s="78">
        <v>0</v>
      </c>
      <c r="R1618" s="78">
        <v>0</v>
      </c>
      <c r="S1618" s="78">
        <v>0</v>
      </c>
      <c r="T1618" s="78">
        <v>283</v>
      </c>
      <c r="U1618" s="78">
        <v>1</v>
      </c>
      <c r="V1618" s="78">
        <v>328</v>
      </c>
      <c r="W1618" s="78" t="s">
        <v>1052</v>
      </c>
      <c r="X1618" s="84" t="s">
        <v>4022</v>
      </c>
      <c r="Y1618" s="85" t="s">
        <v>100</v>
      </c>
      <c r="Z1618" s="85" t="s">
        <v>105</v>
      </c>
      <c r="AA1618" s="85" t="s">
        <v>193</v>
      </c>
    </row>
    <row r="1619" spans="1:27" ht="37.5">
      <c r="A1619" s="299">
        <v>1603</v>
      </c>
      <c r="B1619" s="284" t="s">
        <v>433</v>
      </c>
      <c r="C1619" s="78" t="s">
        <v>113</v>
      </c>
      <c r="D1619" s="79" t="s">
        <v>4023</v>
      </c>
      <c r="E1619" s="78" t="s">
        <v>152</v>
      </c>
      <c r="F1619" s="80">
        <v>44764.395833333336</v>
      </c>
      <c r="G1619" s="80">
        <v>44764.625</v>
      </c>
      <c r="H1619" s="78" t="s">
        <v>106</v>
      </c>
      <c r="I1619" s="90">
        <v>5.4999999999417923</v>
      </c>
      <c r="J1619" s="91" t="s">
        <v>382</v>
      </c>
      <c r="K1619" s="91"/>
      <c r="L1619" s="91"/>
      <c r="M1619" s="78">
        <v>1</v>
      </c>
      <c r="N1619" s="78">
        <v>0</v>
      </c>
      <c r="O1619" s="78">
        <v>0</v>
      </c>
      <c r="P1619" s="78">
        <v>1</v>
      </c>
      <c r="Q1619" s="78">
        <v>0</v>
      </c>
      <c r="R1619" s="78">
        <v>0</v>
      </c>
      <c r="S1619" s="78">
        <v>0</v>
      </c>
      <c r="T1619" s="78">
        <v>1</v>
      </c>
      <c r="U1619" s="78">
        <v>0</v>
      </c>
      <c r="V1619" s="78">
        <v>5</v>
      </c>
      <c r="W1619" s="78"/>
      <c r="X1619" s="84"/>
      <c r="Y1619" s="85"/>
      <c r="Z1619" s="85"/>
      <c r="AA1619" s="85" t="s">
        <v>148</v>
      </c>
    </row>
    <row r="1620" spans="1:27" ht="75">
      <c r="A1620" s="299">
        <v>1604</v>
      </c>
      <c r="B1620" s="284" t="s">
        <v>262</v>
      </c>
      <c r="C1620" s="78" t="s">
        <v>97</v>
      </c>
      <c r="D1620" s="79" t="s">
        <v>3691</v>
      </c>
      <c r="E1620" s="78" t="s">
        <v>153</v>
      </c>
      <c r="F1620" s="80">
        <v>44764.375</v>
      </c>
      <c r="G1620" s="80">
        <v>44764.5</v>
      </c>
      <c r="H1620" s="78" t="s">
        <v>106</v>
      </c>
      <c r="I1620" s="90">
        <v>3</v>
      </c>
      <c r="J1620" s="91" t="s">
        <v>3692</v>
      </c>
      <c r="K1620" s="91"/>
      <c r="L1620" s="91"/>
      <c r="M1620" s="78">
        <v>24</v>
      </c>
      <c r="N1620" s="78">
        <v>0</v>
      </c>
      <c r="O1620" s="78">
        <v>0</v>
      </c>
      <c r="P1620" s="78">
        <v>24</v>
      </c>
      <c r="Q1620" s="78">
        <v>0</v>
      </c>
      <c r="R1620" s="78">
        <v>0</v>
      </c>
      <c r="S1620" s="78">
        <v>0</v>
      </c>
      <c r="T1620" s="78">
        <v>24</v>
      </c>
      <c r="U1620" s="78">
        <v>0</v>
      </c>
      <c r="V1620" s="78">
        <v>10</v>
      </c>
      <c r="W1620" s="78"/>
      <c r="X1620" s="84"/>
      <c r="Y1620" s="85"/>
      <c r="Z1620" s="85"/>
      <c r="AA1620" s="85" t="s">
        <v>148</v>
      </c>
    </row>
    <row r="1621" spans="1:27" ht="93.75">
      <c r="A1621" s="299">
        <v>1605</v>
      </c>
      <c r="B1621" s="284" t="s">
        <v>248</v>
      </c>
      <c r="C1621" s="78" t="s">
        <v>93</v>
      </c>
      <c r="D1621" s="79" t="s">
        <v>4024</v>
      </c>
      <c r="E1621" s="78" t="s">
        <v>152</v>
      </c>
      <c r="F1621" s="80">
        <v>44763.462500000001</v>
      </c>
      <c r="G1621" s="80">
        <v>44763.513888888891</v>
      </c>
      <c r="H1621" s="78" t="s">
        <v>94</v>
      </c>
      <c r="I1621" s="90">
        <v>1.2333333333372138</v>
      </c>
      <c r="J1621" s="91" t="s">
        <v>4025</v>
      </c>
      <c r="K1621" s="91"/>
      <c r="L1621" s="91" t="s">
        <v>4026</v>
      </c>
      <c r="M1621" s="78">
        <v>43</v>
      </c>
      <c r="N1621" s="78">
        <v>1</v>
      </c>
      <c r="O1621" s="78">
        <v>1</v>
      </c>
      <c r="P1621" s="78">
        <v>41</v>
      </c>
      <c r="Q1621" s="78">
        <v>0</v>
      </c>
      <c r="R1621" s="78">
        <v>0</v>
      </c>
      <c r="S1621" s="78">
        <v>0</v>
      </c>
      <c r="T1621" s="78">
        <v>43</v>
      </c>
      <c r="U1621" s="78">
        <v>0</v>
      </c>
      <c r="V1621" s="78">
        <v>1100</v>
      </c>
      <c r="W1621" s="78"/>
      <c r="X1621" s="84" t="s">
        <v>4027</v>
      </c>
      <c r="Y1621" s="85" t="s">
        <v>109</v>
      </c>
      <c r="Z1621" s="85" t="s">
        <v>103</v>
      </c>
      <c r="AA1621" s="85" t="s">
        <v>148</v>
      </c>
    </row>
    <row r="1622" spans="1:27" ht="150">
      <c r="A1622" s="299">
        <v>1606</v>
      </c>
      <c r="B1622" s="284" t="s">
        <v>248</v>
      </c>
      <c r="C1622" s="78" t="s">
        <v>93</v>
      </c>
      <c r="D1622" s="79" t="s">
        <v>4028</v>
      </c>
      <c r="E1622" s="78" t="s">
        <v>154</v>
      </c>
      <c r="F1622" s="80">
        <v>44763.510416666664</v>
      </c>
      <c r="G1622" s="80">
        <v>44763.59375</v>
      </c>
      <c r="H1622" s="78" t="s">
        <v>94</v>
      </c>
      <c r="I1622" s="90">
        <v>2.0000000000582077</v>
      </c>
      <c r="J1622" s="91" t="s">
        <v>4029</v>
      </c>
      <c r="K1622" s="91"/>
      <c r="L1622" s="91" t="s">
        <v>4030</v>
      </c>
      <c r="M1622" s="78">
        <v>169</v>
      </c>
      <c r="N1622" s="78">
        <v>1</v>
      </c>
      <c r="O1622" s="78">
        <v>2</v>
      </c>
      <c r="P1622" s="78">
        <v>166</v>
      </c>
      <c r="Q1622" s="78">
        <v>0</v>
      </c>
      <c r="R1622" s="78">
        <v>0</v>
      </c>
      <c r="S1622" s="78">
        <v>0</v>
      </c>
      <c r="T1622" s="78">
        <v>169</v>
      </c>
      <c r="U1622" s="78">
        <v>0</v>
      </c>
      <c r="V1622" s="78">
        <v>1100</v>
      </c>
      <c r="W1622" s="78"/>
      <c r="X1622" s="84" t="s">
        <v>4031</v>
      </c>
      <c r="Y1622" s="85" t="s">
        <v>109</v>
      </c>
      <c r="Z1622" s="85" t="s">
        <v>103</v>
      </c>
      <c r="AA1622" s="85" t="s">
        <v>148</v>
      </c>
    </row>
    <row r="1623" spans="1:27" ht="93.75">
      <c r="A1623" s="299">
        <v>1607</v>
      </c>
      <c r="B1623" s="284" t="s">
        <v>248</v>
      </c>
      <c r="C1623" s="78" t="s">
        <v>93</v>
      </c>
      <c r="D1623" s="79" t="s">
        <v>4028</v>
      </c>
      <c r="E1623" s="78" t="s">
        <v>154</v>
      </c>
      <c r="F1623" s="80">
        <v>44763.510416666664</v>
      </c>
      <c r="G1623" s="80">
        <v>44763.642361111109</v>
      </c>
      <c r="H1623" s="78" t="s">
        <v>94</v>
      </c>
      <c r="I1623" s="90">
        <v>3.1666666666860692</v>
      </c>
      <c r="J1623" s="91" t="s">
        <v>392</v>
      </c>
      <c r="K1623" s="91"/>
      <c r="L1623" s="91"/>
      <c r="M1623" s="78">
        <v>10</v>
      </c>
      <c r="N1623" s="78">
        <v>0</v>
      </c>
      <c r="O1623" s="78">
        <v>0</v>
      </c>
      <c r="P1623" s="78">
        <v>10</v>
      </c>
      <c r="Q1623" s="78">
        <v>0</v>
      </c>
      <c r="R1623" s="78">
        <v>0</v>
      </c>
      <c r="S1623" s="78">
        <v>0</v>
      </c>
      <c r="T1623" s="78">
        <v>10</v>
      </c>
      <c r="U1623" s="78">
        <v>0</v>
      </c>
      <c r="V1623" s="78">
        <v>70</v>
      </c>
      <c r="W1623" s="78"/>
      <c r="X1623" s="84" t="s">
        <v>4032</v>
      </c>
      <c r="Y1623" s="85" t="s">
        <v>109</v>
      </c>
      <c r="Z1623" s="85" t="s">
        <v>103</v>
      </c>
      <c r="AA1623" s="85" t="s">
        <v>148</v>
      </c>
    </row>
    <row r="1624" spans="1:27" ht="93.75">
      <c r="A1624" s="299">
        <v>1608</v>
      </c>
      <c r="B1624" s="284" t="s">
        <v>248</v>
      </c>
      <c r="C1624" s="78" t="s">
        <v>113</v>
      </c>
      <c r="D1624" s="79" t="s">
        <v>4033</v>
      </c>
      <c r="E1624" s="78" t="s">
        <v>152</v>
      </c>
      <c r="F1624" s="80">
        <v>44763.666666666664</v>
      </c>
      <c r="G1624" s="80">
        <v>44763.722222222219</v>
      </c>
      <c r="H1624" s="78" t="s">
        <v>94</v>
      </c>
      <c r="I1624" s="90">
        <v>1.3333333333139308</v>
      </c>
      <c r="J1624" s="91" t="s">
        <v>4034</v>
      </c>
      <c r="K1624" s="91"/>
      <c r="L1624" s="91"/>
      <c r="M1624" s="78">
        <v>50</v>
      </c>
      <c r="N1624" s="78">
        <v>0</v>
      </c>
      <c r="O1624" s="78">
        <v>0</v>
      </c>
      <c r="P1624" s="78">
        <v>50</v>
      </c>
      <c r="Q1624" s="78">
        <v>0</v>
      </c>
      <c r="R1624" s="78">
        <v>0</v>
      </c>
      <c r="S1624" s="78">
        <v>0</v>
      </c>
      <c r="T1624" s="78">
        <v>50</v>
      </c>
      <c r="U1624" s="78">
        <v>0</v>
      </c>
      <c r="V1624" s="78">
        <v>80</v>
      </c>
      <c r="W1624" s="78"/>
      <c r="X1624" s="84" t="s">
        <v>4035</v>
      </c>
      <c r="Y1624" s="85" t="s">
        <v>109</v>
      </c>
      <c r="Z1624" s="85" t="s">
        <v>103</v>
      </c>
      <c r="AA1624" s="85" t="s">
        <v>148</v>
      </c>
    </row>
    <row r="1625" spans="1:27" ht="37.5">
      <c r="A1625" s="299">
        <v>1609</v>
      </c>
      <c r="B1625" s="284" t="s">
        <v>248</v>
      </c>
      <c r="C1625" s="78" t="s">
        <v>113</v>
      </c>
      <c r="D1625" s="79" t="s">
        <v>4036</v>
      </c>
      <c r="E1625" s="78" t="s">
        <v>154</v>
      </c>
      <c r="F1625" s="80">
        <v>44764.375</v>
      </c>
      <c r="G1625" s="80">
        <v>44764.5</v>
      </c>
      <c r="H1625" s="78" t="s">
        <v>106</v>
      </c>
      <c r="I1625" s="90">
        <v>3</v>
      </c>
      <c r="J1625" s="91" t="s">
        <v>4037</v>
      </c>
      <c r="K1625" s="91"/>
      <c r="L1625" s="91"/>
      <c r="M1625" s="78">
        <v>17</v>
      </c>
      <c r="N1625" s="78">
        <v>0</v>
      </c>
      <c r="O1625" s="78">
        <v>0</v>
      </c>
      <c r="P1625" s="78">
        <v>17</v>
      </c>
      <c r="Q1625" s="78">
        <v>0</v>
      </c>
      <c r="R1625" s="78">
        <v>0</v>
      </c>
      <c r="S1625" s="78">
        <v>0</v>
      </c>
      <c r="T1625" s="78">
        <v>17</v>
      </c>
      <c r="U1625" s="78">
        <v>0</v>
      </c>
      <c r="V1625" s="78">
        <v>300</v>
      </c>
      <c r="W1625" s="78"/>
      <c r="X1625" s="84"/>
      <c r="Y1625" s="85"/>
      <c r="Z1625" s="85"/>
      <c r="AA1625" s="85" t="s">
        <v>148</v>
      </c>
    </row>
    <row r="1626" spans="1:27" ht="75">
      <c r="A1626" s="299">
        <v>1610</v>
      </c>
      <c r="B1626" s="284" t="s">
        <v>115</v>
      </c>
      <c r="C1626" s="78" t="s">
        <v>93</v>
      </c>
      <c r="D1626" s="79" t="s">
        <v>4038</v>
      </c>
      <c r="E1626" s="78" t="s">
        <v>153</v>
      </c>
      <c r="F1626" s="80">
        <v>44763.416666666664</v>
      </c>
      <c r="G1626" s="80">
        <v>44763.5625</v>
      </c>
      <c r="H1626" s="78" t="s">
        <v>106</v>
      </c>
      <c r="I1626" s="90">
        <v>3.5000000000582077</v>
      </c>
      <c r="J1626" s="91" t="s">
        <v>500</v>
      </c>
      <c r="K1626" s="91"/>
      <c r="L1626" s="91"/>
      <c r="M1626" s="78">
        <v>1</v>
      </c>
      <c r="N1626" s="78">
        <v>0</v>
      </c>
      <c r="O1626" s="78">
        <v>0</v>
      </c>
      <c r="P1626" s="78">
        <v>1</v>
      </c>
      <c r="Q1626" s="78">
        <v>0</v>
      </c>
      <c r="R1626" s="78">
        <v>0</v>
      </c>
      <c r="S1626" s="78">
        <v>0</v>
      </c>
      <c r="T1626" s="78">
        <v>1</v>
      </c>
      <c r="U1626" s="78">
        <v>0</v>
      </c>
      <c r="V1626" s="78">
        <v>7</v>
      </c>
      <c r="W1626" s="78"/>
      <c r="X1626" s="84" t="s">
        <v>4039</v>
      </c>
      <c r="Y1626" s="85"/>
      <c r="Z1626" s="85"/>
      <c r="AA1626" s="85" t="s">
        <v>148</v>
      </c>
    </row>
    <row r="1627" spans="1:27" ht="75">
      <c r="A1627" s="299">
        <v>1611</v>
      </c>
      <c r="B1627" s="284" t="s">
        <v>115</v>
      </c>
      <c r="C1627" s="78" t="s">
        <v>97</v>
      </c>
      <c r="D1627" s="79" t="s">
        <v>4040</v>
      </c>
      <c r="E1627" s="78" t="s">
        <v>153</v>
      </c>
      <c r="F1627" s="80">
        <v>44763.583333333336</v>
      </c>
      <c r="G1627" s="80">
        <v>44763.624305555553</v>
      </c>
      <c r="H1627" s="78" t="s">
        <v>106</v>
      </c>
      <c r="I1627" s="90">
        <v>0.98333333322079852</v>
      </c>
      <c r="J1627" s="91" t="s">
        <v>660</v>
      </c>
      <c r="K1627" s="91"/>
      <c r="L1627" s="91"/>
      <c r="M1627" s="78">
        <v>23</v>
      </c>
      <c r="N1627" s="78">
        <v>0</v>
      </c>
      <c r="O1627" s="78">
        <v>0</v>
      </c>
      <c r="P1627" s="78">
        <v>23</v>
      </c>
      <c r="Q1627" s="78">
        <v>0</v>
      </c>
      <c r="R1627" s="78">
        <v>0</v>
      </c>
      <c r="S1627" s="78">
        <v>0</v>
      </c>
      <c r="T1627" s="78">
        <v>23</v>
      </c>
      <c r="U1627" s="78">
        <v>0</v>
      </c>
      <c r="V1627" s="78">
        <v>35</v>
      </c>
      <c r="W1627" s="78"/>
      <c r="X1627" s="84" t="s">
        <v>4039</v>
      </c>
      <c r="Y1627" s="85"/>
      <c r="Z1627" s="85"/>
      <c r="AA1627" s="85" t="s">
        <v>148</v>
      </c>
    </row>
    <row r="1628" spans="1:27" ht="93.75">
      <c r="A1628" s="299">
        <v>1612</v>
      </c>
      <c r="B1628" s="284" t="s">
        <v>115</v>
      </c>
      <c r="C1628" s="78" t="s">
        <v>97</v>
      </c>
      <c r="D1628" s="79" t="s">
        <v>4041</v>
      </c>
      <c r="E1628" s="78" t="s">
        <v>153</v>
      </c>
      <c r="F1628" s="80">
        <v>44763.763888888891</v>
      </c>
      <c r="G1628" s="80">
        <v>44763.826388888891</v>
      </c>
      <c r="H1628" s="78" t="s">
        <v>94</v>
      </c>
      <c r="I1628" s="90">
        <v>1.5</v>
      </c>
      <c r="J1628" s="91" t="s">
        <v>621</v>
      </c>
      <c r="K1628" s="91"/>
      <c r="L1628" s="91"/>
      <c r="M1628" s="78">
        <v>4</v>
      </c>
      <c r="N1628" s="78">
        <v>0</v>
      </c>
      <c r="O1628" s="78">
        <v>0</v>
      </c>
      <c r="P1628" s="78">
        <v>4</v>
      </c>
      <c r="Q1628" s="78">
        <v>0</v>
      </c>
      <c r="R1628" s="78">
        <v>0</v>
      </c>
      <c r="S1628" s="78">
        <v>0</v>
      </c>
      <c r="T1628" s="78">
        <v>4</v>
      </c>
      <c r="U1628" s="78">
        <v>0</v>
      </c>
      <c r="V1628" s="78">
        <v>30</v>
      </c>
      <c r="W1628" s="78"/>
      <c r="X1628" s="84" t="s">
        <v>4042</v>
      </c>
      <c r="Y1628" s="85" t="s">
        <v>98</v>
      </c>
      <c r="Z1628" s="85" t="s">
        <v>103</v>
      </c>
      <c r="AA1628" s="85" t="s">
        <v>148</v>
      </c>
    </row>
    <row r="1629" spans="1:27" ht="225">
      <c r="A1629" s="299">
        <v>1613</v>
      </c>
      <c r="B1629" s="284" t="s">
        <v>251</v>
      </c>
      <c r="C1629" s="78" t="s">
        <v>156</v>
      </c>
      <c r="D1629" s="79" t="s">
        <v>1752</v>
      </c>
      <c r="E1629" s="78" t="s">
        <v>152</v>
      </c>
      <c r="F1629" s="80">
        <v>44766.672222222223</v>
      </c>
      <c r="G1629" s="80">
        <v>44766.895833333336</v>
      </c>
      <c r="H1629" s="78" t="s">
        <v>94</v>
      </c>
      <c r="I1629" s="90">
        <v>5.3666666666977108</v>
      </c>
      <c r="J1629" s="91" t="s">
        <v>2926</v>
      </c>
      <c r="K1629" s="91"/>
      <c r="L1629" s="91"/>
      <c r="M1629" s="78">
        <v>5</v>
      </c>
      <c r="N1629" s="78">
        <v>0</v>
      </c>
      <c r="O1629" s="78">
        <v>0</v>
      </c>
      <c r="P1629" s="78">
        <v>4</v>
      </c>
      <c r="Q1629" s="78">
        <v>0</v>
      </c>
      <c r="R1629" s="78">
        <v>0</v>
      </c>
      <c r="S1629" s="78">
        <v>4</v>
      </c>
      <c r="T1629" s="78">
        <v>0</v>
      </c>
      <c r="U1629" s="78">
        <v>1</v>
      </c>
      <c r="V1629" s="78">
        <v>85</v>
      </c>
      <c r="W1629" s="78" t="s">
        <v>1384</v>
      </c>
      <c r="X1629" s="84" t="s">
        <v>4043</v>
      </c>
      <c r="Y1629" s="85" t="s">
        <v>95</v>
      </c>
      <c r="Z1629" s="85" t="s">
        <v>103</v>
      </c>
      <c r="AA1629" s="85" t="s">
        <v>148</v>
      </c>
    </row>
    <row r="1630" spans="1:27" ht="37.5">
      <c r="A1630" s="299">
        <v>1614</v>
      </c>
      <c r="B1630" s="286" t="s">
        <v>251</v>
      </c>
      <c r="C1630" s="93" t="s">
        <v>113</v>
      </c>
      <c r="D1630" s="94" t="s">
        <v>3833</v>
      </c>
      <c r="E1630" s="93" t="s">
        <v>152</v>
      </c>
      <c r="F1630" s="95">
        <v>44767.333333333336</v>
      </c>
      <c r="G1630" s="95">
        <v>44767.708333333336</v>
      </c>
      <c r="H1630" s="96" t="s">
        <v>106</v>
      </c>
      <c r="I1630" s="90">
        <v>9</v>
      </c>
      <c r="J1630" s="91" t="s">
        <v>3834</v>
      </c>
      <c r="K1630" s="91"/>
      <c r="L1630" s="91"/>
      <c r="M1630" s="96">
        <v>8</v>
      </c>
      <c r="N1630" s="96">
        <v>0</v>
      </c>
      <c r="O1630" s="96">
        <v>0</v>
      </c>
      <c r="P1630" s="96">
        <v>8</v>
      </c>
      <c r="Q1630" s="96">
        <v>0</v>
      </c>
      <c r="R1630" s="96">
        <v>0</v>
      </c>
      <c r="S1630" s="96">
        <v>0</v>
      </c>
      <c r="T1630" s="96">
        <v>8</v>
      </c>
      <c r="U1630" s="96">
        <v>0</v>
      </c>
      <c r="V1630" s="96">
        <v>37</v>
      </c>
      <c r="W1630" s="195"/>
      <c r="X1630" s="97"/>
      <c r="Y1630" s="98"/>
      <c r="Z1630" s="98"/>
      <c r="AA1630" s="85" t="s">
        <v>148</v>
      </c>
    </row>
    <row r="1631" spans="1:27" ht="112.5">
      <c r="A1631" s="299">
        <v>1615</v>
      </c>
      <c r="B1631" s="283" t="s">
        <v>251</v>
      </c>
      <c r="C1631" s="83" t="s">
        <v>97</v>
      </c>
      <c r="D1631" s="187" t="s">
        <v>3211</v>
      </c>
      <c r="E1631" s="83" t="s">
        <v>152</v>
      </c>
      <c r="F1631" s="188">
        <v>44767.333333333336</v>
      </c>
      <c r="G1631" s="188">
        <v>44767.625</v>
      </c>
      <c r="H1631" s="83" t="s">
        <v>106</v>
      </c>
      <c r="I1631" s="90">
        <v>6.9999999999417923</v>
      </c>
      <c r="J1631" s="91" t="s">
        <v>3351</v>
      </c>
      <c r="K1631" s="91"/>
      <c r="L1631" s="91"/>
      <c r="M1631" s="83">
        <v>9</v>
      </c>
      <c r="N1631" s="83">
        <v>0</v>
      </c>
      <c r="O1631" s="83">
        <v>0</v>
      </c>
      <c r="P1631" s="83">
        <v>9</v>
      </c>
      <c r="Q1631" s="83">
        <v>0</v>
      </c>
      <c r="R1631" s="83">
        <v>0</v>
      </c>
      <c r="S1631" s="83">
        <v>9</v>
      </c>
      <c r="T1631" s="83">
        <v>0</v>
      </c>
      <c r="U1631" s="83">
        <v>0</v>
      </c>
      <c r="V1631" s="83">
        <v>180</v>
      </c>
      <c r="W1631" s="83"/>
      <c r="X1631" s="184"/>
      <c r="Y1631" s="185"/>
      <c r="Z1631" s="185"/>
      <c r="AA1631" s="85" t="s">
        <v>148</v>
      </c>
    </row>
    <row r="1632" spans="1:27" ht="37.5">
      <c r="A1632" s="299">
        <v>1616</v>
      </c>
      <c r="B1632" s="283" t="s">
        <v>251</v>
      </c>
      <c r="C1632" s="83" t="s">
        <v>113</v>
      </c>
      <c r="D1632" s="187" t="s">
        <v>4044</v>
      </c>
      <c r="E1632" s="83" t="s">
        <v>152</v>
      </c>
      <c r="F1632" s="188">
        <v>44767.375</v>
      </c>
      <c r="G1632" s="188">
        <v>44767.416666666664</v>
      </c>
      <c r="H1632" s="83" t="s">
        <v>106</v>
      </c>
      <c r="I1632" s="90">
        <v>0.99999999994179234</v>
      </c>
      <c r="J1632" s="91" t="s">
        <v>587</v>
      </c>
      <c r="K1632" s="91"/>
      <c r="L1632" s="91"/>
      <c r="M1632" s="83">
        <v>20</v>
      </c>
      <c r="N1632" s="83">
        <v>0</v>
      </c>
      <c r="O1632" s="83">
        <v>0</v>
      </c>
      <c r="P1632" s="83">
        <v>20</v>
      </c>
      <c r="Q1632" s="83">
        <v>0</v>
      </c>
      <c r="R1632" s="83">
        <v>0</v>
      </c>
      <c r="S1632" s="83">
        <v>0</v>
      </c>
      <c r="T1632" s="83">
        <v>20</v>
      </c>
      <c r="U1632" s="83">
        <v>0</v>
      </c>
      <c r="V1632" s="83">
        <v>71</v>
      </c>
      <c r="W1632" s="83"/>
      <c r="X1632" s="184"/>
      <c r="Y1632" s="185"/>
      <c r="Z1632" s="185"/>
      <c r="AA1632" s="85" t="s">
        <v>148</v>
      </c>
    </row>
    <row r="1633" spans="1:27" ht="56.25">
      <c r="A1633" s="299">
        <v>1617</v>
      </c>
      <c r="B1633" s="283" t="s">
        <v>245</v>
      </c>
      <c r="C1633" s="83" t="s">
        <v>97</v>
      </c>
      <c r="D1633" s="187" t="s">
        <v>4045</v>
      </c>
      <c r="E1633" s="83" t="s">
        <v>152</v>
      </c>
      <c r="F1633" s="188">
        <v>44767.078472222223</v>
      </c>
      <c r="G1633" s="188">
        <v>44767.173611111109</v>
      </c>
      <c r="H1633" s="83" t="s">
        <v>94</v>
      </c>
      <c r="I1633" s="90">
        <v>2.2833333332673647</v>
      </c>
      <c r="J1633" s="91" t="s">
        <v>3666</v>
      </c>
      <c r="K1633" s="91"/>
      <c r="L1633" s="91"/>
      <c r="M1633" s="83">
        <v>222</v>
      </c>
      <c r="N1633" s="83">
        <v>0</v>
      </c>
      <c r="O1633" s="83">
        <v>0</v>
      </c>
      <c r="P1633" s="83">
        <v>222</v>
      </c>
      <c r="Q1633" s="83">
        <v>0</v>
      </c>
      <c r="R1633" s="83">
        <v>0</v>
      </c>
      <c r="S1633" s="83">
        <v>0</v>
      </c>
      <c r="T1633" s="83">
        <v>222</v>
      </c>
      <c r="U1633" s="83">
        <v>0</v>
      </c>
      <c r="V1633" s="83">
        <v>465.08</v>
      </c>
      <c r="W1633" s="83"/>
      <c r="X1633" s="184" t="s">
        <v>4046</v>
      </c>
      <c r="Y1633" s="185" t="s">
        <v>110</v>
      </c>
      <c r="Z1633" s="185" t="s">
        <v>105</v>
      </c>
      <c r="AA1633" s="85" t="s">
        <v>193</v>
      </c>
    </row>
    <row r="1634" spans="1:27" ht="93.75">
      <c r="A1634" s="299">
        <v>1618</v>
      </c>
      <c r="B1634" s="283" t="s">
        <v>261</v>
      </c>
      <c r="C1634" s="83" t="s">
        <v>97</v>
      </c>
      <c r="D1634" s="187" t="s">
        <v>383</v>
      </c>
      <c r="E1634" s="83" t="s">
        <v>152</v>
      </c>
      <c r="F1634" s="188">
        <v>44765.333333333336</v>
      </c>
      <c r="G1634" s="188">
        <v>44765.449305555558</v>
      </c>
      <c r="H1634" s="83" t="s">
        <v>106</v>
      </c>
      <c r="I1634" s="90">
        <v>2.7833333333255723</v>
      </c>
      <c r="J1634" s="91" t="s">
        <v>307</v>
      </c>
      <c r="K1634" s="91"/>
      <c r="L1634" s="91"/>
      <c r="M1634" s="83">
        <v>191</v>
      </c>
      <c r="N1634" s="83">
        <v>0</v>
      </c>
      <c r="O1634" s="83">
        <v>0</v>
      </c>
      <c r="P1634" s="83">
        <v>190</v>
      </c>
      <c r="Q1634" s="83">
        <v>0</v>
      </c>
      <c r="R1634" s="83">
        <v>0</v>
      </c>
      <c r="S1634" s="83">
        <v>0</v>
      </c>
      <c r="T1634" s="83">
        <v>190</v>
      </c>
      <c r="U1634" s="83">
        <v>1</v>
      </c>
      <c r="V1634" s="83" t="s">
        <v>150</v>
      </c>
      <c r="W1634" s="83" t="s">
        <v>4047</v>
      </c>
      <c r="X1634" s="184" t="s">
        <v>4048</v>
      </c>
      <c r="Y1634" s="185"/>
      <c r="Z1634" s="185"/>
      <c r="AA1634" s="85" t="s">
        <v>148</v>
      </c>
    </row>
    <row r="1635" spans="1:27" ht="93.75">
      <c r="A1635" s="299">
        <v>1619</v>
      </c>
      <c r="B1635" s="284" t="s">
        <v>250</v>
      </c>
      <c r="C1635" s="78" t="s">
        <v>97</v>
      </c>
      <c r="D1635" s="79" t="s">
        <v>4049</v>
      </c>
      <c r="E1635" s="78" t="s">
        <v>108</v>
      </c>
      <c r="F1635" s="80">
        <v>44765.722222222219</v>
      </c>
      <c r="G1635" s="80">
        <v>44765.854166666664</v>
      </c>
      <c r="H1635" s="78" t="s">
        <v>94</v>
      </c>
      <c r="I1635" s="90">
        <v>3.1666666666860692</v>
      </c>
      <c r="J1635" s="91" t="s">
        <v>393</v>
      </c>
      <c r="K1635" s="91"/>
      <c r="L1635" s="91"/>
      <c r="M1635" s="78">
        <v>2</v>
      </c>
      <c r="N1635" s="78">
        <v>0</v>
      </c>
      <c r="O1635" s="78">
        <v>0</v>
      </c>
      <c r="P1635" s="78">
        <v>2</v>
      </c>
      <c r="Q1635" s="78">
        <v>0</v>
      </c>
      <c r="R1635" s="78">
        <v>0</v>
      </c>
      <c r="S1635" s="78">
        <v>0</v>
      </c>
      <c r="T1635" s="78">
        <v>2</v>
      </c>
      <c r="U1635" s="78">
        <v>0</v>
      </c>
      <c r="V1635" s="78">
        <v>5</v>
      </c>
      <c r="W1635" s="78"/>
      <c r="X1635" s="84" t="s">
        <v>4050</v>
      </c>
      <c r="Y1635" s="85" t="s">
        <v>118</v>
      </c>
      <c r="Z1635" s="85" t="s">
        <v>99</v>
      </c>
      <c r="AA1635" s="85" t="s">
        <v>148</v>
      </c>
    </row>
    <row r="1636" spans="1:27" ht="56.25">
      <c r="A1636" s="299">
        <v>1620</v>
      </c>
      <c r="B1636" s="284" t="s">
        <v>277</v>
      </c>
      <c r="C1636" s="78" t="s">
        <v>93</v>
      </c>
      <c r="D1636" s="79" t="s">
        <v>4051</v>
      </c>
      <c r="E1636" s="78" t="s">
        <v>153</v>
      </c>
      <c r="F1636" s="80">
        <v>44765.71875</v>
      </c>
      <c r="G1636" s="80">
        <v>44765.958333333336</v>
      </c>
      <c r="H1636" s="78" t="s">
        <v>94</v>
      </c>
      <c r="I1636" s="90">
        <v>5.7500000000582077</v>
      </c>
      <c r="J1636" s="91" t="s">
        <v>4052</v>
      </c>
      <c r="K1636" s="91"/>
      <c r="L1636" s="91"/>
      <c r="M1636" s="78">
        <v>10</v>
      </c>
      <c r="N1636" s="78">
        <v>0</v>
      </c>
      <c r="O1636" s="78">
        <v>0</v>
      </c>
      <c r="P1636" s="78">
        <v>10</v>
      </c>
      <c r="Q1636" s="78">
        <v>0</v>
      </c>
      <c r="R1636" s="78">
        <v>0</v>
      </c>
      <c r="S1636" s="78">
        <v>0</v>
      </c>
      <c r="T1636" s="78">
        <v>10</v>
      </c>
      <c r="U1636" s="78">
        <v>0</v>
      </c>
      <c r="V1636" s="78">
        <v>15</v>
      </c>
      <c r="W1636" s="78"/>
      <c r="X1636" s="84" t="s">
        <v>4053</v>
      </c>
      <c r="Y1636" s="85" t="s">
        <v>138</v>
      </c>
      <c r="Z1636" s="85" t="s">
        <v>99</v>
      </c>
      <c r="AA1636" s="85" t="s">
        <v>193</v>
      </c>
    </row>
    <row r="1637" spans="1:27" ht="75">
      <c r="A1637" s="299">
        <v>1621</v>
      </c>
      <c r="B1637" s="284" t="s">
        <v>278</v>
      </c>
      <c r="C1637" s="78" t="s">
        <v>97</v>
      </c>
      <c r="D1637" s="79" t="s">
        <v>4054</v>
      </c>
      <c r="E1637" s="78" t="s">
        <v>108</v>
      </c>
      <c r="F1637" s="80">
        <v>44765.083333333336</v>
      </c>
      <c r="G1637" s="80">
        <v>44765.100694444445</v>
      </c>
      <c r="H1637" s="78" t="s">
        <v>94</v>
      </c>
      <c r="I1637" s="90">
        <v>0.41666666662786156</v>
      </c>
      <c r="J1637" s="91" t="s">
        <v>4055</v>
      </c>
      <c r="K1637" s="91"/>
      <c r="L1637" s="91"/>
      <c r="M1637" s="78">
        <v>1</v>
      </c>
      <c r="N1637" s="78">
        <v>0</v>
      </c>
      <c r="O1637" s="78">
        <v>0</v>
      </c>
      <c r="P1637" s="78">
        <v>1</v>
      </c>
      <c r="Q1637" s="78">
        <v>0</v>
      </c>
      <c r="R1637" s="78">
        <v>0</v>
      </c>
      <c r="S1637" s="78">
        <v>0</v>
      </c>
      <c r="T1637" s="78">
        <v>1</v>
      </c>
      <c r="U1637" s="78">
        <v>0</v>
      </c>
      <c r="V1637" s="78">
        <v>5</v>
      </c>
      <c r="W1637" s="78"/>
      <c r="X1637" s="84" t="s">
        <v>4056</v>
      </c>
      <c r="Y1637" s="85" t="s">
        <v>138</v>
      </c>
      <c r="Z1637" s="85" t="s">
        <v>121</v>
      </c>
      <c r="AA1637" s="85" t="s">
        <v>193</v>
      </c>
    </row>
    <row r="1638" spans="1:27" ht="75">
      <c r="A1638" s="299">
        <v>1622</v>
      </c>
      <c r="B1638" s="284" t="s">
        <v>248</v>
      </c>
      <c r="C1638" s="78" t="s">
        <v>93</v>
      </c>
      <c r="D1638" s="79" t="s">
        <v>4057</v>
      </c>
      <c r="E1638" s="78" t="s">
        <v>154</v>
      </c>
      <c r="F1638" s="80">
        <v>44765.895833333336</v>
      </c>
      <c r="G1638" s="80">
        <v>44765.929166666669</v>
      </c>
      <c r="H1638" s="78" t="s">
        <v>94</v>
      </c>
      <c r="I1638" s="90">
        <v>0.79999999998835847</v>
      </c>
      <c r="J1638" s="91" t="s">
        <v>4058</v>
      </c>
      <c r="K1638" s="91"/>
      <c r="L1638" s="91" t="s">
        <v>282</v>
      </c>
      <c r="M1638" s="78">
        <v>42</v>
      </c>
      <c r="N1638" s="78">
        <v>1</v>
      </c>
      <c r="O1638" s="78">
        <v>0</v>
      </c>
      <c r="P1638" s="78">
        <v>41</v>
      </c>
      <c r="Q1638" s="78">
        <v>0</v>
      </c>
      <c r="R1638" s="78">
        <v>0</v>
      </c>
      <c r="S1638" s="78">
        <v>0</v>
      </c>
      <c r="T1638" s="78">
        <v>42</v>
      </c>
      <c r="U1638" s="78">
        <v>0</v>
      </c>
      <c r="V1638" s="78">
        <v>400</v>
      </c>
      <c r="W1638" s="78"/>
      <c r="X1638" s="84" t="s">
        <v>4059</v>
      </c>
      <c r="Y1638" s="85" t="s">
        <v>109</v>
      </c>
      <c r="Z1638" s="85" t="s">
        <v>103</v>
      </c>
      <c r="AA1638" s="85" t="s">
        <v>148</v>
      </c>
    </row>
    <row r="1639" spans="1:27" ht="93.75">
      <c r="A1639" s="299">
        <v>1623</v>
      </c>
      <c r="B1639" s="284" t="s">
        <v>262</v>
      </c>
      <c r="C1639" s="78" t="s">
        <v>97</v>
      </c>
      <c r="D1639" s="79" t="s">
        <v>3235</v>
      </c>
      <c r="E1639" s="78" t="s">
        <v>153</v>
      </c>
      <c r="F1639" s="80">
        <v>44767.375</v>
      </c>
      <c r="G1639" s="80">
        <v>44767.5</v>
      </c>
      <c r="H1639" s="78" t="s">
        <v>106</v>
      </c>
      <c r="I1639" s="90">
        <v>3</v>
      </c>
      <c r="J1639" s="91" t="s">
        <v>3236</v>
      </c>
      <c r="K1639" s="91"/>
      <c r="L1639" s="91"/>
      <c r="M1639" s="78">
        <v>24</v>
      </c>
      <c r="N1639" s="78">
        <v>0</v>
      </c>
      <c r="O1639" s="78">
        <v>0</v>
      </c>
      <c r="P1639" s="78">
        <v>24</v>
      </c>
      <c r="Q1639" s="78">
        <v>0</v>
      </c>
      <c r="R1639" s="78">
        <v>0</v>
      </c>
      <c r="S1639" s="78">
        <v>0</v>
      </c>
      <c r="T1639" s="78">
        <v>24</v>
      </c>
      <c r="U1639" s="78">
        <v>0</v>
      </c>
      <c r="V1639" s="78">
        <v>15</v>
      </c>
      <c r="W1639" s="78"/>
      <c r="X1639" s="84"/>
      <c r="Y1639" s="85"/>
      <c r="Z1639" s="85"/>
      <c r="AA1639" s="85" t="s">
        <v>148</v>
      </c>
    </row>
    <row r="1640" spans="1:27" ht="37.5">
      <c r="A1640" s="299">
        <v>1624</v>
      </c>
      <c r="B1640" s="284" t="s">
        <v>262</v>
      </c>
      <c r="C1640" s="78" t="s">
        <v>127</v>
      </c>
      <c r="D1640" s="79" t="s">
        <v>4060</v>
      </c>
      <c r="E1640" s="78" t="s">
        <v>154</v>
      </c>
      <c r="F1640" s="80">
        <v>44767.541666666664</v>
      </c>
      <c r="G1640" s="80">
        <v>44767.625</v>
      </c>
      <c r="H1640" s="78" t="s">
        <v>106</v>
      </c>
      <c r="I1640" s="90">
        <v>2.0000000000582077</v>
      </c>
      <c r="J1640" s="91" t="s">
        <v>579</v>
      </c>
      <c r="K1640" s="91"/>
      <c r="L1640" s="91"/>
      <c r="M1640" s="78">
        <v>152</v>
      </c>
      <c r="N1640" s="78">
        <v>0</v>
      </c>
      <c r="O1640" s="78">
        <v>0</v>
      </c>
      <c r="P1640" s="78">
        <v>152</v>
      </c>
      <c r="Q1640" s="78">
        <v>0</v>
      </c>
      <c r="R1640" s="78">
        <v>0</v>
      </c>
      <c r="S1640" s="78">
        <v>0</v>
      </c>
      <c r="T1640" s="78">
        <v>152</v>
      </c>
      <c r="U1640" s="78">
        <v>0</v>
      </c>
      <c r="V1640" s="78">
        <v>150</v>
      </c>
      <c r="W1640" s="78"/>
      <c r="X1640" s="84"/>
      <c r="Y1640" s="85"/>
      <c r="Z1640" s="85"/>
      <c r="AA1640" s="85" t="s">
        <v>148</v>
      </c>
    </row>
    <row r="1641" spans="1:27" ht="75">
      <c r="A1641" s="299">
        <v>1625</v>
      </c>
      <c r="B1641" s="284" t="s">
        <v>265</v>
      </c>
      <c r="C1641" s="78" t="s">
        <v>97</v>
      </c>
      <c r="D1641" s="79" t="s">
        <v>4061</v>
      </c>
      <c r="E1641" s="78" t="s">
        <v>108</v>
      </c>
      <c r="F1641" s="80">
        <v>44764.625</v>
      </c>
      <c r="G1641" s="80">
        <v>44764.666666666664</v>
      </c>
      <c r="H1641" s="78" t="s">
        <v>94</v>
      </c>
      <c r="I1641" s="90">
        <v>0.99999999994179234</v>
      </c>
      <c r="J1641" s="91" t="s">
        <v>4061</v>
      </c>
      <c r="K1641" s="91"/>
      <c r="L1641" s="91"/>
      <c r="M1641" s="78">
        <v>1</v>
      </c>
      <c r="N1641" s="78">
        <v>0</v>
      </c>
      <c r="O1641" s="78">
        <v>0</v>
      </c>
      <c r="P1641" s="78">
        <v>1</v>
      </c>
      <c r="Q1641" s="78">
        <v>0</v>
      </c>
      <c r="R1641" s="78">
        <v>0</v>
      </c>
      <c r="S1641" s="78">
        <v>0</v>
      </c>
      <c r="T1641" s="78">
        <v>1</v>
      </c>
      <c r="U1641" s="78">
        <v>0</v>
      </c>
      <c r="V1641" s="78">
        <v>2</v>
      </c>
      <c r="W1641" s="78"/>
      <c r="X1641" s="84" t="s">
        <v>4062</v>
      </c>
      <c r="Y1641" s="85" t="s">
        <v>98</v>
      </c>
      <c r="Z1641" s="85" t="s">
        <v>114</v>
      </c>
      <c r="AA1641" s="85" t="s">
        <v>148</v>
      </c>
    </row>
    <row r="1642" spans="1:27" ht="75">
      <c r="A1642" s="299">
        <v>1626</v>
      </c>
      <c r="B1642" s="284" t="s">
        <v>265</v>
      </c>
      <c r="C1642" s="78" t="s">
        <v>97</v>
      </c>
      <c r="D1642" s="79" t="s">
        <v>4063</v>
      </c>
      <c r="E1642" s="78" t="s">
        <v>153</v>
      </c>
      <c r="F1642" s="80">
        <v>44765.645833333336</v>
      </c>
      <c r="G1642" s="80">
        <v>44765.701388888891</v>
      </c>
      <c r="H1642" s="78" t="s">
        <v>94</v>
      </c>
      <c r="I1642" s="90">
        <v>1.3333333333139308</v>
      </c>
      <c r="J1642" s="91" t="s">
        <v>4063</v>
      </c>
      <c r="K1642" s="91"/>
      <c r="L1642" s="91"/>
      <c r="M1642" s="78">
        <v>30</v>
      </c>
      <c r="N1642" s="78">
        <v>0</v>
      </c>
      <c r="O1642" s="78">
        <v>0</v>
      </c>
      <c r="P1642" s="78">
        <v>30</v>
      </c>
      <c r="Q1642" s="78">
        <v>0</v>
      </c>
      <c r="R1642" s="78">
        <v>0</v>
      </c>
      <c r="S1642" s="78">
        <v>0</v>
      </c>
      <c r="T1642" s="78">
        <v>30</v>
      </c>
      <c r="U1642" s="78">
        <v>0</v>
      </c>
      <c r="V1642" s="78">
        <v>40</v>
      </c>
      <c r="W1642" s="78"/>
      <c r="X1642" s="84" t="s">
        <v>4064</v>
      </c>
      <c r="Y1642" s="85" t="s">
        <v>98</v>
      </c>
      <c r="Z1642" s="85" t="s">
        <v>124</v>
      </c>
      <c r="AA1642" s="85" t="s">
        <v>148</v>
      </c>
    </row>
    <row r="1643" spans="1:27" ht="75">
      <c r="A1643" s="299">
        <v>1627</v>
      </c>
      <c r="B1643" s="284" t="s">
        <v>115</v>
      </c>
      <c r="C1643" s="78" t="s">
        <v>97</v>
      </c>
      <c r="D1643" s="79" t="s">
        <v>4065</v>
      </c>
      <c r="E1643" s="78" t="s">
        <v>153</v>
      </c>
      <c r="F1643" s="80">
        <v>44764.423611111109</v>
      </c>
      <c r="G1643" s="80">
        <v>44764.434027777781</v>
      </c>
      <c r="H1643" s="78" t="s">
        <v>106</v>
      </c>
      <c r="I1643" s="90">
        <v>0.25000000011641532</v>
      </c>
      <c r="J1643" s="91" t="s">
        <v>538</v>
      </c>
      <c r="K1643" s="91"/>
      <c r="L1643" s="91"/>
      <c r="M1643" s="78">
        <v>5</v>
      </c>
      <c r="N1643" s="78">
        <v>0</v>
      </c>
      <c r="O1643" s="78">
        <v>0</v>
      </c>
      <c r="P1643" s="78">
        <v>5</v>
      </c>
      <c r="Q1643" s="78">
        <v>0</v>
      </c>
      <c r="R1643" s="78">
        <v>0</v>
      </c>
      <c r="S1643" s="78">
        <v>0</v>
      </c>
      <c r="T1643" s="78">
        <v>5</v>
      </c>
      <c r="U1643" s="78">
        <v>0</v>
      </c>
      <c r="V1643" s="78">
        <v>30</v>
      </c>
      <c r="W1643" s="78"/>
      <c r="X1643" s="84" t="s">
        <v>4066</v>
      </c>
      <c r="Y1643" s="85"/>
      <c r="Z1643" s="85"/>
      <c r="AA1643" s="85" t="s">
        <v>148</v>
      </c>
    </row>
    <row r="1644" spans="1:27" ht="93.75">
      <c r="A1644" s="299">
        <v>1628</v>
      </c>
      <c r="B1644" s="284" t="s">
        <v>115</v>
      </c>
      <c r="C1644" s="78" t="s">
        <v>113</v>
      </c>
      <c r="D1644" s="79" t="s">
        <v>4067</v>
      </c>
      <c r="E1644" s="78" t="s">
        <v>154</v>
      </c>
      <c r="F1644" s="80">
        <v>44765.715277777781</v>
      </c>
      <c r="G1644" s="80">
        <v>44765.847222222219</v>
      </c>
      <c r="H1644" s="78" t="s">
        <v>94</v>
      </c>
      <c r="I1644" s="90">
        <v>3.1666666665114462</v>
      </c>
      <c r="J1644" s="91" t="s">
        <v>4068</v>
      </c>
      <c r="K1644" s="91"/>
      <c r="L1644" s="91"/>
      <c r="M1644" s="78">
        <v>84</v>
      </c>
      <c r="N1644" s="78">
        <v>0</v>
      </c>
      <c r="O1644" s="78">
        <v>0</v>
      </c>
      <c r="P1644" s="78">
        <v>84</v>
      </c>
      <c r="Q1644" s="78">
        <v>0</v>
      </c>
      <c r="R1644" s="78">
        <v>0</v>
      </c>
      <c r="S1644" s="78">
        <v>0</v>
      </c>
      <c r="T1644" s="78">
        <v>84</v>
      </c>
      <c r="U1644" s="78">
        <v>0</v>
      </c>
      <c r="V1644" s="78">
        <v>152</v>
      </c>
      <c r="W1644" s="78"/>
      <c r="X1644" s="84" t="s">
        <v>4069</v>
      </c>
      <c r="Y1644" s="85" t="s">
        <v>133</v>
      </c>
      <c r="Z1644" s="85" t="s">
        <v>302</v>
      </c>
      <c r="AA1644" s="85" t="s">
        <v>193</v>
      </c>
    </row>
    <row r="1645" spans="1:27" ht="37.5">
      <c r="A1645" s="299">
        <v>1629</v>
      </c>
      <c r="B1645" s="284" t="s">
        <v>277</v>
      </c>
      <c r="C1645" s="78" t="s">
        <v>97</v>
      </c>
      <c r="D1645" s="79" t="s">
        <v>4070</v>
      </c>
      <c r="E1645" s="78" t="s">
        <v>152</v>
      </c>
      <c r="F1645" s="80">
        <v>44768.333333333336</v>
      </c>
      <c r="G1645" s="80">
        <v>44768.625</v>
      </c>
      <c r="H1645" s="78" t="s">
        <v>106</v>
      </c>
      <c r="I1645" s="90">
        <v>6.9999999999417923</v>
      </c>
      <c r="J1645" s="91" t="s">
        <v>4071</v>
      </c>
      <c r="K1645" s="91"/>
      <c r="L1645" s="91"/>
      <c r="M1645" s="78">
        <v>18</v>
      </c>
      <c r="N1645" s="78">
        <v>0</v>
      </c>
      <c r="O1645" s="78">
        <v>0</v>
      </c>
      <c r="P1645" s="78">
        <v>18</v>
      </c>
      <c r="Q1645" s="78">
        <v>0</v>
      </c>
      <c r="R1645" s="78">
        <v>0</v>
      </c>
      <c r="S1645" s="78">
        <v>0</v>
      </c>
      <c r="T1645" s="78">
        <v>18</v>
      </c>
      <c r="U1645" s="78">
        <v>0</v>
      </c>
      <c r="V1645" s="78">
        <v>70</v>
      </c>
      <c r="W1645" s="78"/>
      <c r="X1645" s="84" t="s">
        <v>4072</v>
      </c>
      <c r="Y1645" s="85"/>
      <c r="Z1645" s="85"/>
      <c r="AA1645" s="85" t="s">
        <v>148</v>
      </c>
    </row>
    <row r="1646" spans="1:27" ht="56.25">
      <c r="A1646" s="299">
        <v>1630</v>
      </c>
      <c r="B1646" s="284" t="s">
        <v>277</v>
      </c>
      <c r="C1646" s="78" t="s">
        <v>97</v>
      </c>
      <c r="D1646" s="79" t="s">
        <v>3930</v>
      </c>
      <c r="E1646" s="78" t="s">
        <v>153</v>
      </c>
      <c r="F1646" s="80">
        <v>44768.375</v>
      </c>
      <c r="G1646" s="80">
        <v>44768.666666666664</v>
      </c>
      <c r="H1646" s="78" t="s">
        <v>106</v>
      </c>
      <c r="I1646" s="90">
        <v>6.9999999999417923</v>
      </c>
      <c r="J1646" s="91" t="s">
        <v>309</v>
      </c>
      <c r="K1646" s="91"/>
      <c r="L1646" s="91"/>
      <c r="M1646" s="78">
        <v>40</v>
      </c>
      <c r="N1646" s="78">
        <v>0</v>
      </c>
      <c r="O1646" s="78">
        <v>0</v>
      </c>
      <c r="P1646" s="78">
        <v>40</v>
      </c>
      <c r="Q1646" s="78">
        <v>0</v>
      </c>
      <c r="R1646" s="78">
        <v>0</v>
      </c>
      <c r="S1646" s="78">
        <v>0</v>
      </c>
      <c r="T1646" s="78">
        <v>40</v>
      </c>
      <c r="U1646" s="78">
        <v>0</v>
      </c>
      <c r="V1646" s="78">
        <v>80</v>
      </c>
      <c r="W1646" s="78"/>
      <c r="X1646" s="84" t="s">
        <v>4073</v>
      </c>
      <c r="Y1646" s="85"/>
      <c r="Z1646" s="85"/>
      <c r="AA1646" s="85" t="s">
        <v>148</v>
      </c>
    </row>
    <row r="1647" spans="1:27" ht="75">
      <c r="A1647" s="299">
        <v>1631</v>
      </c>
      <c r="B1647" s="284" t="s">
        <v>115</v>
      </c>
      <c r="C1647" s="78" t="s">
        <v>97</v>
      </c>
      <c r="D1647" s="79" t="s">
        <v>4074</v>
      </c>
      <c r="E1647" s="78" t="s">
        <v>153</v>
      </c>
      <c r="F1647" s="80">
        <v>44767.385416666664</v>
      </c>
      <c r="G1647" s="80">
        <v>44767.420138888891</v>
      </c>
      <c r="H1647" s="78" t="s">
        <v>106</v>
      </c>
      <c r="I1647" s="90">
        <v>0.8333333334303461</v>
      </c>
      <c r="J1647" s="91" t="s">
        <v>472</v>
      </c>
      <c r="K1647" s="91"/>
      <c r="L1647" s="91"/>
      <c r="M1647" s="78">
        <v>84</v>
      </c>
      <c r="N1647" s="78">
        <v>0</v>
      </c>
      <c r="O1647" s="78">
        <v>0</v>
      </c>
      <c r="P1647" s="78">
        <v>84</v>
      </c>
      <c r="Q1647" s="78">
        <v>0</v>
      </c>
      <c r="R1647" s="78">
        <v>0</v>
      </c>
      <c r="S1647" s="78">
        <v>0</v>
      </c>
      <c r="T1647" s="78">
        <v>84</v>
      </c>
      <c r="U1647" s="78">
        <v>0</v>
      </c>
      <c r="V1647" s="78">
        <v>60</v>
      </c>
      <c r="W1647" s="78"/>
      <c r="X1647" s="84" t="s">
        <v>4075</v>
      </c>
      <c r="Y1647" s="85"/>
      <c r="Z1647" s="85"/>
      <c r="AA1647" s="85" t="s">
        <v>148</v>
      </c>
    </row>
    <row r="1648" spans="1:27" ht="225">
      <c r="A1648" s="299">
        <v>1632</v>
      </c>
      <c r="B1648" s="284" t="s">
        <v>250</v>
      </c>
      <c r="C1648" s="78" t="s">
        <v>128</v>
      </c>
      <c r="D1648" s="79" t="s">
        <v>4076</v>
      </c>
      <c r="E1648" s="78">
        <v>35</v>
      </c>
      <c r="F1648" s="80">
        <v>44767.385416666664</v>
      </c>
      <c r="G1648" s="80">
        <v>44767.409722222219</v>
      </c>
      <c r="H1648" s="78" t="s">
        <v>94</v>
      </c>
      <c r="I1648" s="90">
        <v>0.58333333331393078</v>
      </c>
      <c r="J1648" s="91" t="s">
        <v>4077</v>
      </c>
      <c r="K1648" s="91" t="s">
        <v>4078</v>
      </c>
      <c r="L1648" s="91"/>
      <c r="M1648" s="78">
        <v>965</v>
      </c>
      <c r="N1648" s="78">
        <v>0</v>
      </c>
      <c r="O1648" s="78">
        <v>10</v>
      </c>
      <c r="P1648" s="78">
        <v>954</v>
      </c>
      <c r="Q1648" s="78">
        <v>0</v>
      </c>
      <c r="R1648" s="78">
        <v>0</v>
      </c>
      <c r="S1648" s="78">
        <v>0</v>
      </c>
      <c r="T1648" s="78">
        <v>964</v>
      </c>
      <c r="U1648" s="78">
        <v>1</v>
      </c>
      <c r="V1648" s="78">
        <v>1283</v>
      </c>
      <c r="W1648" s="78" t="s">
        <v>1052</v>
      </c>
      <c r="X1648" s="84" t="s">
        <v>4079</v>
      </c>
      <c r="Y1648" s="85" t="s">
        <v>100</v>
      </c>
      <c r="Z1648" s="85" t="s">
        <v>105</v>
      </c>
      <c r="AA1648" s="85" t="s">
        <v>193</v>
      </c>
    </row>
    <row r="1649" spans="1:27" ht="93.75">
      <c r="A1649" s="299">
        <v>1633</v>
      </c>
      <c r="B1649" s="284" t="s">
        <v>245</v>
      </c>
      <c r="C1649" s="78" t="s">
        <v>127</v>
      </c>
      <c r="D1649" s="79" t="s">
        <v>2528</v>
      </c>
      <c r="E1649" s="78" t="s">
        <v>152</v>
      </c>
      <c r="F1649" s="80">
        <v>44768.302083333336</v>
      </c>
      <c r="G1649" s="80">
        <v>44768.5</v>
      </c>
      <c r="H1649" s="78" t="s">
        <v>94</v>
      </c>
      <c r="I1649" s="90">
        <v>4.7499999999417923</v>
      </c>
      <c r="J1649" s="91" t="s">
        <v>2529</v>
      </c>
      <c r="K1649" s="91"/>
      <c r="L1649" s="91" t="s">
        <v>258</v>
      </c>
      <c r="M1649" s="78">
        <v>269</v>
      </c>
      <c r="N1649" s="78">
        <v>0</v>
      </c>
      <c r="O1649" s="78">
        <v>1</v>
      </c>
      <c r="P1649" s="78">
        <v>268</v>
      </c>
      <c r="Q1649" s="78">
        <v>0</v>
      </c>
      <c r="R1649" s="78">
        <v>0</v>
      </c>
      <c r="S1649" s="78">
        <v>0</v>
      </c>
      <c r="T1649" s="78">
        <v>269</v>
      </c>
      <c r="U1649" s="78">
        <v>0</v>
      </c>
      <c r="V1649" s="78">
        <v>619</v>
      </c>
      <c r="W1649" s="78"/>
      <c r="X1649" s="84" t="s">
        <v>4080</v>
      </c>
      <c r="Y1649" s="85" t="s">
        <v>95</v>
      </c>
      <c r="Z1649" s="85" t="s">
        <v>105</v>
      </c>
      <c r="AA1649" s="85" t="s">
        <v>148</v>
      </c>
    </row>
    <row r="1650" spans="1:27" ht="93.75">
      <c r="A1650" s="299">
        <v>1634</v>
      </c>
      <c r="B1650" s="284" t="s">
        <v>261</v>
      </c>
      <c r="C1650" s="78" t="s">
        <v>113</v>
      </c>
      <c r="D1650" s="79" t="s">
        <v>567</v>
      </c>
      <c r="E1650" s="78" t="s">
        <v>152</v>
      </c>
      <c r="F1650" s="80">
        <v>44768.5</v>
      </c>
      <c r="G1650" s="80">
        <v>44768.708333333336</v>
      </c>
      <c r="H1650" s="78" t="s">
        <v>106</v>
      </c>
      <c r="I1650" s="90">
        <v>5.0000000000582077</v>
      </c>
      <c r="J1650" s="91" t="s">
        <v>309</v>
      </c>
      <c r="K1650" s="91"/>
      <c r="L1650" s="91"/>
      <c r="M1650" s="78">
        <v>37</v>
      </c>
      <c r="N1650" s="78">
        <v>0</v>
      </c>
      <c r="O1650" s="78">
        <v>0</v>
      </c>
      <c r="P1650" s="78">
        <v>37</v>
      </c>
      <c r="Q1650" s="78">
        <v>0</v>
      </c>
      <c r="R1650" s="78">
        <v>0</v>
      </c>
      <c r="S1650" s="78">
        <v>0</v>
      </c>
      <c r="T1650" s="78">
        <v>37</v>
      </c>
      <c r="U1650" s="78">
        <v>0</v>
      </c>
      <c r="V1650" s="78">
        <v>111</v>
      </c>
      <c r="W1650" s="78"/>
      <c r="X1650" s="84" t="s">
        <v>4081</v>
      </c>
      <c r="Y1650" s="85"/>
      <c r="Z1650" s="85"/>
      <c r="AA1650" s="85" t="s">
        <v>148</v>
      </c>
    </row>
    <row r="1651" spans="1:27" ht="75">
      <c r="A1651" s="299">
        <v>1635</v>
      </c>
      <c r="B1651" s="284" t="s">
        <v>262</v>
      </c>
      <c r="C1651" s="78" t="s">
        <v>97</v>
      </c>
      <c r="D1651" s="79" t="s">
        <v>3691</v>
      </c>
      <c r="E1651" s="78" t="s">
        <v>153</v>
      </c>
      <c r="F1651" s="80">
        <v>44768.375</v>
      </c>
      <c r="G1651" s="80">
        <v>44768.5</v>
      </c>
      <c r="H1651" s="78" t="s">
        <v>106</v>
      </c>
      <c r="I1651" s="90">
        <v>3</v>
      </c>
      <c r="J1651" s="91" t="s">
        <v>3692</v>
      </c>
      <c r="K1651" s="91"/>
      <c r="L1651" s="91"/>
      <c r="M1651" s="78">
        <v>24</v>
      </c>
      <c r="N1651" s="78">
        <v>0</v>
      </c>
      <c r="O1651" s="78">
        <v>0</v>
      </c>
      <c r="P1651" s="78">
        <v>24</v>
      </c>
      <c r="Q1651" s="78">
        <v>0</v>
      </c>
      <c r="R1651" s="78">
        <v>0</v>
      </c>
      <c r="S1651" s="78">
        <v>0</v>
      </c>
      <c r="T1651" s="78">
        <v>24</v>
      </c>
      <c r="U1651" s="78">
        <v>0</v>
      </c>
      <c r="V1651" s="78">
        <v>10</v>
      </c>
      <c r="W1651" s="78"/>
      <c r="X1651" s="84"/>
      <c r="Y1651" s="85"/>
      <c r="Z1651" s="85"/>
      <c r="AA1651" s="85" t="s">
        <v>148</v>
      </c>
    </row>
    <row r="1652" spans="1:27" ht="150">
      <c r="A1652" s="299">
        <v>1636</v>
      </c>
      <c r="B1652" s="284" t="s">
        <v>248</v>
      </c>
      <c r="C1652" s="78" t="s">
        <v>93</v>
      </c>
      <c r="D1652" s="79" t="s">
        <v>4082</v>
      </c>
      <c r="E1652" s="78" t="s">
        <v>154</v>
      </c>
      <c r="F1652" s="80">
        <v>44767.587500000001</v>
      </c>
      <c r="G1652" s="80">
        <v>44767.588888888888</v>
      </c>
      <c r="H1652" s="78" t="s">
        <v>94</v>
      </c>
      <c r="I1652" s="90">
        <v>3.3333333267364651E-2</v>
      </c>
      <c r="J1652" s="91" t="s">
        <v>4083</v>
      </c>
      <c r="K1652" s="91"/>
      <c r="L1652" s="91" t="s">
        <v>4084</v>
      </c>
      <c r="M1652" s="78">
        <v>59</v>
      </c>
      <c r="N1652" s="78">
        <v>0</v>
      </c>
      <c r="O1652" s="78">
        <v>3</v>
      </c>
      <c r="P1652" s="78">
        <v>56</v>
      </c>
      <c r="Q1652" s="78">
        <v>0</v>
      </c>
      <c r="R1652" s="78">
        <v>0</v>
      </c>
      <c r="S1652" s="78">
        <v>0</v>
      </c>
      <c r="T1652" s="78">
        <v>59</v>
      </c>
      <c r="U1652" s="78">
        <v>0</v>
      </c>
      <c r="V1652" s="78">
        <v>1200</v>
      </c>
      <c r="W1652" s="78"/>
      <c r="X1652" s="84" t="s">
        <v>4085</v>
      </c>
      <c r="Y1652" s="85" t="s">
        <v>122</v>
      </c>
      <c r="Z1652" s="85" t="s">
        <v>120</v>
      </c>
      <c r="AA1652" s="85" t="s">
        <v>148</v>
      </c>
    </row>
    <row r="1653" spans="1:27" ht="37.5">
      <c r="A1653" s="299">
        <v>1637</v>
      </c>
      <c r="B1653" s="284" t="s">
        <v>248</v>
      </c>
      <c r="C1653" s="78" t="s">
        <v>113</v>
      </c>
      <c r="D1653" s="79" t="s">
        <v>4086</v>
      </c>
      <c r="E1653" s="78" t="s">
        <v>154</v>
      </c>
      <c r="F1653" s="80">
        <v>44768.375</v>
      </c>
      <c r="G1653" s="80">
        <v>44768.5</v>
      </c>
      <c r="H1653" s="78" t="s">
        <v>106</v>
      </c>
      <c r="I1653" s="90">
        <v>3</v>
      </c>
      <c r="J1653" s="91" t="s">
        <v>4087</v>
      </c>
      <c r="K1653" s="91"/>
      <c r="L1653" s="91"/>
      <c r="M1653" s="78">
        <v>33</v>
      </c>
      <c r="N1653" s="78">
        <v>0</v>
      </c>
      <c r="O1653" s="78">
        <v>0</v>
      </c>
      <c r="P1653" s="78">
        <v>33</v>
      </c>
      <c r="Q1653" s="78">
        <v>0</v>
      </c>
      <c r="R1653" s="78">
        <v>0</v>
      </c>
      <c r="S1653" s="78">
        <v>0</v>
      </c>
      <c r="T1653" s="78">
        <v>33</v>
      </c>
      <c r="U1653" s="78">
        <v>0</v>
      </c>
      <c r="V1653" s="78">
        <v>125</v>
      </c>
      <c r="W1653" s="78"/>
      <c r="X1653" s="84"/>
      <c r="Y1653" s="85"/>
      <c r="Z1653" s="85"/>
      <c r="AA1653" s="85" t="s">
        <v>148</v>
      </c>
    </row>
    <row r="1654" spans="1:27" ht="243.75">
      <c r="A1654" s="299">
        <v>1638</v>
      </c>
      <c r="B1654" s="284" t="s">
        <v>248</v>
      </c>
      <c r="C1654" s="78" t="s">
        <v>93</v>
      </c>
      <c r="D1654" s="79" t="s">
        <v>4088</v>
      </c>
      <c r="E1654" s="78" t="s">
        <v>154</v>
      </c>
      <c r="F1654" s="80">
        <v>44767.805555555555</v>
      </c>
      <c r="G1654" s="80">
        <v>44767.819444444445</v>
      </c>
      <c r="H1654" s="78" t="s">
        <v>94</v>
      </c>
      <c r="I1654" s="90">
        <v>0.33333333337213844</v>
      </c>
      <c r="J1654" s="91" t="s">
        <v>4089</v>
      </c>
      <c r="K1654" s="91"/>
      <c r="L1654" s="91" t="s">
        <v>4090</v>
      </c>
      <c r="M1654" s="78">
        <v>141</v>
      </c>
      <c r="N1654" s="78">
        <v>2</v>
      </c>
      <c r="O1654" s="78">
        <v>2</v>
      </c>
      <c r="P1654" s="78">
        <v>137</v>
      </c>
      <c r="Q1654" s="78">
        <v>0</v>
      </c>
      <c r="R1654" s="78">
        <v>0</v>
      </c>
      <c r="S1654" s="78">
        <v>0</v>
      </c>
      <c r="T1654" s="78">
        <v>141</v>
      </c>
      <c r="U1654" s="78">
        <v>0</v>
      </c>
      <c r="V1654" s="78">
        <v>1400</v>
      </c>
      <c r="W1654" s="78"/>
      <c r="X1654" s="84" t="s">
        <v>4091</v>
      </c>
      <c r="Y1654" s="85" t="s">
        <v>109</v>
      </c>
      <c r="Z1654" s="85" t="s">
        <v>103</v>
      </c>
      <c r="AA1654" s="85" t="s">
        <v>148</v>
      </c>
    </row>
    <row r="1655" spans="1:27" ht="37.5">
      <c r="A1655" s="299">
        <v>1639</v>
      </c>
      <c r="B1655" s="284" t="s">
        <v>277</v>
      </c>
      <c r="C1655" s="78" t="s">
        <v>97</v>
      </c>
      <c r="D1655" s="79" t="s">
        <v>4070</v>
      </c>
      <c r="E1655" s="78" t="s">
        <v>152</v>
      </c>
      <c r="F1655" s="80">
        <v>44769.333333333336</v>
      </c>
      <c r="G1655" s="80">
        <v>44769.625</v>
      </c>
      <c r="H1655" s="78" t="s">
        <v>106</v>
      </c>
      <c r="I1655" s="90">
        <v>6.9999999999417923</v>
      </c>
      <c r="J1655" s="91" t="s">
        <v>4092</v>
      </c>
      <c r="K1655" s="91"/>
      <c r="L1655" s="91"/>
      <c r="M1655" s="78">
        <v>18</v>
      </c>
      <c r="N1655" s="78">
        <v>0</v>
      </c>
      <c r="O1655" s="78">
        <v>0</v>
      </c>
      <c r="P1655" s="78">
        <v>18</v>
      </c>
      <c r="Q1655" s="78">
        <v>0</v>
      </c>
      <c r="R1655" s="78">
        <v>0</v>
      </c>
      <c r="S1655" s="78">
        <v>0</v>
      </c>
      <c r="T1655" s="78">
        <v>18</v>
      </c>
      <c r="U1655" s="78">
        <v>0</v>
      </c>
      <c r="V1655" s="78">
        <v>70</v>
      </c>
      <c r="W1655" s="78"/>
      <c r="X1655" s="84" t="s">
        <v>4093</v>
      </c>
      <c r="Y1655" s="85"/>
      <c r="Z1655" s="85"/>
      <c r="AA1655" s="85" t="s">
        <v>148</v>
      </c>
    </row>
    <row r="1656" spans="1:27" ht="56.25">
      <c r="A1656" s="299">
        <v>1640</v>
      </c>
      <c r="B1656" s="284" t="s">
        <v>277</v>
      </c>
      <c r="C1656" s="78" t="s">
        <v>93</v>
      </c>
      <c r="D1656" s="79" t="s">
        <v>3930</v>
      </c>
      <c r="E1656" s="78" t="s">
        <v>153</v>
      </c>
      <c r="F1656" s="80">
        <v>44769.375</v>
      </c>
      <c r="G1656" s="80">
        <v>44769.666666666664</v>
      </c>
      <c r="H1656" s="78" t="s">
        <v>106</v>
      </c>
      <c r="I1656" s="90">
        <v>6.9999999999417923</v>
      </c>
      <c r="J1656" s="91" t="s">
        <v>309</v>
      </c>
      <c r="K1656" s="91"/>
      <c r="L1656" s="91"/>
      <c r="M1656" s="78">
        <v>40</v>
      </c>
      <c r="N1656" s="78">
        <v>0</v>
      </c>
      <c r="O1656" s="78">
        <v>0</v>
      </c>
      <c r="P1656" s="78">
        <v>40</v>
      </c>
      <c r="Q1656" s="78">
        <v>0</v>
      </c>
      <c r="R1656" s="78">
        <v>0</v>
      </c>
      <c r="S1656" s="78">
        <v>0</v>
      </c>
      <c r="T1656" s="78">
        <v>40</v>
      </c>
      <c r="U1656" s="78">
        <v>0</v>
      </c>
      <c r="V1656" s="78">
        <v>80</v>
      </c>
      <c r="W1656" s="78"/>
      <c r="X1656" s="84" t="s">
        <v>4094</v>
      </c>
      <c r="Y1656" s="85"/>
      <c r="Z1656" s="85"/>
      <c r="AA1656" s="85" t="s">
        <v>148</v>
      </c>
    </row>
    <row r="1657" spans="1:27" ht="93.75">
      <c r="A1657" s="299">
        <v>1641</v>
      </c>
      <c r="B1657" s="284" t="s">
        <v>277</v>
      </c>
      <c r="C1657" s="78" t="s">
        <v>97</v>
      </c>
      <c r="D1657" s="79" t="s">
        <v>4095</v>
      </c>
      <c r="E1657" s="78" t="s">
        <v>152</v>
      </c>
      <c r="F1657" s="80">
        <v>44769.210416666669</v>
      </c>
      <c r="G1657" s="80">
        <v>44769.259027777778</v>
      </c>
      <c r="H1657" s="78" t="s">
        <v>94</v>
      </c>
      <c r="I1657" s="90">
        <v>1.1666666666278616</v>
      </c>
      <c r="J1657" s="91" t="s">
        <v>4096</v>
      </c>
      <c r="K1657" s="91"/>
      <c r="L1657" s="91"/>
      <c r="M1657" s="78">
        <v>931</v>
      </c>
      <c r="N1657" s="78">
        <v>0</v>
      </c>
      <c r="O1657" s="78">
        <v>2</v>
      </c>
      <c r="P1657" s="78">
        <v>929</v>
      </c>
      <c r="Q1657" s="78">
        <v>0</v>
      </c>
      <c r="R1657" s="78">
        <v>0</v>
      </c>
      <c r="S1657" s="78">
        <v>2</v>
      </c>
      <c r="T1657" s="78">
        <v>929</v>
      </c>
      <c r="U1657" s="78">
        <v>0</v>
      </c>
      <c r="V1657" s="78">
        <v>2000</v>
      </c>
      <c r="W1657" s="78"/>
      <c r="X1657" s="84" t="s">
        <v>4097</v>
      </c>
      <c r="Y1657" s="85" t="s">
        <v>149</v>
      </c>
      <c r="Z1657" s="85" t="s">
        <v>103</v>
      </c>
      <c r="AA1657" s="85" t="s">
        <v>148</v>
      </c>
    </row>
    <row r="1658" spans="1:27" ht="75">
      <c r="A1658" s="299">
        <v>1642</v>
      </c>
      <c r="B1658" s="284" t="s">
        <v>277</v>
      </c>
      <c r="C1658" s="78" t="s">
        <v>97</v>
      </c>
      <c r="D1658" s="79" t="s">
        <v>4098</v>
      </c>
      <c r="E1658" s="78" t="s">
        <v>152</v>
      </c>
      <c r="F1658" s="80">
        <v>44769.210416666669</v>
      </c>
      <c r="G1658" s="80">
        <v>44769.313888888886</v>
      </c>
      <c r="H1658" s="78" t="s">
        <v>94</v>
      </c>
      <c r="I1658" s="90">
        <v>2.4833333332207985</v>
      </c>
      <c r="J1658" s="91" t="s">
        <v>4099</v>
      </c>
      <c r="K1658" s="91"/>
      <c r="L1658" s="91"/>
      <c r="M1658" s="78">
        <v>792</v>
      </c>
      <c r="N1658" s="78">
        <v>0</v>
      </c>
      <c r="O1658" s="78">
        <v>2</v>
      </c>
      <c r="P1658" s="78">
        <v>790</v>
      </c>
      <c r="Q1658" s="78">
        <v>0</v>
      </c>
      <c r="R1658" s="78">
        <v>0</v>
      </c>
      <c r="S1658" s="78">
        <v>2</v>
      </c>
      <c r="T1658" s="78">
        <v>790</v>
      </c>
      <c r="U1658" s="78">
        <v>0</v>
      </c>
      <c r="V1658" s="78">
        <v>1400</v>
      </c>
      <c r="W1658" s="78"/>
      <c r="X1658" s="84" t="s">
        <v>4097</v>
      </c>
      <c r="Y1658" s="85" t="s">
        <v>149</v>
      </c>
      <c r="Z1658" s="85" t="s">
        <v>103</v>
      </c>
      <c r="AA1658" s="85" t="s">
        <v>148</v>
      </c>
    </row>
    <row r="1659" spans="1:27" ht="56.25">
      <c r="A1659" s="299">
        <v>1643</v>
      </c>
      <c r="B1659" s="284" t="s">
        <v>250</v>
      </c>
      <c r="C1659" s="78" t="s">
        <v>93</v>
      </c>
      <c r="D1659" s="79" t="s">
        <v>4100</v>
      </c>
      <c r="E1659" s="78" t="s">
        <v>154</v>
      </c>
      <c r="F1659" s="80">
        <v>44769.09375</v>
      </c>
      <c r="G1659" s="80">
        <v>44769.1875</v>
      </c>
      <c r="H1659" s="78" t="s">
        <v>94</v>
      </c>
      <c r="I1659" s="90">
        <v>2.25</v>
      </c>
      <c r="J1659" s="91" t="s">
        <v>2494</v>
      </c>
      <c r="K1659" s="91" t="s">
        <v>2495</v>
      </c>
      <c r="L1659" s="91"/>
      <c r="M1659" s="78">
        <v>77</v>
      </c>
      <c r="N1659" s="78">
        <v>0</v>
      </c>
      <c r="O1659" s="78">
        <v>8</v>
      </c>
      <c r="P1659" s="78">
        <v>69</v>
      </c>
      <c r="Q1659" s="78">
        <v>0</v>
      </c>
      <c r="R1659" s="78">
        <v>0</v>
      </c>
      <c r="S1659" s="78">
        <v>0</v>
      </c>
      <c r="T1659" s="78">
        <v>77</v>
      </c>
      <c r="U1659" s="78">
        <v>0</v>
      </c>
      <c r="V1659" s="78">
        <v>540</v>
      </c>
      <c r="W1659" s="78"/>
      <c r="X1659" s="84" t="s">
        <v>4101</v>
      </c>
      <c r="Y1659" s="85" t="s">
        <v>109</v>
      </c>
      <c r="Z1659" s="85" t="s">
        <v>103</v>
      </c>
      <c r="AA1659" s="85" t="s">
        <v>148</v>
      </c>
    </row>
    <row r="1660" spans="1:27" ht="93.75">
      <c r="A1660" s="299">
        <v>1644</v>
      </c>
      <c r="B1660" s="284" t="s">
        <v>261</v>
      </c>
      <c r="C1660" s="78" t="s">
        <v>97</v>
      </c>
      <c r="D1660" s="79" t="s">
        <v>169</v>
      </c>
      <c r="E1660" s="78" t="s">
        <v>152</v>
      </c>
      <c r="F1660" s="80">
        <v>44769.076388888891</v>
      </c>
      <c r="G1660" s="80">
        <v>44769.118055555555</v>
      </c>
      <c r="H1660" s="78" t="s">
        <v>94</v>
      </c>
      <c r="I1660" s="90">
        <v>0.99999999994179234</v>
      </c>
      <c r="J1660" s="91" t="s">
        <v>424</v>
      </c>
      <c r="K1660" s="91"/>
      <c r="L1660" s="91"/>
      <c r="M1660" s="78">
        <v>1005</v>
      </c>
      <c r="N1660" s="78">
        <v>0</v>
      </c>
      <c r="O1660" s="78">
        <v>0</v>
      </c>
      <c r="P1660" s="78">
        <v>1005</v>
      </c>
      <c r="Q1660" s="78">
        <v>0</v>
      </c>
      <c r="R1660" s="78">
        <v>0</v>
      </c>
      <c r="S1660" s="78">
        <v>0</v>
      </c>
      <c r="T1660" s="78">
        <v>1005</v>
      </c>
      <c r="U1660" s="78">
        <v>0</v>
      </c>
      <c r="V1660" s="78">
        <v>865</v>
      </c>
      <c r="W1660" s="78"/>
      <c r="X1660" s="84" t="s">
        <v>4102</v>
      </c>
      <c r="Y1660" s="85" t="s">
        <v>133</v>
      </c>
      <c r="Z1660" s="85" t="s">
        <v>4103</v>
      </c>
      <c r="AA1660" s="85" t="s">
        <v>193</v>
      </c>
    </row>
    <row r="1661" spans="1:27" ht="75">
      <c r="A1661" s="299">
        <v>1645</v>
      </c>
      <c r="B1661" s="284" t="s">
        <v>278</v>
      </c>
      <c r="C1661" s="78" t="s">
        <v>97</v>
      </c>
      <c r="D1661" s="79" t="s">
        <v>4104</v>
      </c>
      <c r="E1661" s="78" t="s">
        <v>153</v>
      </c>
      <c r="F1661" s="80">
        <v>44769.118055555555</v>
      </c>
      <c r="G1661" s="80">
        <v>44769.5</v>
      </c>
      <c r="H1661" s="78" t="s">
        <v>94</v>
      </c>
      <c r="I1661" s="90">
        <v>9.1666666666860692</v>
      </c>
      <c r="J1661" s="91" t="s">
        <v>4105</v>
      </c>
      <c r="K1661" s="91"/>
      <c r="L1661" s="91"/>
      <c r="M1661" s="226">
        <v>25</v>
      </c>
      <c r="N1661" s="78">
        <v>0</v>
      </c>
      <c r="O1661" s="78">
        <v>0</v>
      </c>
      <c r="P1661" s="78">
        <v>25</v>
      </c>
      <c r="Q1661" s="78">
        <v>0</v>
      </c>
      <c r="R1661" s="78">
        <v>0</v>
      </c>
      <c r="S1661" s="78">
        <v>0</v>
      </c>
      <c r="T1661" s="78">
        <v>25</v>
      </c>
      <c r="U1661" s="78">
        <v>0</v>
      </c>
      <c r="V1661" s="78">
        <v>55</v>
      </c>
      <c r="W1661" s="78"/>
      <c r="X1661" s="84" t="s">
        <v>4106</v>
      </c>
      <c r="Y1661" s="85" t="s">
        <v>138</v>
      </c>
      <c r="Z1661" s="85" t="s">
        <v>121</v>
      </c>
      <c r="AA1661" s="85" t="s">
        <v>193</v>
      </c>
    </row>
    <row r="1662" spans="1:27" ht="93.75">
      <c r="A1662" s="299">
        <v>1646</v>
      </c>
      <c r="B1662" s="286" t="s">
        <v>262</v>
      </c>
      <c r="C1662" s="93" t="s">
        <v>97</v>
      </c>
      <c r="D1662" s="94" t="s">
        <v>3235</v>
      </c>
      <c r="E1662" s="93" t="s">
        <v>153</v>
      </c>
      <c r="F1662" s="95">
        <v>44769.375</v>
      </c>
      <c r="G1662" s="95">
        <v>44769.5</v>
      </c>
      <c r="H1662" s="96" t="s">
        <v>106</v>
      </c>
      <c r="I1662" s="90">
        <v>3</v>
      </c>
      <c r="J1662" s="91" t="s">
        <v>3236</v>
      </c>
      <c r="K1662" s="91"/>
      <c r="L1662" s="91"/>
      <c r="M1662" s="96">
        <v>24</v>
      </c>
      <c r="N1662" s="96">
        <v>0</v>
      </c>
      <c r="O1662" s="96">
        <v>0</v>
      </c>
      <c r="P1662" s="96">
        <v>24</v>
      </c>
      <c r="Q1662" s="96">
        <v>0</v>
      </c>
      <c r="R1662" s="96">
        <v>0</v>
      </c>
      <c r="S1662" s="96">
        <v>0</v>
      </c>
      <c r="T1662" s="96">
        <v>24</v>
      </c>
      <c r="U1662" s="96">
        <v>0</v>
      </c>
      <c r="V1662" s="96">
        <v>15</v>
      </c>
      <c r="W1662" s="195"/>
      <c r="X1662" s="97"/>
      <c r="Y1662" s="98"/>
      <c r="Z1662" s="98"/>
      <c r="AA1662" s="85" t="s">
        <v>148</v>
      </c>
    </row>
    <row r="1663" spans="1:27" ht="75">
      <c r="A1663" s="299">
        <v>1647</v>
      </c>
      <c r="B1663" s="286" t="s">
        <v>262</v>
      </c>
      <c r="C1663" s="93" t="s">
        <v>93</v>
      </c>
      <c r="D1663" s="94" t="s">
        <v>3910</v>
      </c>
      <c r="E1663" s="93" t="s">
        <v>152</v>
      </c>
      <c r="F1663" s="95">
        <v>44768.333333333336</v>
      </c>
      <c r="G1663" s="95">
        <v>44768.377083333333</v>
      </c>
      <c r="H1663" s="96" t="s">
        <v>94</v>
      </c>
      <c r="I1663" s="90">
        <v>1.0499999999301508</v>
      </c>
      <c r="J1663" s="91" t="s">
        <v>3911</v>
      </c>
      <c r="K1663" s="91"/>
      <c r="L1663" s="91" t="s">
        <v>3912</v>
      </c>
      <c r="M1663" s="93">
        <v>388</v>
      </c>
      <c r="N1663" s="93">
        <v>0</v>
      </c>
      <c r="O1663" s="93">
        <v>6</v>
      </c>
      <c r="P1663" s="93">
        <v>382</v>
      </c>
      <c r="Q1663" s="93">
        <v>0</v>
      </c>
      <c r="R1663" s="93">
        <v>0</v>
      </c>
      <c r="S1663" s="93">
        <v>0</v>
      </c>
      <c r="T1663" s="93">
        <v>388</v>
      </c>
      <c r="U1663" s="93">
        <v>0</v>
      </c>
      <c r="V1663" s="93">
        <v>760</v>
      </c>
      <c r="W1663" s="93"/>
      <c r="X1663" s="97" t="s">
        <v>4107</v>
      </c>
      <c r="Y1663" s="98" t="s">
        <v>109</v>
      </c>
      <c r="Z1663" s="98" t="s">
        <v>103</v>
      </c>
      <c r="AA1663" s="85" t="s">
        <v>148</v>
      </c>
    </row>
    <row r="1664" spans="1:27" ht="37.5">
      <c r="A1664" s="299">
        <v>1648</v>
      </c>
      <c r="B1664" s="286" t="s">
        <v>248</v>
      </c>
      <c r="C1664" s="93" t="s">
        <v>113</v>
      </c>
      <c r="D1664" s="94" t="s">
        <v>4108</v>
      </c>
      <c r="E1664" s="93" t="s">
        <v>154</v>
      </c>
      <c r="F1664" s="95">
        <v>44769.541666666664</v>
      </c>
      <c r="G1664" s="95">
        <v>44769.6875</v>
      </c>
      <c r="H1664" s="96" t="s">
        <v>106</v>
      </c>
      <c r="I1664" s="90">
        <v>3.5000000000582077</v>
      </c>
      <c r="J1664" s="91" t="s">
        <v>4109</v>
      </c>
      <c r="K1664" s="91"/>
      <c r="L1664" s="91"/>
      <c r="M1664" s="93">
        <v>21</v>
      </c>
      <c r="N1664" s="93">
        <v>0</v>
      </c>
      <c r="O1664" s="93">
        <v>0</v>
      </c>
      <c r="P1664" s="93">
        <v>21</v>
      </c>
      <c r="Q1664" s="93">
        <v>0</v>
      </c>
      <c r="R1664" s="93">
        <v>0</v>
      </c>
      <c r="S1664" s="93">
        <v>0</v>
      </c>
      <c r="T1664" s="93">
        <v>21</v>
      </c>
      <c r="U1664" s="93">
        <v>0</v>
      </c>
      <c r="V1664" s="93">
        <v>160</v>
      </c>
      <c r="W1664" s="93"/>
      <c r="X1664" s="97"/>
      <c r="Y1664" s="98"/>
      <c r="Z1664" s="98"/>
      <c r="AA1664" s="85" t="s">
        <v>148</v>
      </c>
    </row>
    <row r="1665" spans="1:27" ht="37.5">
      <c r="A1665" s="299">
        <v>1649</v>
      </c>
      <c r="B1665" s="286" t="s">
        <v>248</v>
      </c>
      <c r="C1665" s="93" t="s">
        <v>113</v>
      </c>
      <c r="D1665" s="94" t="s">
        <v>4110</v>
      </c>
      <c r="E1665" s="93" t="s">
        <v>154</v>
      </c>
      <c r="F1665" s="95">
        <v>44769.375</v>
      </c>
      <c r="G1665" s="95">
        <v>44769.5</v>
      </c>
      <c r="H1665" s="96" t="s">
        <v>106</v>
      </c>
      <c r="I1665" s="90">
        <v>3</v>
      </c>
      <c r="J1665" s="91" t="s">
        <v>4111</v>
      </c>
      <c r="K1665" s="91"/>
      <c r="L1665" s="91"/>
      <c r="M1665" s="93">
        <v>16</v>
      </c>
      <c r="N1665" s="93">
        <v>0</v>
      </c>
      <c r="O1665" s="93">
        <v>0</v>
      </c>
      <c r="P1665" s="93">
        <v>16</v>
      </c>
      <c r="Q1665" s="93">
        <v>0</v>
      </c>
      <c r="R1665" s="93">
        <v>0</v>
      </c>
      <c r="S1665" s="93">
        <v>0</v>
      </c>
      <c r="T1665" s="93">
        <v>16</v>
      </c>
      <c r="U1665" s="93">
        <v>0</v>
      </c>
      <c r="V1665" s="93">
        <v>120</v>
      </c>
      <c r="W1665" s="78"/>
      <c r="X1665" s="97"/>
      <c r="Y1665" s="98"/>
      <c r="Z1665" s="98"/>
      <c r="AA1665" s="85" t="s">
        <v>148</v>
      </c>
    </row>
    <row r="1666" spans="1:27" ht="168.75">
      <c r="A1666" s="299">
        <v>1650</v>
      </c>
      <c r="B1666" s="284" t="s">
        <v>248</v>
      </c>
      <c r="C1666" s="78" t="s">
        <v>97</v>
      </c>
      <c r="D1666" s="79" t="s">
        <v>4112</v>
      </c>
      <c r="E1666" s="78" t="s">
        <v>152</v>
      </c>
      <c r="F1666" s="80">
        <v>44769.375</v>
      </c>
      <c r="G1666" s="80">
        <v>44769.625</v>
      </c>
      <c r="H1666" s="78" t="s">
        <v>106</v>
      </c>
      <c r="I1666" s="90">
        <v>6</v>
      </c>
      <c r="J1666" s="91" t="s">
        <v>4113</v>
      </c>
      <c r="K1666" s="91"/>
      <c r="L1666" s="91" t="s">
        <v>258</v>
      </c>
      <c r="M1666" s="78">
        <v>37</v>
      </c>
      <c r="N1666" s="78">
        <v>0</v>
      </c>
      <c r="O1666" s="78">
        <v>1</v>
      </c>
      <c r="P1666" s="78">
        <v>36</v>
      </c>
      <c r="Q1666" s="78">
        <v>0</v>
      </c>
      <c r="R1666" s="78">
        <v>0</v>
      </c>
      <c r="S1666" s="78">
        <v>16</v>
      </c>
      <c r="T1666" s="78">
        <v>21</v>
      </c>
      <c r="U1666" s="78">
        <v>0</v>
      </c>
      <c r="V1666" s="78">
        <v>180</v>
      </c>
      <c r="W1666" s="78"/>
      <c r="X1666" s="84"/>
      <c r="Y1666" s="85"/>
      <c r="Z1666" s="85"/>
      <c r="AA1666" s="85" t="s">
        <v>148</v>
      </c>
    </row>
    <row r="1667" spans="1:27" ht="112.5">
      <c r="A1667" s="299">
        <v>1651</v>
      </c>
      <c r="B1667" s="284" t="s">
        <v>251</v>
      </c>
      <c r="C1667" s="78" t="s">
        <v>97</v>
      </c>
      <c r="D1667" s="79" t="s">
        <v>3211</v>
      </c>
      <c r="E1667" s="78" t="s">
        <v>152</v>
      </c>
      <c r="F1667" s="80">
        <v>44770.416666666664</v>
      </c>
      <c r="G1667" s="80">
        <v>44770.625</v>
      </c>
      <c r="H1667" s="78" t="s">
        <v>106</v>
      </c>
      <c r="I1667" s="90">
        <v>5.0000000000582077</v>
      </c>
      <c r="J1667" s="91" t="s">
        <v>3351</v>
      </c>
      <c r="K1667" s="91"/>
      <c r="L1667" s="91"/>
      <c r="M1667" s="78">
        <v>9</v>
      </c>
      <c r="N1667" s="78">
        <v>0</v>
      </c>
      <c r="O1667" s="78">
        <v>0</v>
      </c>
      <c r="P1667" s="78">
        <v>9</v>
      </c>
      <c r="Q1667" s="78">
        <v>0</v>
      </c>
      <c r="R1667" s="78">
        <v>0</v>
      </c>
      <c r="S1667" s="78">
        <v>9</v>
      </c>
      <c r="T1667" s="78">
        <v>0</v>
      </c>
      <c r="U1667" s="78">
        <v>0</v>
      </c>
      <c r="V1667" s="78">
        <v>180</v>
      </c>
      <c r="W1667" s="78"/>
      <c r="X1667" s="84"/>
      <c r="Y1667" s="85"/>
      <c r="Z1667" s="85"/>
      <c r="AA1667" s="85" t="s">
        <v>148</v>
      </c>
    </row>
    <row r="1668" spans="1:27" ht="75">
      <c r="A1668" s="299">
        <v>1652</v>
      </c>
      <c r="B1668" s="284" t="s">
        <v>250</v>
      </c>
      <c r="C1668" s="78" t="s">
        <v>97</v>
      </c>
      <c r="D1668" s="79" t="s">
        <v>4114</v>
      </c>
      <c r="E1668" s="78" t="s">
        <v>108</v>
      </c>
      <c r="F1668" s="80">
        <v>44769.427083333336</v>
      </c>
      <c r="G1668" s="80">
        <v>44769.444444444445</v>
      </c>
      <c r="H1668" s="78" t="s">
        <v>94</v>
      </c>
      <c r="I1668" s="90">
        <v>0.41666666662786156</v>
      </c>
      <c r="J1668" s="91" t="s">
        <v>369</v>
      </c>
      <c r="K1668" s="91"/>
      <c r="L1668" s="91"/>
      <c r="M1668" s="78">
        <v>1</v>
      </c>
      <c r="N1668" s="78">
        <v>0</v>
      </c>
      <c r="O1668" s="78">
        <v>0</v>
      </c>
      <c r="P1668" s="78">
        <v>1</v>
      </c>
      <c r="Q1668" s="78">
        <v>0</v>
      </c>
      <c r="R1668" s="78">
        <v>0</v>
      </c>
      <c r="S1668" s="78">
        <v>0</v>
      </c>
      <c r="T1668" s="78">
        <v>1</v>
      </c>
      <c r="U1668" s="78">
        <v>0</v>
      </c>
      <c r="V1668" s="78">
        <v>2.5</v>
      </c>
      <c r="W1668" s="78"/>
      <c r="X1668" s="84" t="s">
        <v>4115</v>
      </c>
      <c r="Y1668" s="85" t="s">
        <v>118</v>
      </c>
      <c r="Z1668" s="85" t="s">
        <v>99</v>
      </c>
      <c r="AA1668" s="85" t="s">
        <v>148</v>
      </c>
    </row>
    <row r="1669" spans="1:27" ht="56.25">
      <c r="A1669" s="299">
        <v>1653</v>
      </c>
      <c r="B1669" s="284" t="s">
        <v>250</v>
      </c>
      <c r="C1669" s="78" t="s">
        <v>93</v>
      </c>
      <c r="D1669" s="79" t="s">
        <v>4116</v>
      </c>
      <c r="E1669" s="78" t="s">
        <v>154</v>
      </c>
      <c r="F1669" s="80">
        <v>44770.3125</v>
      </c>
      <c r="G1669" s="80">
        <v>44770.5</v>
      </c>
      <c r="H1669" s="78" t="s">
        <v>94</v>
      </c>
      <c r="I1669" s="90">
        <v>4.5</v>
      </c>
      <c r="J1669" s="91" t="s">
        <v>4117</v>
      </c>
      <c r="K1669" s="91"/>
      <c r="L1669" s="91"/>
      <c r="M1669" s="78">
        <v>1</v>
      </c>
      <c r="N1669" s="78">
        <v>0</v>
      </c>
      <c r="O1669" s="78">
        <v>0</v>
      </c>
      <c r="P1669" s="78">
        <v>1</v>
      </c>
      <c r="Q1669" s="78">
        <v>0</v>
      </c>
      <c r="R1669" s="78">
        <v>0</v>
      </c>
      <c r="S1669" s="78">
        <v>0</v>
      </c>
      <c r="T1669" s="78">
        <v>1</v>
      </c>
      <c r="U1669" s="78">
        <v>0</v>
      </c>
      <c r="V1669" s="78">
        <v>12</v>
      </c>
      <c r="W1669" s="78"/>
      <c r="X1669" s="84" t="s">
        <v>4118</v>
      </c>
      <c r="Y1669" s="85" t="s">
        <v>109</v>
      </c>
      <c r="Z1669" s="85" t="s">
        <v>103</v>
      </c>
      <c r="AA1669" s="85" t="s">
        <v>148</v>
      </c>
    </row>
    <row r="1670" spans="1:27" ht="75">
      <c r="A1670" s="299">
        <v>1654</v>
      </c>
      <c r="B1670" s="284" t="s">
        <v>262</v>
      </c>
      <c r="C1670" s="78" t="s">
        <v>97</v>
      </c>
      <c r="D1670" s="79" t="s">
        <v>3691</v>
      </c>
      <c r="E1670" s="78" t="s">
        <v>153</v>
      </c>
      <c r="F1670" s="80">
        <v>44770.375</v>
      </c>
      <c r="G1670" s="80">
        <v>44770.5</v>
      </c>
      <c r="H1670" s="78" t="s">
        <v>106</v>
      </c>
      <c r="I1670" s="90">
        <v>3</v>
      </c>
      <c r="J1670" s="91" t="s">
        <v>3692</v>
      </c>
      <c r="K1670" s="91"/>
      <c r="L1670" s="91"/>
      <c r="M1670" s="78">
        <v>24</v>
      </c>
      <c r="N1670" s="78">
        <v>0</v>
      </c>
      <c r="O1670" s="78">
        <v>0</v>
      </c>
      <c r="P1670" s="78">
        <v>24</v>
      </c>
      <c r="Q1670" s="78">
        <v>0</v>
      </c>
      <c r="R1670" s="78">
        <v>0</v>
      </c>
      <c r="S1670" s="78">
        <v>0</v>
      </c>
      <c r="T1670" s="78">
        <v>24</v>
      </c>
      <c r="U1670" s="78">
        <v>0</v>
      </c>
      <c r="V1670" s="78">
        <v>10</v>
      </c>
      <c r="W1670" s="78"/>
      <c r="X1670" s="84"/>
      <c r="Y1670" s="85"/>
      <c r="Z1670" s="85"/>
      <c r="AA1670" s="85" t="s">
        <v>148</v>
      </c>
    </row>
    <row r="1671" spans="1:27" ht="37.5">
      <c r="A1671" s="299">
        <v>1655</v>
      </c>
      <c r="B1671" s="284" t="s">
        <v>262</v>
      </c>
      <c r="C1671" s="78" t="s">
        <v>97</v>
      </c>
      <c r="D1671" s="79" t="s">
        <v>4119</v>
      </c>
      <c r="E1671" s="78" t="s">
        <v>154</v>
      </c>
      <c r="F1671" s="80">
        <v>44770.416666666664</v>
      </c>
      <c r="G1671" s="80">
        <v>44770.541666666664</v>
      </c>
      <c r="H1671" s="78" t="s">
        <v>106</v>
      </c>
      <c r="I1671" s="90">
        <v>3</v>
      </c>
      <c r="J1671" s="91" t="s">
        <v>4120</v>
      </c>
      <c r="K1671" s="91"/>
      <c r="L1671" s="91"/>
      <c r="M1671" s="78">
        <v>10</v>
      </c>
      <c r="N1671" s="78">
        <v>0</v>
      </c>
      <c r="O1671" s="78">
        <v>0</v>
      </c>
      <c r="P1671" s="78">
        <v>10</v>
      </c>
      <c r="Q1671" s="78">
        <v>0</v>
      </c>
      <c r="R1671" s="78">
        <v>0</v>
      </c>
      <c r="S1671" s="78">
        <v>0</v>
      </c>
      <c r="T1671" s="78">
        <v>10</v>
      </c>
      <c r="U1671" s="78">
        <v>0</v>
      </c>
      <c r="V1671" s="78">
        <v>100</v>
      </c>
      <c r="W1671" s="78"/>
      <c r="X1671" s="84"/>
      <c r="Y1671" s="85"/>
      <c r="Z1671" s="85"/>
      <c r="AA1671" s="85" t="s">
        <v>148</v>
      </c>
    </row>
    <row r="1672" spans="1:27" ht="37.5">
      <c r="A1672" s="299">
        <v>1656</v>
      </c>
      <c r="B1672" s="284" t="s">
        <v>248</v>
      </c>
      <c r="C1672" s="78" t="s">
        <v>93</v>
      </c>
      <c r="D1672" s="79" t="s">
        <v>4121</v>
      </c>
      <c r="E1672" s="78" t="s">
        <v>153</v>
      </c>
      <c r="F1672" s="80">
        <v>44770.208333333336</v>
      </c>
      <c r="G1672" s="80">
        <v>44770.791666666664</v>
      </c>
      <c r="H1672" s="78" t="s">
        <v>106</v>
      </c>
      <c r="I1672" s="90">
        <v>13.999999999883585</v>
      </c>
      <c r="J1672" s="91" t="s">
        <v>4122</v>
      </c>
      <c r="K1672" s="91"/>
      <c r="L1672" s="91"/>
      <c r="M1672" s="78">
        <v>13</v>
      </c>
      <c r="N1672" s="78">
        <v>0</v>
      </c>
      <c r="O1672" s="78">
        <v>0</v>
      </c>
      <c r="P1672" s="78">
        <v>13</v>
      </c>
      <c r="Q1672" s="78">
        <v>0</v>
      </c>
      <c r="R1672" s="78">
        <v>0</v>
      </c>
      <c r="S1672" s="78">
        <v>0</v>
      </c>
      <c r="T1672" s="78">
        <v>13</v>
      </c>
      <c r="U1672" s="78">
        <v>0</v>
      </c>
      <c r="V1672" s="78">
        <v>250</v>
      </c>
      <c r="W1672" s="78"/>
      <c r="X1672" s="84"/>
      <c r="Y1672" s="85"/>
      <c r="Z1672" s="85"/>
      <c r="AA1672" s="85" t="s">
        <v>148</v>
      </c>
    </row>
    <row r="1673" spans="1:27" ht="93.75">
      <c r="A1673" s="299">
        <v>1657</v>
      </c>
      <c r="B1673" s="284" t="s">
        <v>248</v>
      </c>
      <c r="C1673" s="78" t="s">
        <v>93</v>
      </c>
      <c r="D1673" s="79" t="s">
        <v>4123</v>
      </c>
      <c r="E1673" s="78" t="s">
        <v>154</v>
      </c>
      <c r="F1673" s="80">
        <v>44770.027777777781</v>
      </c>
      <c r="G1673" s="80">
        <v>44770.029166666667</v>
      </c>
      <c r="H1673" s="78" t="s">
        <v>94</v>
      </c>
      <c r="I1673" s="90">
        <v>3.3333333267364651E-2</v>
      </c>
      <c r="J1673" s="91" t="s">
        <v>4124</v>
      </c>
      <c r="K1673" s="91"/>
      <c r="L1673" s="91" t="s">
        <v>231</v>
      </c>
      <c r="M1673" s="78">
        <v>21</v>
      </c>
      <c r="N1673" s="78">
        <v>0</v>
      </c>
      <c r="O1673" s="78">
        <v>1</v>
      </c>
      <c r="P1673" s="78">
        <v>20</v>
      </c>
      <c r="Q1673" s="78">
        <v>0</v>
      </c>
      <c r="R1673" s="78">
        <v>0</v>
      </c>
      <c r="S1673" s="78">
        <v>0</v>
      </c>
      <c r="T1673" s="78">
        <v>21</v>
      </c>
      <c r="U1673" s="78">
        <v>0</v>
      </c>
      <c r="V1673" s="78">
        <v>60</v>
      </c>
      <c r="W1673" s="78"/>
      <c r="X1673" s="84" t="s">
        <v>4125</v>
      </c>
      <c r="Y1673" s="85" t="s">
        <v>109</v>
      </c>
      <c r="Z1673" s="85" t="s">
        <v>103</v>
      </c>
      <c r="AA1673" s="85" t="s">
        <v>148</v>
      </c>
    </row>
    <row r="1674" spans="1:27" ht="56.25">
      <c r="A1674" s="299">
        <v>1658</v>
      </c>
      <c r="B1674" s="284" t="s">
        <v>253</v>
      </c>
      <c r="C1674" s="78" t="s">
        <v>97</v>
      </c>
      <c r="D1674" s="79" t="s">
        <v>4126</v>
      </c>
      <c r="E1674" s="78" t="s">
        <v>153</v>
      </c>
      <c r="F1674" s="80">
        <v>44770.715277777781</v>
      </c>
      <c r="G1674" s="80">
        <v>44770.770833333336</v>
      </c>
      <c r="H1674" s="78" t="s">
        <v>94</v>
      </c>
      <c r="I1674" s="90">
        <v>1.3333333333139308</v>
      </c>
      <c r="J1674" s="91" t="s">
        <v>4127</v>
      </c>
      <c r="K1674" s="91"/>
      <c r="L1674" s="91"/>
      <c r="M1674" s="78">
        <v>1</v>
      </c>
      <c r="N1674" s="78">
        <v>0</v>
      </c>
      <c r="O1674" s="78">
        <v>0</v>
      </c>
      <c r="P1674" s="78">
        <v>1</v>
      </c>
      <c r="Q1674" s="78">
        <v>0</v>
      </c>
      <c r="R1674" s="78">
        <v>0</v>
      </c>
      <c r="S1674" s="78">
        <v>0</v>
      </c>
      <c r="T1674" s="78">
        <v>1</v>
      </c>
      <c r="U1674" s="78">
        <v>0</v>
      </c>
      <c r="V1674" s="78">
        <v>2</v>
      </c>
      <c r="W1674" s="78"/>
      <c r="X1674" s="84" t="s">
        <v>4128</v>
      </c>
      <c r="Y1674" s="85" t="s">
        <v>109</v>
      </c>
      <c r="Z1674" s="85" t="s">
        <v>99</v>
      </c>
      <c r="AA1674" s="85" t="s">
        <v>148</v>
      </c>
    </row>
    <row r="1675" spans="1:27" ht="56.25">
      <c r="A1675" s="299">
        <v>1659</v>
      </c>
      <c r="B1675" s="284" t="s">
        <v>251</v>
      </c>
      <c r="C1675" s="78" t="s">
        <v>97</v>
      </c>
      <c r="D1675" s="79" t="s">
        <v>4129</v>
      </c>
      <c r="E1675" s="78" t="s">
        <v>152</v>
      </c>
      <c r="F1675" s="80">
        <v>44770.708333333336</v>
      </c>
      <c r="G1675" s="80">
        <v>44771.416666666664</v>
      </c>
      <c r="H1675" s="78" t="s">
        <v>94</v>
      </c>
      <c r="I1675" s="90">
        <v>16.999999999883585</v>
      </c>
      <c r="J1675" s="91" t="s">
        <v>4130</v>
      </c>
      <c r="K1675" s="91"/>
      <c r="L1675" s="91"/>
      <c r="M1675" s="78">
        <v>8</v>
      </c>
      <c r="N1675" s="78">
        <v>0</v>
      </c>
      <c r="O1675" s="78">
        <v>0</v>
      </c>
      <c r="P1675" s="78">
        <v>8</v>
      </c>
      <c r="Q1675" s="78">
        <v>0</v>
      </c>
      <c r="R1675" s="78">
        <v>0</v>
      </c>
      <c r="S1675" s="78">
        <v>0</v>
      </c>
      <c r="T1675" s="78">
        <v>8</v>
      </c>
      <c r="U1675" s="78">
        <v>0</v>
      </c>
      <c r="V1675" s="78">
        <v>122</v>
      </c>
      <c r="W1675" s="78"/>
      <c r="X1675" s="84" t="s">
        <v>4131</v>
      </c>
      <c r="Y1675" s="85" t="s">
        <v>95</v>
      </c>
      <c r="Z1675" s="85" t="s">
        <v>99</v>
      </c>
      <c r="AA1675" s="85" t="s">
        <v>148</v>
      </c>
    </row>
    <row r="1676" spans="1:27" ht="112.5">
      <c r="A1676" s="299">
        <v>1660</v>
      </c>
      <c r="B1676" s="284" t="s">
        <v>251</v>
      </c>
      <c r="C1676" s="78" t="s">
        <v>97</v>
      </c>
      <c r="D1676" s="79" t="s">
        <v>3211</v>
      </c>
      <c r="E1676" s="78" t="s">
        <v>152</v>
      </c>
      <c r="F1676" s="80">
        <v>44771.416666666664</v>
      </c>
      <c r="G1676" s="80">
        <v>44771.625</v>
      </c>
      <c r="H1676" s="78" t="s">
        <v>106</v>
      </c>
      <c r="I1676" s="90">
        <v>5.0000000000582077</v>
      </c>
      <c r="J1676" s="91" t="s">
        <v>3351</v>
      </c>
      <c r="K1676" s="91"/>
      <c r="L1676" s="91"/>
      <c r="M1676" s="226">
        <v>9</v>
      </c>
      <c r="N1676" s="78">
        <v>0</v>
      </c>
      <c r="O1676" s="78">
        <v>0</v>
      </c>
      <c r="P1676" s="78">
        <v>9</v>
      </c>
      <c r="Q1676" s="78">
        <v>0</v>
      </c>
      <c r="R1676" s="78">
        <v>0</v>
      </c>
      <c r="S1676" s="78">
        <v>9</v>
      </c>
      <c r="T1676" s="78">
        <v>0</v>
      </c>
      <c r="U1676" s="78">
        <v>0</v>
      </c>
      <c r="V1676" s="78">
        <v>180</v>
      </c>
      <c r="W1676" s="78"/>
      <c r="X1676" s="84"/>
      <c r="Y1676" s="85"/>
      <c r="Z1676" s="85"/>
      <c r="AA1676" s="85" t="s">
        <v>148</v>
      </c>
    </row>
    <row r="1677" spans="1:27" ht="93.75">
      <c r="A1677" s="299">
        <v>1661</v>
      </c>
      <c r="B1677" s="284" t="s">
        <v>250</v>
      </c>
      <c r="C1677" s="78" t="s">
        <v>93</v>
      </c>
      <c r="D1677" s="79" t="s">
        <v>4132</v>
      </c>
      <c r="E1677" s="78" t="s">
        <v>154</v>
      </c>
      <c r="F1677" s="80">
        <v>44770.513888888891</v>
      </c>
      <c r="G1677" s="80">
        <v>44770.572916666664</v>
      </c>
      <c r="H1677" s="78" t="s">
        <v>94</v>
      </c>
      <c r="I1677" s="90">
        <v>1.4166666665696539</v>
      </c>
      <c r="J1677" s="91" t="s">
        <v>4133</v>
      </c>
      <c r="K1677" s="91" t="s">
        <v>4134</v>
      </c>
      <c r="L1677" s="91"/>
      <c r="M1677" s="78">
        <v>402</v>
      </c>
      <c r="N1677" s="78">
        <v>0</v>
      </c>
      <c r="O1677" s="78">
        <v>14</v>
      </c>
      <c r="P1677" s="78">
        <v>388</v>
      </c>
      <c r="Q1677" s="78">
        <v>0</v>
      </c>
      <c r="R1677" s="78">
        <v>0</v>
      </c>
      <c r="S1677" s="78">
        <v>0</v>
      </c>
      <c r="T1677" s="78">
        <v>402</v>
      </c>
      <c r="U1677" s="78">
        <v>0</v>
      </c>
      <c r="V1677" s="78">
        <v>1270</v>
      </c>
      <c r="W1677" s="78"/>
      <c r="X1677" s="84" t="s">
        <v>4135</v>
      </c>
      <c r="Y1677" s="85" t="s">
        <v>109</v>
      </c>
      <c r="Z1677" s="85" t="s">
        <v>103</v>
      </c>
      <c r="AA1677" s="85" t="s">
        <v>148</v>
      </c>
    </row>
    <row r="1678" spans="1:27" ht="37.5">
      <c r="A1678" s="299">
        <v>1662</v>
      </c>
      <c r="B1678" s="284" t="s">
        <v>433</v>
      </c>
      <c r="C1678" s="78" t="s">
        <v>113</v>
      </c>
      <c r="D1678" s="79" t="s">
        <v>4136</v>
      </c>
      <c r="E1678" s="78" t="s">
        <v>152</v>
      </c>
      <c r="F1678" s="80">
        <v>44771.395833333336</v>
      </c>
      <c r="G1678" s="80">
        <v>44771.625</v>
      </c>
      <c r="H1678" s="78" t="s">
        <v>106</v>
      </c>
      <c r="I1678" s="90">
        <v>5.4999999999417923</v>
      </c>
      <c r="J1678" s="91" t="s">
        <v>387</v>
      </c>
      <c r="K1678" s="91"/>
      <c r="L1678" s="91"/>
      <c r="M1678" s="78">
        <v>1</v>
      </c>
      <c r="N1678" s="78">
        <v>0</v>
      </c>
      <c r="O1678" s="78">
        <v>0</v>
      </c>
      <c r="P1678" s="78">
        <v>1</v>
      </c>
      <c r="Q1678" s="78">
        <v>0</v>
      </c>
      <c r="R1678" s="78">
        <v>0</v>
      </c>
      <c r="S1678" s="78">
        <v>0</v>
      </c>
      <c r="T1678" s="78">
        <v>1</v>
      </c>
      <c r="U1678" s="78">
        <v>0</v>
      </c>
      <c r="V1678" s="78">
        <v>5</v>
      </c>
      <c r="W1678" s="78"/>
      <c r="X1678" s="84"/>
      <c r="Y1678" s="85"/>
      <c r="Z1678" s="85"/>
      <c r="AA1678" s="85" t="s">
        <v>148</v>
      </c>
    </row>
    <row r="1679" spans="1:27" ht="56.25">
      <c r="A1679" s="299">
        <v>1663</v>
      </c>
      <c r="B1679" s="284" t="s">
        <v>245</v>
      </c>
      <c r="C1679" s="78" t="s">
        <v>113</v>
      </c>
      <c r="D1679" s="79" t="s">
        <v>4137</v>
      </c>
      <c r="E1679" s="78" t="s">
        <v>153</v>
      </c>
      <c r="F1679" s="80">
        <v>44771.375</v>
      </c>
      <c r="G1679" s="80">
        <v>44771.5</v>
      </c>
      <c r="H1679" s="78" t="s">
        <v>106</v>
      </c>
      <c r="I1679" s="90">
        <v>3</v>
      </c>
      <c r="J1679" s="91" t="s">
        <v>257</v>
      </c>
      <c r="K1679" s="91" t="s">
        <v>282</v>
      </c>
      <c r="L1679" s="91"/>
      <c r="M1679" s="78">
        <v>1</v>
      </c>
      <c r="N1679" s="78">
        <v>0</v>
      </c>
      <c r="O1679" s="78">
        <v>1</v>
      </c>
      <c r="P1679" s="78">
        <v>0</v>
      </c>
      <c r="Q1679" s="78">
        <v>0</v>
      </c>
      <c r="R1679" s="78">
        <v>0</v>
      </c>
      <c r="S1679" s="78">
        <v>0</v>
      </c>
      <c r="T1679" s="78">
        <v>1</v>
      </c>
      <c r="U1679" s="78">
        <v>0</v>
      </c>
      <c r="V1679" s="78">
        <v>131.12</v>
      </c>
      <c r="W1679" s="78"/>
      <c r="X1679" s="84"/>
      <c r="Y1679" s="85"/>
      <c r="Z1679" s="85"/>
      <c r="AA1679" s="85" t="s">
        <v>148</v>
      </c>
    </row>
    <row r="1680" spans="1:27" ht="75">
      <c r="A1680" s="299">
        <v>1664</v>
      </c>
      <c r="B1680" s="286" t="s">
        <v>262</v>
      </c>
      <c r="C1680" s="93" t="s">
        <v>97</v>
      </c>
      <c r="D1680" s="94" t="s">
        <v>4138</v>
      </c>
      <c r="E1680" s="93" t="s">
        <v>153</v>
      </c>
      <c r="F1680" s="95">
        <v>44770.732638888891</v>
      </c>
      <c r="G1680" s="95">
        <v>44770.857638888891</v>
      </c>
      <c r="H1680" s="96" t="s">
        <v>94</v>
      </c>
      <c r="I1680" s="90">
        <v>3</v>
      </c>
      <c r="J1680" s="91" t="s">
        <v>4139</v>
      </c>
      <c r="K1680" s="91"/>
      <c r="L1680" s="91"/>
      <c r="M1680" s="93">
        <v>10</v>
      </c>
      <c r="N1680" s="93">
        <v>0</v>
      </c>
      <c r="O1680" s="93">
        <v>0</v>
      </c>
      <c r="P1680" s="93">
        <v>10</v>
      </c>
      <c r="Q1680" s="93">
        <v>0</v>
      </c>
      <c r="R1680" s="93">
        <v>0</v>
      </c>
      <c r="S1680" s="93">
        <v>0</v>
      </c>
      <c r="T1680" s="93">
        <v>10</v>
      </c>
      <c r="U1680" s="93">
        <v>0</v>
      </c>
      <c r="V1680" s="93">
        <v>35</v>
      </c>
      <c r="W1680" s="93"/>
      <c r="X1680" s="97" t="s">
        <v>4140</v>
      </c>
      <c r="Y1680" s="98" t="s">
        <v>130</v>
      </c>
      <c r="Z1680" s="98" t="s">
        <v>99</v>
      </c>
      <c r="AA1680" s="85" t="s">
        <v>148</v>
      </c>
    </row>
    <row r="1681" spans="1:27" ht="75">
      <c r="A1681" s="299">
        <v>1665</v>
      </c>
      <c r="B1681" s="286" t="s">
        <v>262</v>
      </c>
      <c r="C1681" s="93" t="s">
        <v>97</v>
      </c>
      <c r="D1681" s="94" t="s">
        <v>4141</v>
      </c>
      <c r="E1681" s="93" t="s">
        <v>153</v>
      </c>
      <c r="F1681" s="95">
        <v>44770.75</v>
      </c>
      <c r="G1681" s="95">
        <v>44770.824305555558</v>
      </c>
      <c r="H1681" s="96" t="s">
        <v>94</v>
      </c>
      <c r="I1681" s="90">
        <v>1.78333333338378</v>
      </c>
      <c r="J1681" s="91" t="s">
        <v>4142</v>
      </c>
      <c r="K1681" s="91"/>
      <c r="L1681" s="91"/>
      <c r="M1681" s="93">
        <v>14</v>
      </c>
      <c r="N1681" s="93">
        <v>0</v>
      </c>
      <c r="O1681" s="93">
        <v>0</v>
      </c>
      <c r="P1681" s="93">
        <v>14</v>
      </c>
      <c r="Q1681" s="93">
        <v>0</v>
      </c>
      <c r="R1681" s="93">
        <v>0</v>
      </c>
      <c r="S1681" s="93">
        <v>0</v>
      </c>
      <c r="T1681" s="93">
        <v>14</v>
      </c>
      <c r="U1681" s="93">
        <v>0</v>
      </c>
      <c r="V1681" s="93">
        <v>35</v>
      </c>
      <c r="W1681" s="78"/>
      <c r="X1681" s="97" t="s">
        <v>4140</v>
      </c>
      <c r="Y1681" s="98" t="s">
        <v>130</v>
      </c>
      <c r="Z1681" s="98" t="s">
        <v>99</v>
      </c>
      <c r="AA1681" s="85" t="s">
        <v>148</v>
      </c>
    </row>
    <row r="1682" spans="1:27" ht="75">
      <c r="A1682" s="299">
        <v>1666</v>
      </c>
      <c r="B1682" s="286" t="s">
        <v>262</v>
      </c>
      <c r="C1682" s="100" t="s">
        <v>97</v>
      </c>
      <c r="D1682" s="101" t="s">
        <v>188</v>
      </c>
      <c r="E1682" s="100" t="s">
        <v>153</v>
      </c>
      <c r="F1682" s="95">
        <v>44770.763888888891</v>
      </c>
      <c r="G1682" s="95">
        <v>44770.868055555555</v>
      </c>
      <c r="H1682" s="78" t="s">
        <v>94</v>
      </c>
      <c r="I1682" s="90">
        <v>2.4999999999417923</v>
      </c>
      <c r="J1682" s="91" t="s">
        <v>345</v>
      </c>
      <c r="K1682" s="91"/>
      <c r="L1682" s="91"/>
      <c r="M1682" s="100">
        <v>89</v>
      </c>
      <c r="N1682" s="100">
        <v>0</v>
      </c>
      <c r="O1682" s="100">
        <v>0</v>
      </c>
      <c r="P1682" s="100">
        <v>89</v>
      </c>
      <c r="Q1682" s="100">
        <v>0</v>
      </c>
      <c r="R1682" s="100">
        <v>0</v>
      </c>
      <c r="S1682" s="100">
        <v>0</v>
      </c>
      <c r="T1682" s="100">
        <v>89</v>
      </c>
      <c r="U1682" s="100">
        <v>0</v>
      </c>
      <c r="V1682" s="100">
        <v>45</v>
      </c>
      <c r="W1682" s="100"/>
      <c r="X1682" s="103" t="s">
        <v>4140</v>
      </c>
      <c r="Y1682" s="104" t="s">
        <v>107</v>
      </c>
      <c r="Z1682" s="104" t="s">
        <v>101</v>
      </c>
      <c r="AA1682" s="85" t="s">
        <v>148</v>
      </c>
    </row>
    <row r="1683" spans="1:27" ht="131.25">
      <c r="A1683" s="299">
        <v>1667</v>
      </c>
      <c r="B1683" s="286" t="s">
        <v>268</v>
      </c>
      <c r="C1683" s="93" t="s">
        <v>113</v>
      </c>
      <c r="D1683" s="94" t="s">
        <v>4143</v>
      </c>
      <c r="E1683" s="93" t="s">
        <v>152</v>
      </c>
      <c r="F1683" s="95">
        <v>44770.5</v>
      </c>
      <c r="G1683" s="95">
        <v>44770.583333333336</v>
      </c>
      <c r="H1683" s="96" t="s">
        <v>94</v>
      </c>
      <c r="I1683" s="90">
        <v>2.0000000000582077</v>
      </c>
      <c r="J1683" s="91" t="s">
        <v>4144</v>
      </c>
      <c r="K1683" s="91"/>
      <c r="L1683" s="91"/>
      <c r="M1683" s="93">
        <v>673</v>
      </c>
      <c r="N1683" s="93">
        <v>0</v>
      </c>
      <c r="O1683" s="93">
        <v>0</v>
      </c>
      <c r="P1683" s="93">
        <v>673</v>
      </c>
      <c r="Q1683" s="93">
        <v>0</v>
      </c>
      <c r="R1683" s="93">
        <v>0</v>
      </c>
      <c r="S1683" s="93">
        <v>0</v>
      </c>
      <c r="T1683" s="93">
        <v>673</v>
      </c>
      <c r="U1683" s="93">
        <v>0</v>
      </c>
      <c r="V1683" s="93">
        <v>1010</v>
      </c>
      <c r="W1683" s="93"/>
      <c r="X1683" s="97" t="s">
        <v>4145</v>
      </c>
      <c r="Y1683" s="98" t="s">
        <v>95</v>
      </c>
      <c r="Z1683" s="98" t="s">
        <v>105</v>
      </c>
      <c r="AA1683" s="85" t="s">
        <v>148</v>
      </c>
    </row>
    <row r="1684" spans="1:27" ht="56.25">
      <c r="A1684" s="299">
        <v>1668</v>
      </c>
      <c r="B1684" s="284" t="s">
        <v>268</v>
      </c>
      <c r="C1684" s="78" t="s">
        <v>93</v>
      </c>
      <c r="D1684" s="79" t="s">
        <v>4146</v>
      </c>
      <c r="E1684" s="78" t="s">
        <v>152</v>
      </c>
      <c r="F1684" s="80">
        <v>44771.25</v>
      </c>
      <c r="G1684" s="80">
        <v>44771.381944444445</v>
      </c>
      <c r="H1684" s="78" t="s">
        <v>94</v>
      </c>
      <c r="I1684" s="90">
        <v>3.1666666666860692</v>
      </c>
      <c r="J1684" s="91" t="s">
        <v>4147</v>
      </c>
      <c r="K1684" s="91"/>
      <c r="L1684" s="91"/>
      <c r="M1684" s="78">
        <v>26</v>
      </c>
      <c r="N1684" s="78">
        <v>0</v>
      </c>
      <c r="O1684" s="78">
        <v>0</v>
      </c>
      <c r="P1684" s="78">
        <v>26</v>
      </c>
      <c r="Q1684" s="78">
        <v>0</v>
      </c>
      <c r="R1684" s="78">
        <v>0</v>
      </c>
      <c r="S1684" s="78">
        <v>0</v>
      </c>
      <c r="T1684" s="78">
        <v>26</v>
      </c>
      <c r="U1684" s="78">
        <v>0</v>
      </c>
      <c r="V1684" s="78">
        <v>40</v>
      </c>
      <c r="W1684" s="78"/>
      <c r="X1684" s="84" t="s">
        <v>4148</v>
      </c>
      <c r="Y1684" s="85" t="s">
        <v>109</v>
      </c>
      <c r="Z1684" s="85" t="s">
        <v>103</v>
      </c>
      <c r="AA1684" s="85" t="s">
        <v>148</v>
      </c>
    </row>
    <row r="1685" spans="1:27" ht="281.25">
      <c r="A1685" s="299">
        <v>1669</v>
      </c>
      <c r="B1685" s="284" t="s">
        <v>248</v>
      </c>
      <c r="C1685" s="78" t="s">
        <v>93</v>
      </c>
      <c r="D1685" s="79" t="s">
        <v>4149</v>
      </c>
      <c r="E1685" s="78" t="s">
        <v>154</v>
      </c>
      <c r="F1685" s="80">
        <v>44770.659722222219</v>
      </c>
      <c r="G1685" s="80">
        <v>44770.711805555555</v>
      </c>
      <c r="H1685" s="78" t="s">
        <v>94</v>
      </c>
      <c r="I1685" s="90">
        <v>1.2500000000582077</v>
      </c>
      <c r="J1685" s="91" t="s">
        <v>4150</v>
      </c>
      <c r="K1685" s="91" t="s">
        <v>347</v>
      </c>
      <c r="L1685" s="91" t="s">
        <v>4151</v>
      </c>
      <c r="M1685" s="78">
        <v>183</v>
      </c>
      <c r="N1685" s="78">
        <v>2</v>
      </c>
      <c r="O1685" s="78">
        <v>9</v>
      </c>
      <c r="P1685" s="78">
        <v>172</v>
      </c>
      <c r="Q1685" s="78">
        <v>0</v>
      </c>
      <c r="R1685" s="78">
        <v>0</v>
      </c>
      <c r="S1685" s="78">
        <v>0</v>
      </c>
      <c r="T1685" s="78">
        <v>183</v>
      </c>
      <c r="U1685" s="78">
        <v>0</v>
      </c>
      <c r="V1685" s="78">
        <v>1200</v>
      </c>
      <c r="W1685" s="78"/>
      <c r="X1685" s="84" t="s">
        <v>4152</v>
      </c>
      <c r="Y1685" s="85" t="s">
        <v>109</v>
      </c>
      <c r="Z1685" s="85" t="s">
        <v>103</v>
      </c>
      <c r="AA1685" s="85" t="s">
        <v>148</v>
      </c>
    </row>
    <row r="1686" spans="1:27" ht="56.25">
      <c r="A1686" s="299">
        <v>1670</v>
      </c>
      <c r="B1686" s="284" t="s">
        <v>253</v>
      </c>
      <c r="C1686" s="78" t="s">
        <v>97</v>
      </c>
      <c r="D1686" s="79" t="s">
        <v>4153</v>
      </c>
      <c r="E1686" s="78" t="s">
        <v>153</v>
      </c>
      <c r="F1686" s="80">
        <v>44771.534722222219</v>
      </c>
      <c r="G1686" s="80">
        <v>44771.65625</v>
      </c>
      <c r="H1686" s="78" t="s">
        <v>94</v>
      </c>
      <c r="I1686" s="90">
        <v>2.9166666667442769</v>
      </c>
      <c r="J1686" s="91" t="s">
        <v>4154</v>
      </c>
      <c r="K1686" s="91"/>
      <c r="L1686" s="91"/>
      <c r="M1686" s="78">
        <v>1</v>
      </c>
      <c r="N1686" s="78">
        <v>0</v>
      </c>
      <c r="O1686" s="78">
        <v>0</v>
      </c>
      <c r="P1686" s="78">
        <v>1</v>
      </c>
      <c r="Q1686" s="78">
        <v>0</v>
      </c>
      <c r="R1686" s="78">
        <v>0</v>
      </c>
      <c r="S1686" s="78">
        <v>0</v>
      </c>
      <c r="T1686" s="78">
        <v>1</v>
      </c>
      <c r="U1686" s="78">
        <v>0</v>
      </c>
      <c r="V1686" s="78">
        <v>10</v>
      </c>
      <c r="W1686" s="78"/>
      <c r="X1686" s="84" t="s">
        <v>4155</v>
      </c>
      <c r="Y1686" s="85" t="s">
        <v>118</v>
      </c>
      <c r="Z1686" s="85" t="s">
        <v>103</v>
      </c>
      <c r="AA1686" s="85" t="s">
        <v>148</v>
      </c>
    </row>
    <row r="1687" spans="1:27" ht="75">
      <c r="A1687" s="299">
        <v>1671</v>
      </c>
      <c r="B1687" s="284" t="s">
        <v>265</v>
      </c>
      <c r="C1687" s="78" t="s">
        <v>97</v>
      </c>
      <c r="D1687" s="79" t="s">
        <v>4156</v>
      </c>
      <c r="E1687" s="78" t="s">
        <v>153</v>
      </c>
      <c r="F1687" s="80">
        <v>44772.600694444445</v>
      </c>
      <c r="G1687" s="80">
        <v>44772.652777777781</v>
      </c>
      <c r="H1687" s="78" t="s">
        <v>94</v>
      </c>
      <c r="I1687" s="90">
        <v>1.2500000000582077</v>
      </c>
      <c r="J1687" s="91" t="s">
        <v>4156</v>
      </c>
      <c r="K1687" s="91"/>
      <c r="L1687" s="91"/>
      <c r="M1687" s="78">
        <v>10</v>
      </c>
      <c r="N1687" s="78">
        <v>0</v>
      </c>
      <c r="O1687" s="78">
        <v>0</v>
      </c>
      <c r="P1687" s="78">
        <v>10</v>
      </c>
      <c r="Q1687" s="78">
        <v>0</v>
      </c>
      <c r="R1687" s="78">
        <v>0</v>
      </c>
      <c r="S1687" s="78">
        <v>0</v>
      </c>
      <c r="T1687" s="78">
        <v>10</v>
      </c>
      <c r="U1687" s="78">
        <v>0</v>
      </c>
      <c r="V1687" s="78">
        <v>25</v>
      </c>
      <c r="W1687" s="78"/>
      <c r="X1687" s="84" t="s">
        <v>4157</v>
      </c>
      <c r="Y1687" s="85" t="s">
        <v>98</v>
      </c>
      <c r="Z1687" s="85" t="s">
        <v>124</v>
      </c>
      <c r="AA1687" s="85" t="s">
        <v>148</v>
      </c>
    </row>
    <row r="1688" spans="1:27" ht="75">
      <c r="A1688" s="299">
        <v>1672</v>
      </c>
      <c r="B1688" s="284" t="s">
        <v>265</v>
      </c>
      <c r="C1688" s="78" t="s">
        <v>97</v>
      </c>
      <c r="D1688" s="79" t="s">
        <v>4158</v>
      </c>
      <c r="E1688" s="78" t="s">
        <v>153</v>
      </c>
      <c r="F1688" s="80">
        <v>44772.805555555555</v>
      </c>
      <c r="G1688" s="80">
        <v>44772.902777777781</v>
      </c>
      <c r="H1688" s="78" t="s">
        <v>94</v>
      </c>
      <c r="I1688" s="90">
        <v>2.3333333334303461</v>
      </c>
      <c r="J1688" s="91" t="s">
        <v>4158</v>
      </c>
      <c r="K1688" s="91"/>
      <c r="L1688" s="91"/>
      <c r="M1688" s="78">
        <v>20</v>
      </c>
      <c r="N1688" s="78">
        <v>0</v>
      </c>
      <c r="O1688" s="78">
        <v>0</v>
      </c>
      <c r="P1688" s="78">
        <v>20</v>
      </c>
      <c r="Q1688" s="78">
        <v>0</v>
      </c>
      <c r="R1688" s="78">
        <v>0</v>
      </c>
      <c r="S1688" s="78">
        <v>0</v>
      </c>
      <c r="T1688" s="78">
        <v>20</v>
      </c>
      <c r="U1688" s="78">
        <v>0</v>
      </c>
      <c r="V1688" s="78">
        <v>30</v>
      </c>
      <c r="W1688" s="78"/>
      <c r="X1688" s="84" t="s">
        <v>4159</v>
      </c>
      <c r="Y1688" s="85" t="s">
        <v>98</v>
      </c>
      <c r="Z1688" s="85" t="s">
        <v>114</v>
      </c>
      <c r="AA1688" s="85" t="s">
        <v>148</v>
      </c>
    </row>
    <row r="1689" spans="1:27" ht="75">
      <c r="A1689" s="299">
        <v>1673</v>
      </c>
      <c r="B1689" s="284" t="s">
        <v>115</v>
      </c>
      <c r="C1689" s="78" t="s">
        <v>113</v>
      </c>
      <c r="D1689" s="79" t="s">
        <v>4160</v>
      </c>
      <c r="E1689" s="78" t="s">
        <v>154</v>
      </c>
      <c r="F1689" s="80">
        <v>44771.375</v>
      </c>
      <c r="G1689" s="80">
        <v>44771.4375</v>
      </c>
      <c r="H1689" s="78" t="s">
        <v>106</v>
      </c>
      <c r="I1689" s="90">
        <v>1.5</v>
      </c>
      <c r="J1689" s="91" t="s">
        <v>4161</v>
      </c>
      <c r="K1689" s="91"/>
      <c r="L1689" s="91" t="s">
        <v>258</v>
      </c>
      <c r="M1689" s="78">
        <v>1</v>
      </c>
      <c r="N1689" s="78">
        <v>0</v>
      </c>
      <c r="O1689" s="78">
        <v>1</v>
      </c>
      <c r="P1689" s="78">
        <v>0</v>
      </c>
      <c r="Q1689" s="78">
        <v>0</v>
      </c>
      <c r="R1689" s="78">
        <v>0</v>
      </c>
      <c r="S1689" s="78">
        <v>0</v>
      </c>
      <c r="T1689" s="78">
        <v>1</v>
      </c>
      <c r="U1689" s="78">
        <v>0</v>
      </c>
      <c r="V1689" s="78">
        <v>10</v>
      </c>
      <c r="W1689" s="78"/>
      <c r="X1689" s="84" t="s">
        <v>4162</v>
      </c>
      <c r="Y1689" s="85"/>
      <c r="Z1689" s="85"/>
      <c r="AA1689" s="85" t="s">
        <v>148</v>
      </c>
    </row>
    <row r="1690" spans="1:27" ht="75">
      <c r="A1690" s="299">
        <v>1674</v>
      </c>
      <c r="B1690" s="286" t="s">
        <v>115</v>
      </c>
      <c r="C1690" s="93" t="s">
        <v>113</v>
      </c>
      <c r="D1690" s="94" t="s">
        <v>4163</v>
      </c>
      <c r="E1690" s="93" t="s">
        <v>154</v>
      </c>
      <c r="F1690" s="95">
        <v>44771.458333333336</v>
      </c>
      <c r="G1690" s="95">
        <v>44771.5</v>
      </c>
      <c r="H1690" s="96" t="s">
        <v>106</v>
      </c>
      <c r="I1690" s="90">
        <v>0.99999999994179234</v>
      </c>
      <c r="J1690" s="91" t="s">
        <v>4164</v>
      </c>
      <c r="K1690" s="91"/>
      <c r="L1690" s="91" t="s">
        <v>258</v>
      </c>
      <c r="M1690" s="93">
        <v>2</v>
      </c>
      <c r="N1690" s="93">
        <v>0</v>
      </c>
      <c r="O1690" s="93">
        <v>1</v>
      </c>
      <c r="P1690" s="93">
        <v>1</v>
      </c>
      <c r="Q1690" s="93">
        <v>0</v>
      </c>
      <c r="R1690" s="93">
        <v>0</v>
      </c>
      <c r="S1690" s="93">
        <v>0</v>
      </c>
      <c r="T1690" s="93">
        <v>2</v>
      </c>
      <c r="U1690" s="93">
        <v>0</v>
      </c>
      <c r="V1690" s="93">
        <v>20</v>
      </c>
      <c r="W1690" s="93"/>
      <c r="X1690" s="97" t="s">
        <v>4162</v>
      </c>
      <c r="Y1690" s="98"/>
      <c r="Z1690" s="98"/>
      <c r="AA1690" s="85" t="s">
        <v>148</v>
      </c>
    </row>
    <row r="1691" spans="1:27" ht="75">
      <c r="A1691" s="299">
        <v>1675</v>
      </c>
      <c r="B1691" s="286" t="s">
        <v>115</v>
      </c>
      <c r="C1691" s="93" t="s">
        <v>97</v>
      </c>
      <c r="D1691" s="94" t="s">
        <v>4165</v>
      </c>
      <c r="E1691" s="93" t="s">
        <v>153</v>
      </c>
      <c r="F1691" s="95">
        <v>44771.604166666664</v>
      </c>
      <c r="G1691" s="95">
        <v>44771.684027777781</v>
      </c>
      <c r="H1691" s="96" t="s">
        <v>106</v>
      </c>
      <c r="I1691" s="90">
        <v>1.9166666668024845</v>
      </c>
      <c r="J1691" s="91" t="s">
        <v>542</v>
      </c>
      <c r="K1691" s="91"/>
      <c r="L1691" s="91" t="s">
        <v>258</v>
      </c>
      <c r="M1691" s="93">
        <v>21</v>
      </c>
      <c r="N1691" s="93">
        <v>0</v>
      </c>
      <c r="O1691" s="93">
        <v>1</v>
      </c>
      <c r="P1691" s="93">
        <v>20</v>
      </c>
      <c r="Q1691" s="93">
        <v>0</v>
      </c>
      <c r="R1691" s="93">
        <v>0</v>
      </c>
      <c r="S1691" s="93">
        <v>0</v>
      </c>
      <c r="T1691" s="93">
        <v>21</v>
      </c>
      <c r="U1691" s="93">
        <v>0</v>
      </c>
      <c r="V1691" s="93">
        <v>96</v>
      </c>
      <c r="W1691" s="93"/>
      <c r="X1691" s="97" t="s">
        <v>4166</v>
      </c>
      <c r="Y1691" s="98"/>
      <c r="Z1691" s="98"/>
      <c r="AA1691" s="85" t="s">
        <v>148</v>
      </c>
    </row>
    <row r="1692" spans="1:27" ht="75">
      <c r="A1692" s="299">
        <v>1676</v>
      </c>
      <c r="B1692" s="286" t="s">
        <v>250</v>
      </c>
      <c r="C1692" s="93" t="s">
        <v>97</v>
      </c>
      <c r="D1692" s="94" t="s">
        <v>4167</v>
      </c>
      <c r="E1692" s="93" t="s">
        <v>153</v>
      </c>
      <c r="F1692" s="95">
        <v>44771.375</v>
      </c>
      <c r="G1692" s="95">
        <v>44771.416666666664</v>
      </c>
      <c r="H1692" s="96" t="s">
        <v>94</v>
      </c>
      <c r="I1692" s="90">
        <v>0.99999999994179234</v>
      </c>
      <c r="J1692" s="91" t="s">
        <v>4168</v>
      </c>
      <c r="K1692" s="91"/>
      <c r="L1692" s="91"/>
      <c r="M1692" s="93">
        <v>1</v>
      </c>
      <c r="N1692" s="93">
        <v>0</v>
      </c>
      <c r="O1692" s="93">
        <v>0</v>
      </c>
      <c r="P1692" s="93">
        <v>1</v>
      </c>
      <c r="Q1692" s="93">
        <v>0</v>
      </c>
      <c r="R1692" s="93">
        <v>0</v>
      </c>
      <c r="S1692" s="93">
        <v>0</v>
      </c>
      <c r="T1692" s="93">
        <v>1</v>
      </c>
      <c r="U1692" s="93">
        <v>0</v>
      </c>
      <c r="V1692" s="93">
        <v>12</v>
      </c>
      <c r="W1692" s="78"/>
      <c r="X1692" s="97" t="s">
        <v>4169</v>
      </c>
      <c r="Y1692" s="98" t="s">
        <v>118</v>
      </c>
      <c r="Z1692" s="98" t="s">
        <v>99</v>
      </c>
      <c r="AA1692" s="85" t="s">
        <v>148</v>
      </c>
    </row>
    <row r="1693" spans="1:27" ht="75">
      <c r="A1693" s="299">
        <v>1677</v>
      </c>
      <c r="B1693" s="283" t="s">
        <v>250</v>
      </c>
      <c r="C1693" s="83" t="s">
        <v>97</v>
      </c>
      <c r="D1693" s="187" t="s">
        <v>4170</v>
      </c>
      <c r="E1693" s="83" t="s">
        <v>153</v>
      </c>
      <c r="F1693" s="188">
        <v>44772.552083333336</v>
      </c>
      <c r="G1693" s="188">
        <v>44772.666666666664</v>
      </c>
      <c r="H1693" s="83" t="s">
        <v>94</v>
      </c>
      <c r="I1693" s="90">
        <v>2.7499999998835847</v>
      </c>
      <c r="J1693" s="91" t="s">
        <v>1681</v>
      </c>
      <c r="K1693" s="91"/>
      <c r="L1693" s="91"/>
      <c r="M1693" s="83">
        <v>2</v>
      </c>
      <c r="N1693" s="83">
        <v>0</v>
      </c>
      <c r="O1693" s="83">
        <v>0</v>
      </c>
      <c r="P1693" s="83">
        <v>2</v>
      </c>
      <c r="Q1693" s="83">
        <v>0</v>
      </c>
      <c r="R1693" s="83">
        <v>0</v>
      </c>
      <c r="S1693" s="83">
        <v>0</v>
      </c>
      <c r="T1693" s="83">
        <v>2</v>
      </c>
      <c r="U1693" s="83">
        <v>0</v>
      </c>
      <c r="V1693" s="83">
        <v>6</v>
      </c>
      <c r="W1693" s="83"/>
      <c r="X1693" s="184" t="s">
        <v>4171</v>
      </c>
      <c r="Y1693" s="185" t="s">
        <v>118</v>
      </c>
      <c r="Z1693" s="185" t="s">
        <v>99</v>
      </c>
      <c r="AA1693" s="85" t="s">
        <v>148</v>
      </c>
    </row>
    <row r="1694" spans="1:27" ht="75">
      <c r="A1694" s="299">
        <v>1678</v>
      </c>
      <c r="B1694" s="283" t="s">
        <v>250</v>
      </c>
      <c r="C1694" s="83" t="s">
        <v>97</v>
      </c>
      <c r="D1694" s="187" t="s">
        <v>4172</v>
      </c>
      <c r="E1694" s="83" t="s">
        <v>108</v>
      </c>
      <c r="F1694" s="188">
        <v>44772.875</v>
      </c>
      <c r="G1694" s="188">
        <v>44772.895833333336</v>
      </c>
      <c r="H1694" s="83" t="s">
        <v>94</v>
      </c>
      <c r="I1694" s="90">
        <v>0.50000000005820766</v>
      </c>
      <c r="J1694" s="91" t="s">
        <v>4173</v>
      </c>
      <c r="K1694" s="91"/>
      <c r="L1694" s="91"/>
      <c r="M1694" s="83">
        <v>1</v>
      </c>
      <c r="N1694" s="83">
        <v>0</v>
      </c>
      <c r="O1694" s="83">
        <v>0</v>
      </c>
      <c r="P1694" s="83">
        <v>1</v>
      </c>
      <c r="Q1694" s="83">
        <v>0</v>
      </c>
      <c r="R1694" s="83">
        <v>0</v>
      </c>
      <c r="S1694" s="83">
        <v>0</v>
      </c>
      <c r="T1694" s="83">
        <v>1</v>
      </c>
      <c r="U1694" s="83">
        <v>0</v>
      </c>
      <c r="V1694" s="83">
        <v>2.5</v>
      </c>
      <c r="W1694" s="83"/>
      <c r="X1694" s="184" t="s">
        <v>4174</v>
      </c>
      <c r="Y1694" s="185" t="s">
        <v>118</v>
      </c>
      <c r="Z1694" s="185" t="s">
        <v>99</v>
      </c>
      <c r="AA1694" s="85" t="s">
        <v>148</v>
      </c>
    </row>
    <row r="1695" spans="1:27" ht="93.75">
      <c r="A1695" s="299">
        <v>1679</v>
      </c>
      <c r="B1695" s="284" t="s">
        <v>261</v>
      </c>
      <c r="C1695" s="78" t="s">
        <v>97</v>
      </c>
      <c r="D1695" s="79" t="s">
        <v>308</v>
      </c>
      <c r="E1695" s="78" t="s">
        <v>152</v>
      </c>
      <c r="F1695" s="80">
        <v>44771.486111111109</v>
      </c>
      <c r="G1695" s="80">
        <v>44771.569444444445</v>
      </c>
      <c r="H1695" s="78" t="s">
        <v>94</v>
      </c>
      <c r="I1695" s="90">
        <v>2.0000000000582077</v>
      </c>
      <c r="J1695" s="91" t="s">
        <v>4175</v>
      </c>
      <c r="K1695" s="91"/>
      <c r="L1695" s="91"/>
      <c r="M1695" s="78">
        <v>468</v>
      </c>
      <c r="N1695" s="78">
        <v>0</v>
      </c>
      <c r="O1695" s="78">
        <v>0</v>
      </c>
      <c r="P1695" s="78">
        <v>468</v>
      </c>
      <c r="Q1695" s="78">
        <v>0</v>
      </c>
      <c r="R1695" s="78">
        <v>0</v>
      </c>
      <c r="S1695" s="78">
        <v>0</v>
      </c>
      <c r="T1695" s="78">
        <v>468</v>
      </c>
      <c r="U1695" s="78">
        <v>0</v>
      </c>
      <c r="V1695" s="78" t="s">
        <v>4176</v>
      </c>
      <c r="W1695" s="78"/>
      <c r="X1695" s="84" t="s">
        <v>4177</v>
      </c>
      <c r="Y1695" s="85" t="s">
        <v>98</v>
      </c>
      <c r="Z1695" s="85" t="s">
        <v>103</v>
      </c>
      <c r="AA1695" s="85" t="s">
        <v>148</v>
      </c>
    </row>
    <row r="1696" spans="1:27" ht="150">
      <c r="A1696" s="299">
        <v>1680</v>
      </c>
      <c r="B1696" s="284" t="s">
        <v>248</v>
      </c>
      <c r="C1696" s="78" t="s">
        <v>93</v>
      </c>
      <c r="D1696" s="79" t="s">
        <v>4178</v>
      </c>
      <c r="E1696" s="78" t="s">
        <v>152</v>
      </c>
      <c r="F1696" s="80">
        <v>44771.923611111109</v>
      </c>
      <c r="G1696" s="80">
        <v>44771.986111111109</v>
      </c>
      <c r="H1696" s="78" t="s">
        <v>94</v>
      </c>
      <c r="I1696" s="90">
        <v>1.5</v>
      </c>
      <c r="J1696" s="91" t="s">
        <v>4179</v>
      </c>
      <c r="K1696" s="91"/>
      <c r="L1696" s="91" t="s">
        <v>4180</v>
      </c>
      <c r="M1696" s="78">
        <v>94</v>
      </c>
      <c r="N1696" s="78">
        <v>0</v>
      </c>
      <c r="O1696" s="78">
        <v>2</v>
      </c>
      <c r="P1696" s="78">
        <v>92</v>
      </c>
      <c r="Q1696" s="78">
        <v>0</v>
      </c>
      <c r="R1696" s="78">
        <v>0</v>
      </c>
      <c r="S1696" s="78">
        <v>0</v>
      </c>
      <c r="T1696" s="78">
        <v>94</v>
      </c>
      <c r="U1696" s="78">
        <v>0</v>
      </c>
      <c r="V1696" s="78">
        <v>1200</v>
      </c>
      <c r="W1696" s="78"/>
      <c r="X1696" s="84" t="s">
        <v>4181</v>
      </c>
      <c r="Y1696" s="85" t="s">
        <v>109</v>
      </c>
      <c r="Z1696" s="85" t="s">
        <v>103</v>
      </c>
      <c r="AA1696" s="85" t="s">
        <v>148</v>
      </c>
    </row>
    <row r="1697" spans="1:27" ht="225">
      <c r="A1697" s="299">
        <v>1681</v>
      </c>
      <c r="B1697" s="284" t="s">
        <v>248</v>
      </c>
      <c r="C1697" s="78" t="s">
        <v>156</v>
      </c>
      <c r="D1697" s="79" t="s">
        <v>4182</v>
      </c>
      <c r="E1697" s="78" t="s">
        <v>152</v>
      </c>
      <c r="F1697" s="80">
        <v>44773.909722222219</v>
      </c>
      <c r="G1697" s="80">
        <v>44774.002083333333</v>
      </c>
      <c r="H1697" s="78" t="s">
        <v>94</v>
      </c>
      <c r="I1697" s="90">
        <v>2.2166666667326353</v>
      </c>
      <c r="J1697" s="91" t="s">
        <v>4183</v>
      </c>
      <c r="K1697" s="91"/>
      <c r="L1697" s="91"/>
      <c r="M1697" s="78">
        <v>216</v>
      </c>
      <c r="N1697" s="78">
        <v>0</v>
      </c>
      <c r="O1697" s="78">
        <v>0</v>
      </c>
      <c r="P1697" s="78">
        <v>215</v>
      </c>
      <c r="Q1697" s="78">
        <v>0</v>
      </c>
      <c r="R1697" s="78">
        <v>0</v>
      </c>
      <c r="S1697" s="78">
        <v>0</v>
      </c>
      <c r="T1697" s="78">
        <v>215</v>
      </c>
      <c r="U1697" s="78">
        <v>1</v>
      </c>
      <c r="V1697" s="78">
        <v>215</v>
      </c>
      <c r="W1697" s="78" t="s">
        <v>1052</v>
      </c>
      <c r="X1697" s="84" t="s">
        <v>4184</v>
      </c>
      <c r="Y1697" s="85" t="s">
        <v>100</v>
      </c>
      <c r="Z1697" s="85" t="s">
        <v>105</v>
      </c>
      <c r="AA1697" s="85" t="s">
        <v>193</v>
      </c>
    </row>
    <row r="1698" spans="1:27" ht="75">
      <c r="A1698" s="299">
        <v>1682</v>
      </c>
      <c r="B1698" s="284" t="s">
        <v>115</v>
      </c>
      <c r="C1698" s="78" t="s">
        <v>97</v>
      </c>
      <c r="D1698" s="79" t="s">
        <v>4041</v>
      </c>
      <c r="E1698" s="78" t="s">
        <v>153</v>
      </c>
      <c r="F1698" s="80">
        <v>44782.375</v>
      </c>
      <c r="G1698" s="80">
        <v>44782.579861111109</v>
      </c>
      <c r="H1698" s="78" t="s">
        <v>106</v>
      </c>
      <c r="I1698" s="90">
        <v>4.9166666666278616</v>
      </c>
      <c r="J1698" s="91" t="s">
        <v>621</v>
      </c>
      <c r="K1698" s="91"/>
      <c r="L1698" s="91"/>
      <c r="M1698" s="78">
        <v>4</v>
      </c>
      <c r="N1698" s="78">
        <v>0</v>
      </c>
      <c r="O1698" s="78">
        <v>0</v>
      </c>
      <c r="P1698" s="78">
        <v>4</v>
      </c>
      <c r="Q1698" s="78">
        <v>0</v>
      </c>
      <c r="R1698" s="78">
        <v>0</v>
      </c>
      <c r="S1698" s="78">
        <v>0</v>
      </c>
      <c r="T1698" s="78">
        <v>4</v>
      </c>
      <c r="U1698" s="78">
        <v>0</v>
      </c>
      <c r="V1698" s="78">
        <v>10</v>
      </c>
      <c r="W1698" s="78"/>
      <c r="X1698" s="84" t="s">
        <v>4185</v>
      </c>
      <c r="Y1698" s="85"/>
      <c r="Z1698" s="85"/>
      <c r="AA1698" s="85" t="s">
        <v>148</v>
      </c>
    </row>
    <row r="1699" spans="1:27" ht="93.75">
      <c r="A1699" s="299">
        <v>1683</v>
      </c>
      <c r="B1699" s="284" t="s">
        <v>248</v>
      </c>
      <c r="C1699" s="78" t="s">
        <v>93</v>
      </c>
      <c r="D1699" s="79" t="s">
        <v>4186</v>
      </c>
      <c r="E1699" s="78" t="s">
        <v>154</v>
      </c>
      <c r="F1699" s="80">
        <v>44782.350694444445</v>
      </c>
      <c r="G1699" s="80">
        <v>44782.368055555555</v>
      </c>
      <c r="H1699" s="78" t="s">
        <v>94</v>
      </c>
      <c r="I1699" s="90">
        <v>0.41666666662786156</v>
      </c>
      <c r="J1699" s="91" t="s">
        <v>4187</v>
      </c>
      <c r="K1699" s="91"/>
      <c r="L1699" s="91" t="s">
        <v>241</v>
      </c>
      <c r="M1699" s="78">
        <v>41</v>
      </c>
      <c r="N1699" s="78">
        <v>0</v>
      </c>
      <c r="O1699" s="78">
        <v>1</v>
      </c>
      <c r="P1699" s="78">
        <v>40</v>
      </c>
      <c r="Q1699" s="78">
        <v>0</v>
      </c>
      <c r="R1699" s="78">
        <v>0</v>
      </c>
      <c r="S1699" s="78">
        <v>0</v>
      </c>
      <c r="T1699" s="78">
        <v>41</v>
      </c>
      <c r="U1699" s="78">
        <v>0</v>
      </c>
      <c r="V1699" s="78">
        <v>500</v>
      </c>
      <c r="W1699" s="78"/>
      <c r="X1699" s="84" t="s">
        <v>4188</v>
      </c>
      <c r="Y1699" s="85" t="s">
        <v>109</v>
      </c>
      <c r="Z1699" s="85" t="s">
        <v>103</v>
      </c>
      <c r="AA1699" s="85" t="s">
        <v>148</v>
      </c>
    </row>
    <row r="1700" spans="1:27" ht="131.25">
      <c r="A1700" s="299">
        <v>1684</v>
      </c>
      <c r="B1700" s="284" t="s">
        <v>248</v>
      </c>
      <c r="C1700" s="78" t="s">
        <v>93</v>
      </c>
      <c r="D1700" s="79" t="s">
        <v>4189</v>
      </c>
      <c r="E1700" s="78" t="s">
        <v>152</v>
      </c>
      <c r="F1700" s="80">
        <v>44783.375</v>
      </c>
      <c r="G1700" s="80">
        <v>44783.458333333336</v>
      </c>
      <c r="H1700" s="78" t="s">
        <v>106</v>
      </c>
      <c r="I1700" s="90">
        <v>2.0000000000582077</v>
      </c>
      <c r="J1700" s="91" t="s">
        <v>4190</v>
      </c>
      <c r="K1700" s="91"/>
      <c r="L1700" s="91"/>
      <c r="M1700" s="78">
        <v>23</v>
      </c>
      <c r="N1700" s="78">
        <v>0</v>
      </c>
      <c r="O1700" s="78">
        <v>0</v>
      </c>
      <c r="P1700" s="78">
        <v>23</v>
      </c>
      <c r="Q1700" s="78">
        <v>0</v>
      </c>
      <c r="R1700" s="78">
        <v>0</v>
      </c>
      <c r="S1700" s="78">
        <v>0</v>
      </c>
      <c r="T1700" s="78">
        <v>23</v>
      </c>
      <c r="U1700" s="78">
        <v>0</v>
      </c>
      <c r="V1700" s="78">
        <v>700</v>
      </c>
      <c r="W1700" s="78"/>
      <c r="X1700" s="84"/>
      <c r="Y1700" s="85"/>
      <c r="Z1700" s="85"/>
      <c r="AA1700" s="85" t="s">
        <v>148</v>
      </c>
    </row>
    <row r="1701" spans="1:27" ht="93.75">
      <c r="A1701" s="299">
        <v>1685</v>
      </c>
      <c r="B1701" s="286" t="s">
        <v>248</v>
      </c>
      <c r="C1701" s="93" t="s">
        <v>93</v>
      </c>
      <c r="D1701" s="94" t="s">
        <v>4191</v>
      </c>
      <c r="E1701" s="93" t="s">
        <v>154</v>
      </c>
      <c r="F1701" s="95">
        <v>44782.659722222219</v>
      </c>
      <c r="G1701" s="95">
        <v>44782.660416666666</v>
      </c>
      <c r="H1701" s="96" t="s">
        <v>94</v>
      </c>
      <c r="I1701" s="90">
        <v>1.6666666720993817E-2</v>
      </c>
      <c r="J1701" s="91" t="s">
        <v>4192</v>
      </c>
      <c r="K1701" s="91"/>
      <c r="L1701" s="91" t="s">
        <v>347</v>
      </c>
      <c r="M1701" s="93">
        <v>46</v>
      </c>
      <c r="N1701" s="93">
        <v>2</v>
      </c>
      <c r="O1701" s="93">
        <v>0</v>
      </c>
      <c r="P1701" s="93">
        <v>44</v>
      </c>
      <c r="Q1701" s="93">
        <v>0</v>
      </c>
      <c r="R1701" s="93">
        <v>0</v>
      </c>
      <c r="S1701" s="93">
        <v>0</v>
      </c>
      <c r="T1701" s="93">
        <v>46</v>
      </c>
      <c r="U1701" s="93">
        <v>0</v>
      </c>
      <c r="V1701" s="93">
        <v>1000</v>
      </c>
      <c r="W1701" s="93"/>
      <c r="X1701" s="97" t="s">
        <v>4193</v>
      </c>
      <c r="Y1701" s="98" t="s">
        <v>122</v>
      </c>
      <c r="Z1701" s="98" t="s">
        <v>120</v>
      </c>
      <c r="AA1701" s="85" t="s">
        <v>193</v>
      </c>
    </row>
    <row r="1702" spans="1:27" ht="168.75">
      <c r="A1702" s="299">
        <v>1686</v>
      </c>
      <c r="B1702" s="286" t="s">
        <v>250</v>
      </c>
      <c r="C1702" s="93" t="s">
        <v>93</v>
      </c>
      <c r="D1702" s="94" t="s">
        <v>4194</v>
      </c>
      <c r="E1702" s="93" t="s">
        <v>154</v>
      </c>
      <c r="F1702" s="95">
        <v>44782.708333333336</v>
      </c>
      <c r="G1702" s="95">
        <v>44782.798611111109</v>
      </c>
      <c r="H1702" s="96" t="s">
        <v>94</v>
      </c>
      <c r="I1702" s="90">
        <v>2.1666666665696539</v>
      </c>
      <c r="J1702" s="91" t="s">
        <v>4195</v>
      </c>
      <c r="K1702" s="91" t="s">
        <v>4196</v>
      </c>
      <c r="L1702" s="91"/>
      <c r="M1702" s="93">
        <v>336</v>
      </c>
      <c r="N1702" s="93">
        <v>0</v>
      </c>
      <c r="O1702" s="93">
        <v>20</v>
      </c>
      <c r="P1702" s="93">
        <v>316</v>
      </c>
      <c r="Q1702" s="93">
        <v>0</v>
      </c>
      <c r="R1702" s="93">
        <v>0</v>
      </c>
      <c r="S1702" s="93">
        <v>0</v>
      </c>
      <c r="T1702" s="93">
        <v>336</v>
      </c>
      <c r="U1702" s="93">
        <v>0</v>
      </c>
      <c r="V1702" s="93">
        <v>2080</v>
      </c>
      <c r="W1702" s="93"/>
      <c r="X1702" s="97" t="s">
        <v>4197</v>
      </c>
      <c r="Y1702" s="98" t="s">
        <v>109</v>
      </c>
      <c r="Z1702" s="98" t="s">
        <v>103</v>
      </c>
      <c r="AA1702" s="85" t="s">
        <v>148</v>
      </c>
    </row>
    <row r="1703" spans="1:27" ht="56.25">
      <c r="A1703" s="299">
        <v>1687</v>
      </c>
      <c r="B1703" s="284" t="s">
        <v>250</v>
      </c>
      <c r="C1703" s="78" t="s">
        <v>113</v>
      </c>
      <c r="D1703" s="79" t="s">
        <v>4198</v>
      </c>
      <c r="E1703" s="78" t="s">
        <v>154</v>
      </c>
      <c r="F1703" s="80">
        <v>44782.684027777781</v>
      </c>
      <c r="G1703" s="80">
        <v>44783.416666666664</v>
      </c>
      <c r="H1703" s="78" t="s">
        <v>94</v>
      </c>
      <c r="I1703" s="90">
        <v>17.583333333197515</v>
      </c>
      <c r="J1703" s="91" t="s">
        <v>637</v>
      </c>
      <c r="K1703" s="91"/>
      <c r="L1703" s="91"/>
      <c r="M1703" s="78">
        <v>276</v>
      </c>
      <c r="N1703" s="78">
        <v>0</v>
      </c>
      <c r="O1703" s="78">
        <v>0</v>
      </c>
      <c r="P1703" s="78">
        <v>276</v>
      </c>
      <c r="Q1703" s="78">
        <v>0</v>
      </c>
      <c r="R1703" s="78">
        <v>0</v>
      </c>
      <c r="S1703" s="78">
        <v>0</v>
      </c>
      <c r="T1703" s="78">
        <v>276</v>
      </c>
      <c r="U1703" s="78">
        <v>0</v>
      </c>
      <c r="V1703" s="78">
        <v>180</v>
      </c>
      <c r="W1703" s="78"/>
      <c r="X1703" s="84" t="s">
        <v>4199</v>
      </c>
      <c r="Y1703" s="85" t="s">
        <v>109</v>
      </c>
      <c r="Z1703" s="85" t="s">
        <v>103</v>
      </c>
      <c r="AA1703" s="85" t="s">
        <v>148</v>
      </c>
    </row>
    <row r="1704" spans="1:27" ht="37.5">
      <c r="A1704" s="299">
        <v>1688</v>
      </c>
      <c r="B1704" s="283" t="s">
        <v>262</v>
      </c>
      <c r="C1704" s="83" t="s">
        <v>113</v>
      </c>
      <c r="D1704" s="187" t="s">
        <v>4200</v>
      </c>
      <c r="E1704" s="83" t="s">
        <v>152</v>
      </c>
      <c r="F1704" s="188">
        <v>44783.364583333336</v>
      </c>
      <c r="G1704" s="188">
        <v>44783.541666666664</v>
      </c>
      <c r="H1704" s="83" t="s">
        <v>106</v>
      </c>
      <c r="I1704" s="90">
        <v>4.2499999998835847</v>
      </c>
      <c r="J1704" s="91" t="s">
        <v>4201</v>
      </c>
      <c r="K1704" s="91" t="s">
        <v>404</v>
      </c>
      <c r="L1704" s="91"/>
      <c r="M1704" s="83">
        <v>20</v>
      </c>
      <c r="N1704" s="83">
        <v>0</v>
      </c>
      <c r="O1704" s="83">
        <v>0</v>
      </c>
      <c r="P1704" s="83">
        <v>19</v>
      </c>
      <c r="Q1704" s="83">
        <v>0</v>
      </c>
      <c r="R1704" s="83">
        <v>0</v>
      </c>
      <c r="S1704" s="83">
        <v>0</v>
      </c>
      <c r="T1704" s="83">
        <v>20</v>
      </c>
      <c r="U1704" s="83">
        <v>0</v>
      </c>
      <c r="V1704" s="83">
        <v>270</v>
      </c>
      <c r="W1704" s="83"/>
      <c r="X1704" s="184"/>
      <c r="Y1704" s="185"/>
      <c r="Z1704" s="185"/>
      <c r="AA1704" s="85" t="s">
        <v>148</v>
      </c>
    </row>
    <row r="1705" spans="1:27" ht="56.25">
      <c r="A1705" s="299">
        <v>1689</v>
      </c>
      <c r="B1705" s="284" t="s">
        <v>262</v>
      </c>
      <c r="C1705" s="78" t="s">
        <v>97</v>
      </c>
      <c r="D1705" s="79" t="s">
        <v>4202</v>
      </c>
      <c r="E1705" s="78" t="s">
        <v>153</v>
      </c>
      <c r="F1705" s="80">
        <v>44783.375</v>
      </c>
      <c r="G1705" s="80">
        <v>44783.5</v>
      </c>
      <c r="H1705" s="78" t="s">
        <v>106</v>
      </c>
      <c r="I1705" s="90">
        <v>3</v>
      </c>
      <c r="J1705" s="91" t="s">
        <v>4203</v>
      </c>
      <c r="K1705" s="91"/>
      <c r="L1705" s="91"/>
      <c r="M1705" s="78">
        <v>65</v>
      </c>
      <c r="N1705" s="78">
        <v>0</v>
      </c>
      <c r="O1705" s="78">
        <v>0</v>
      </c>
      <c r="P1705" s="78">
        <v>65</v>
      </c>
      <c r="Q1705" s="78">
        <v>0</v>
      </c>
      <c r="R1705" s="78">
        <v>0</v>
      </c>
      <c r="S1705" s="78">
        <v>0</v>
      </c>
      <c r="T1705" s="78">
        <v>65</v>
      </c>
      <c r="U1705" s="78">
        <v>0</v>
      </c>
      <c r="V1705" s="78">
        <v>45</v>
      </c>
      <c r="W1705" s="78"/>
      <c r="X1705" s="84"/>
      <c r="Y1705" s="85"/>
      <c r="Z1705" s="85"/>
      <c r="AA1705" s="85" t="s">
        <v>148</v>
      </c>
    </row>
    <row r="1706" spans="1:27" ht="56.25">
      <c r="A1706" s="299">
        <v>1690</v>
      </c>
      <c r="B1706" s="284" t="s">
        <v>249</v>
      </c>
      <c r="C1706" s="78" t="s">
        <v>156</v>
      </c>
      <c r="D1706" s="79" t="s">
        <v>4204</v>
      </c>
      <c r="E1706" s="78" t="s">
        <v>152</v>
      </c>
      <c r="F1706" s="80">
        <v>44782.364583333336</v>
      </c>
      <c r="G1706" s="80">
        <v>44782.753472222219</v>
      </c>
      <c r="H1706" s="78" t="s">
        <v>94</v>
      </c>
      <c r="I1706" s="90">
        <v>9.3333333331975155</v>
      </c>
      <c r="J1706" s="91" t="s">
        <v>4205</v>
      </c>
      <c r="K1706" s="91"/>
      <c r="L1706" s="91"/>
      <c r="M1706" s="78">
        <v>106</v>
      </c>
      <c r="N1706" s="78">
        <v>0</v>
      </c>
      <c r="O1706" s="78">
        <v>0</v>
      </c>
      <c r="P1706" s="78">
        <v>0</v>
      </c>
      <c r="Q1706" s="78">
        <v>0</v>
      </c>
      <c r="R1706" s="78">
        <v>0</v>
      </c>
      <c r="S1706" s="78">
        <v>0</v>
      </c>
      <c r="T1706" s="78">
        <v>0</v>
      </c>
      <c r="U1706" s="78">
        <v>0</v>
      </c>
      <c r="V1706" s="78">
        <v>315</v>
      </c>
      <c r="W1706" s="78"/>
      <c r="X1706" s="84" t="s">
        <v>4206</v>
      </c>
      <c r="Y1706" s="85" t="s">
        <v>147</v>
      </c>
      <c r="Z1706" s="85" t="s">
        <v>103</v>
      </c>
      <c r="AA1706" s="85" t="s">
        <v>148</v>
      </c>
    </row>
    <row r="1707" spans="1:27" ht="56.25">
      <c r="A1707" s="299">
        <v>1691</v>
      </c>
      <c r="B1707" s="284" t="s">
        <v>249</v>
      </c>
      <c r="C1707" s="78" t="s">
        <v>156</v>
      </c>
      <c r="D1707" s="79" t="s">
        <v>4207</v>
      </c>
      <c r="E1707" s="78" t="s">
        <v>152</v>
      </c>
      <c r="F1707" s="80">
        <v>44782.364583333336</v>
      </c>
      <c r="G1707" s="80">
        <v>44782.395833333336</v>
      </c>
      <c r="H1707" s="78" t="s">
        <v>94</v>
      </c>
      <c r="I1707" s="90">
        <v>0.75</v>
      </c>
      <c r="J1707" s="91" t="s">
        <v>4208</v>
      </c>
      <c r="K1707" s="91"/>
      <c r="L1707" s="91"/>
      <c r="M1707" s="78">
        <v>80</v>
      </c>
      <c r="N1707" s="78">
        <v>0</v>
      </c>
      <c r="O1707" s="78">
        <v>0</v>
      </c>
      <c r="P1707" s="78">
        <v>0</v>
      </c>
      <c r="Q1707" s="78">
        <v>0</v>
      </c>
      <c r="R1707" s="78">
        <v>0</v>
      </c>
      <c r="S1707" s="78">
        <v>0</v>
      </c>
      <c r="T1707" s="78">
        <v>0</v>
      </c>
      <c r="U1707" s="78">
        <v>0</v>
      </c>
      <c r="V1707" s="78" t="s">
        <v>4209</v>
      </c>
      <c r="W1707" s="78"/>
      <c r="X1707" s="84" t="s">
        <v>4210</v>
      </c>
      <c r="Y1707" s="85" t="s">
        <v>147</v>
      </c>
      <c r="Z1707" s="85" t="s">
        <v>103</v>
      </c>
      <c r="AA1707" s="85" t="s">
        <v>148</v>
      </c>
    </row>
    <row r="1708" spans="1:27" ht="56.25">
      <c r="A1708" s="299">
        <v>1692</v>
      </c>
      <c r="B1708" s="284" t="s">
        <v>249</v>
      </c>
      <c r="C1708" s="78" t="s">
        <v>156</v>
      </c>
      <c r="D1708" s="79" t="s">
        <v>4211</v>
      </c>
      <c r="E1708" s="78" t="s">
        <v>152</v>
      </c>
      <c r="F1708" s="80">
        <v>44782.364583333336</v>
      </c>
      <c r="G1708" s="80">
        <v>44782.565972222219</v>
      </c>
      <c r="H1708" s="78" t="s">
        <v>94</v>
      </c>
      <c r="I1708" s="90">
        <v>4.8333333331975155</v>
      </c>
      <c r="J1708" s="91" t="s">
        <v>4212</v>
      </c>
      <c r="K1708" s="91"/>
      <c r="L1708" s="91"/>
      <c r="M1708" s="78">
        <v>352</v>
      </c>
      <c r="N1708" s="78">
        <v>0</v>
      </c>
      <c r="O1708" s="78">
        <v>0</v>
      </c>
      <c r="P1708" s="78">
        <v>0</v>
      </c>
      <c r="Q1708" s="78">
        <v>0</v>
      </c>
      <c r="R1708" s="78">
        <v>0</v>
      </c>
      <c r="S1708" s="78">
        <v>0</v>
      </c>
      <c r="T1708" s="78">
        <v>0</v>
      </c>
      <c r="U1708" s="78">
        <v>0</v>
      </c>
      <c r="V1708" s="78">
        <v>815</v>
      </c>
      <c r="W1708" s="78"/>
      <c r="X1708" s="84" t="s">
        <v>4213</v>
      </c>
      <c r="Y1708" s="85" t="s">
        <v>147</v>
      </c>
      <c r="Z1708" s="85" t="s">
        <v>103</v>
      </c>
      <c r="AA1708" s="85" t="s">
        <v>148</v>
      </c>
    </row>
    <row r="1709" spans="1:27" ht="37.5">
      <c r="A1709" s="299">
        <v>1693</v>
      </c>
      <c r="B1709" s="284" t="s">
        <v>249</v>
      </c>
      <c r="C1709" s="78" t="s">
        <v>156</v>
      </c>
      <c r="D1709" s="79" t="s">
        <v>4214</v>
      </c>
      <c r="E1709" s="78" t="s">
        <v>152</v>
      </c>
      <c r="F1709" s="80">
        <v>44782.364583333336</v>
      </c>
      <c r="G1709" s="80">
        <v>44782.524305555555</v>
      </c>
      <c r="H1709" s="78" t="s">
        <v>94</v>
      </c>
      <c r="I1709" s="90">
        <v>3.8333333332557231</v>
      </c>
      <c r="J1709" s="91" t="s">
        <v>4215</v>
      </c>
      <c r="K1709" s="91"/>
      <c r="L1709" s="91"/>
      <c r="M1709" s="78">
        <v>267</v>
      </c>
      <c r="N1709" s="78">
        <v>0</v>
      </c>
      <c r="O1709" s="78">
        <v>0</v>
      </c>
      <c r="P1709" s="78">
        <v>0</v>
      </c>
      <c r="Q1709" s="78">
        <v>0</v>
      </c>
      <c r="R1709" s="78">
        <v>0</v>
      </c>
      <c r="S1709" s="78">
        <v>0</v>
      </c>
      <c r="T1709" s="78">
        <v>0</v>
      </c>
      <c r="U1709" s="78">
        <v>0</v>
      </c>
      <c r="V1709" s="78">
        <v>750</v>
      </c>
      <c r="W1709" s="78"/>
      <c r="X1709" s="84" t="s">
        <v>4216</v>
      </c>
      <c r="Y1709" s="85" t="s">
        <v>147</v>
      </c>
      <c r="Z1709" s="85" t="s">
        <v>103</v>
      </c>
      <c r="AA1709" s="85" t="s">
        <v>148</v>
      </c>
    </row>
    <row r="1710" spans="1:27" ht="56.25">
      <c r="A1710" s="299">
        <v>1694</v>
      </c>
      <c r="B1710" s="284" t="s">
        <v>249</v>
      </c>
      <c r="C1710" s="78" t="s">
        <v>156</v>
      </c>
      <c r="D1710" s="79" t="s">
        <v>4217</v>
      </c>
      <c r="E1710" s="78" t="s">
        <v>152</v>
      </c>
      <c r="F1710" s="80">
        <v>44782.364583333336</v>
      </c>
      <c r="G1710" s="80">
        <v>44782.69027777778</v>
      </c>
      <c r="H1710" s="78" t="s">
        <v>94</v>
      </c>
      <c r="I1710" s="90">
        <v>7.8166666666511446</v>
      </c>
      <c r="J1710" s="91" t="s">
        <v>4218</v>
      </c>
      <c r="K1710" s="91"/>
      <c r="L1710" s="91"/>
      <c r="M1710" s="78">
        <v>386</v>
      </c>
      <c r="N1710" s="78">
        <v>0</v>
      </c>
      <c r="O1710" s="78">
        <v>0</v>
      </c>
      <c r="P1710" s="78">
        <v>0</v>
      </c>
      <c r="Q1710" s="78">
        <v>0</v>
      </c>
      <c r="R1710" s="78">
        <v>0</v>
      </c>
      <c r="S1710" s="78">
        <v>0</v>
      </c>
      <c r="T1710" s="78">
        <v>0</v>
      </c>
      <c r="U1710" s="78">
        <v>0</v>
      </c>
      <c r="V1710" s="78">
        <v>1420</v>
      </c>
      <c r="W1710" s="78"/>
      <c r="X1710" s="84" t="s">
        <v>4219</v>
      </c>
      <c r="Y1710" s="85" t="s">
        <v>147</v>
      </c>
      <c r="Z1710" s="85" t="s">
        <v>103</v>
      </c>
      <c r="AA1710" s="85" t="s">
        <v>148</v>
      </c>
    </row>
    <row r="1711" spans="1:27" ht="75">
      <c r="A1711" s="299">
        <v>1695</v>
      </c>
      <c r="B1711" s="284" t="s">
        <v>262</v>
      </c>
      <c r="C1711" s="78" t="s">
        <v>97</v>
      </c>
      <c r="D1711" s="79" t="s">
        <v>3691</v>
      </c>
      <c r="E1711" s="78" t="s">
        <v>153</v>
      </c>
      <c r="F1711" s="80">
        <v>44774.375</v>
      </c>
      <c r="G1711" s="80">
        <v>44774.5</v>
      </c>
      <c r="H1711" s="78" t="s">
        <v>106</v>
      </c>
      <c r="I1711" s="90">
        <v>3</v>
      </c>
      <c r="J1711" s="91" t="s">
        <v>3692</v>
      </c>
      <c r="K1711" s="91"/>
      <c r="L1711" s="91"/>
      <c r="M1711" s="78">
        <v>24</v>
      </c>
      <c r="N1711" s="78">
        <v>0</v>
      </c>
      <c r="O1711" s="78">
        <v>0</v>
      </c>
      <c r="P1711" s="78">
        <v>24</v>
      </c>
      <c r="Q1711" s="78">
        <v>0</v>
      </c>
      <c r="R1711" s="78">
        <v>0</v>
      </c>
      <c r="S1711" s="78">
        <v>0</v>
      </c>
      <c r="T1711" s="78">
        <v>24</v>
      </c>
      <c r="U1711" s="78">
        <v>0</v>
      </c>
      <c r="V1711" s="78">
        <v>10</v>
      </c>
      <c r="W1711" s="78"/>
      <c r="X1711" s="84"/>
      <c r="Y1711" s="85"/>
      <c r="Z1711" s="85"/>
      <c r="AA1711" s="85" t="s">
        <v>148</v>
      </c>
    </row>
    <row r="1712" spans="1:27" ht="56.25">
      <c r="A1712" s="299">
        <v>1696</v>
      </c>
      <c r="B1712" s="284" t="s">
        <v>253</v>
      </c>
      <c r="C1712" s="78" t="s">
        <v>97</v>
      </c>
      <c r="D1712" s="79" t="s">
        <v>4220</v>
      </c>
      <c r="E1712" s="78" t="s">
        <v>108</v>
      </c>
      <c r="F1712" s="80">
        <v>44774.878472222219</v>
      </c>
      <c r="G1712" s="80">
        <v>44774.895833333336</v>
      </c>
      <c r="H1712" s="78" t="s">
        <v>94</v>
      </c>
      <c r="I1712" s="90">
        <v>0.41666666680248454</v>
      </c>
      <c r="J1712" s="91" t="s">
        <v>4221</v>
      </c>
      <c r="K1712" s="91"/>
      <c r="L1712" s="91"/>
      <c r="M1712" s="78">
        <v>1</v>
      </c>
      <c r="N1712" s="78">
        <v>0</v>
      </c>
      <c r="O1712" s="78">
        <v>0</v>
      </c>
      <c r="P1712" s="78">
        <v>1</v>
      </c>
      <c r="Q1712" s="78">
        <v>0</v>
      </c>
      <c r="R1712" s="78">
        <v>0</v>
      </c>
      <c r="S1712" s="78">
        <v>0</v>
      </c>
      <c r="T1712" s="78">
        <v>1</v>
      </c>
      <c r="U1712" s="78">
        <v>0</v>
      </c>
      <c r="V1712" s="78">
        <v>2</v>
      </c>
      <c r="W1712" s="78"/>
      <c r="X1712" s="84" t="s">
        <v>4222</v>
      </c>
      <c r="Y1712" s="85" t="s">
        <v>109</v>
      </c>
      <c r="Z1712" s="85" t="s">
        <v>99</v>
      </c>
      <c r="AA1712" s="85" t="s">
        <v>148</v>
      </c>
    </row>
    <row r="1713" spans="1:27" ht="93.75">
      <c r="A1713" s="299">
        <v>1697</v>
      </c>
      <c r="B1713" s="284" t="s">
        <v>268</v>
      </c>
      <c r="C1713" s="78" t="s">
        <v>113</v>
      </c>
      <c r="D1713" s="79" t="s">
        <v>547</v>
      </c>
      <c r="E1713" s="78" t="s">
        <v>152</v>
      </c>
      <c r="F1713" s="80">
        <v>44775.583333333336</v>
      </c>
      <c r="G1713" s="80">
        <v>44775.645833333336</v>
      </c>
      <c r="H1713" s="78" t="s">
        <v>106</v>
      </c>
      <c r="I1713" s="90">
        <v>1.5</v>
      </c>
      <c r="J1713" s="91" t="s">
        <v>4223</v>
      </c>
      <c r="K1713" s="91"/>
      <c r="L1713" s="91"/>
      <c r="M1713" s="78">
        <v>1122</v>
      </c>
      <c r="N1713" s="78">
        <v>0</v>
      </c>
      <c r="O1713" s="78">
        <v>0</v>
      </c>
      <c r="P1713" s="78">
        <v>1122</v>
      </c>
      <c r="Q1713" s="78">
        <v>0</v>
      </c>
      <c r="R1713" s="78">
        <v>0</v>
      </c>
      <c r="S1713" s="78">
        <v>0</v>
      </c>
      <c r="T1713" s="78">
        <v>1122</v>
      </c>
      <c r="U1713" s="78">
        <v>0</v>
      </c>
      <c r="V1713" s="78">
        <v>998</v>
      </c>
      <c r="W1713" s="78"/>
      <c r="X1713" s="84"/>
      <c r="Y1713" s="85"/>
      <c r="Z1713" s="85"/>
      <c r="AA1713" s="85" t="s">
        <v>148</v>
      </c>
    </row>
    <row r="1714" spans="1:27" ht="93.75">
      <c r="A1714" s="299">
        <v>1698</v>
      </c>
      <c r="B1714" s="286" t="s">
        <v>265</v>
      </c>
      <c r="C1714" s="93" t="s">
        <v>97</v>
      </c>
      <c r="D1714" s="94" t="s">
        <v>4224</v>
      </c>
      <c r="E1714" s="93" t="s">
        <v>108</v>
      </c>
      <c r="F1714" s="95">
        <v>44774.527777777781</v>
      </c>
      <c r="G1714" s="95">
        <v>44774.583333333336</v>
      </c>
      <c r="H1714" s="96" t="s">
        <v>94</v>
      </c>
      <c r="I1714" s="90">
        <v>1.3333333333139308</v>
      </c>
      <c r="J1714" s="91" t="s">
        <v>4224</v>
      </c>
      <c r="K1714" s="91"/>
      <c r="L1714" s="91"/>
      <c r="M1714" s="93">
        <v>1</v>
      </c>
      <c r="N1714" s="93">
        <v>0</v>
      </c>
      <c r="O1714" s="93">
        <v>0</v>
      </c>
      <c r="P1714" s="93">
        <v>1</v>
      </c>
      <c r="Q1714" s="93">
        <v>0</v>
      </c>
      <c r="R1714" s="93">
        <v>0</v>
      </c>
      <c r="S1714" s="93">
        <v>0</v>
      </c>
      <c r="T1714" s="93">
        <v>1</v>
      </c>
      <c r="U1714" s="93">
        <v>0</v>
      </c>
      <c r="V1714" s="93">
        <v>2</v>
      </c>
      <c r="W1714" s="93"/>
      <c r="X1714" s="97" t="s">
        <v>4225</v>
      </c>
      <c r="Y1714" s="98" t="s">
        <v>98</v>
      </c>
      <c r="Z1714" s="98" t="s">
        <v>114</v>
      </c>
      <c r="AA1714" s="85" t="s">
        <v>148</v>
      </c>
    </row>
    <row r="1715" spans="1:27" ht="56.25">
      <c r="A1715" s="299">
        <v>1699</v>
      </c>
      <c r="B1715" s="284" t="s">
        <v>278</v>
      </c>
      <c r="C1715" s="78" t="s">
        <v>97</v>
      </c>
      <c r="D1715" s="79" t="s">
        <v>4226</v>
      </c>
      <c r="E1715" s="78" t="s">
        <v>153</v>
      </c>
      <c r="F1715" s="80">
        <v>44774.625</v>
      </c>
      <c r="G1715" s="80">
        <v>44774.701388888891</v>
      </c>
      <c r="H1715" s="78" t="s">
        <v>94</v>
      </c>
      <c r="I1715" s="90">
        <v>1.8333333333721384</v>
      </c>
      <c r="J1715" s="91" t="s">
        <v>4227</v>
      </c>
      <c r="K1715" s="91"/>
      <c r="L1715" s="91"/>
      <c r="M1715" s="78">
        <v>9</v>
      </c>
      <c r="N1715" s="78">
        <v>0</v>
      </c>
      <c r="O1715" s="78">
        <v>0</v>
      </c>
      <c r="P1715" s="78">
        <v>9</v>
      </c>
      <c r="Q1715" s="78">
        <v>0</v>
      </c>
      <c r="R1715" s="78">
        <v>0</v>
      </c>
      <c r="S1715" s="78">
        <v>0</v>
      </c>
      <c r="T1715" s="78">
        <v>9</v>
      </c>
      <c r="U1715" s="78">
        <v>0</v>
      </c>
      <c r="V1715" s="78">
        <v>45</v>
      </c>
      <c r="W1715" s="78"/>
      <c r="X1715" s="84" t="s">
        <v>4228</v>
      </c>
      <c r="Y1715" s="85" t="s">
        <v>138</v>
      </c>
      <c r="Z1715" s="85" t="s">
        <v>121</v>
      </c>
      <c r="AA1715" s="85" t="s">
        <v>193</v>
      </c>
    </row>
    <row r="1716" spans="1:27" ht="131.25">
      <c r="A1716" s="299">
        <v>1700</v>
      </c>
      <c r="B1716" s="284" t="s">
        <v>248</v>
      </c>
      <c r="C1716" s="78" t="s">
        <v>93</v>
      </c>
      <c r="D1716" s="79" t="s">
        <v>4229</v>
      </c>
      <c r="E1716" s="78" t="s">
        <v>154</v>
      </c>
      <c r="F1716" s="80">
        <v>44774.369444444441</v>
      </c>
      <c r="G1716" s="80">
        <v>44774.397222222222</v>
      </c>
      <c r="H1716" s="78" t="s">
        <v>94</v>
      </c>
      <c r="I1716" s="90">
        <v>0.66666666674427688</v>
      </c>
      <c r="J1716" s="91" t="s">
        <v>4230</v>
      </c>
      <c r="K1716" s="91"/>
      <c r="L1716" s="91" t="s">
        <v>305</v>
      </c>
      <c r="M1716" s="78">
        <v>34</v>
      </c>
      <c r="N1716" s="78">
        <v>0</v>
      </c>
      <c r="O1716" s="78">
        <v>3</v>
      </c>
      <c r="P1716" s="78">
        <v>31</v>
      </c>
      <c r="Q1716" s="78">
        <v>0</v>
      </c>
      <c r="R1716" s="78">
        <v>0</v>
      </c>
      <c r="S1716" s="78">
        <v>0</v>
      </c>
      <c r="T1716" s="78">
        <v>34</v>
      </c>
      <c r="U1716" s="78">
        <v>0</v>
      </c>
      <c r="V1716" s="78">
        <v>450</v>
      </c>
      <c r="W1716" s="78"/>
      <c r="X1716" s="84" t="s">
        <v>4231</v>
      </c>
      <c r="Y1716" s="85" t="s">
        <v>119</v>
      </c>
      <c r="Z1716" s="85" t="s">
        <v>120</v>
      </c>
      <c r="AA1716" s="85" t="s">
        <v>193</v>
      </c>
    </row>
    <row r="1717" spans="1:27" ht="37.5">
      <c r="A1717" s="299">
        <v>1701</v>
      </c>
      <c r="B1717" s="284" t="s">
        <v>248</v>
      </c>
      <c r="C1717" s="78" t="s">
        <v>113</v>
      </c>
      <c r="D1717" s="79" t="s">
        <v>4232</v>
      </c>
      <c r="E1717" s="78" t="s">
        <v>154</v>
      </c>
      <c r="F1717" s="80">
        <v>44775.375</v>
      </c>
      <c r="G1717" s="80">
        <v>44775.5</v>
      </c>
      <c r="H1717" s="78" t="s">
        <v>106</v>
      </c>
      <c r="I1717" s="90">
        <v>3</v>
      </c>
      <c r="J1717" s="91" t="s">
        <v>4233</v>
      </c>
      <c r="K1717" s="91"/>
      <c r="L1717" s="91"/>
      <c r="M1717" s="78">
        <v>12</v>
      </c>
      <c r="N1717" s="78">
        <v>0</v>
      </c>
      <c r="O1717" s="78">
        <v>0</v>
      </c>
      <c r="P1717" s="78">
        <v>12</v>
      </c>
      <c r="Q1717" s="78">
        <v>0</v>
      </c>
      <c r="R1717" s="78">
        <v>0</v>
      </c>
      <c r="S1717" s="78">
        <v>0</v>
      </c>
      <c r="T1717" s="78">
        <v>12</v>
      </c>
      <c r="U1717" s="78">
        <v>0</v>
      </c>
      <c r="V1717" s="78">
        <v>90</v>
      </c>
      <c r="W1717" s="78"/>
      <c r="X1717" s="84"/>
      <c r="Y1717" s="85"/>
      <c r="Z1717" s="85"/>
      <c r="AA1717" s="85" t="s">
        <v>148</v>
      </c>
    </row>
    <row r="1718" spans="1:27" ht="168.75">
      <c r="A1718" s="299">
        <v>1702</v>
      </c>
      <c r="B1718" s="284" t="s">
        <v>248</v>
      </c>
      <c r="C1718" s="78" t="s">
        <v>93</v>
      </c>
      <c r="D1718" s="79" t="s">
        <v>4234</v>
      </c>
      <c r="E1718" s="78" t="s">
        <v>154</v>
      </c>
      <c r="F1718" s="80">
        <v>44774.458333333336</v>
      </c>
      <c r="G1718" s="80">
        <v>44774.472222222219</v>
      </c>
      <c r="H1718" s="78" t="s">
        <v>94</v>
      </c>
      <c r="I1718" s="90">
        <v>0.33333333319751546</v>
      </c>
      <c r="J1718" s="91" t="s">
        <v>4235</v>
      </c>
      <c r="K1718" s="91"/>
      <c r="L1718" s="91" t="s">
        <v>316</v>
      </c>
      <c r="M1718" s="78">
        <v>237</v>
      </c>
      <c r="N1718" s="78">
        <v>0</v>
      </c>
      <c r="O1718" s="78">
        <v>2</v>
      </c>
      <c r="P1718" s="78">
        <v>235</v>
      </c>
      <c r="Q1718" s="78">
        <v>0</v>
      </c>
      <c r="R1718" s="78">
        <v>0</v>
      </c>
      <c r="S1718" s="78">
        <v>0</v>
      </c>
      <c r="T1718" s="78">
        <v>237</v>
      </c>
      <c r="U1718" s="78">
        <v>0</v>
      </c>
      <c r="V1718" s="78">
        <v>1200</v>
      </c>
      <c r="W1718" s="78"/>
      <c r="X1718" s="84" t="s">
        <v>4236</v>
      </c>
      <c r="Y1718" s="85" t="s">
        <v>119</v>
      </c>
      <c r="Z1718" s="85" t="s">
        <v>120</v>
      </c>
      <c r="AA1718" s="85" t="s">
        <v>193</v>
      </c>
    </row>
    <row r="1719" spans="1:27" ht="112.5">
      <c r="A1719" s="299">
        <v>1703</v>
      </c>
      <c r="B1719" s="284" t="s">
        <v>248</v>
      </c>
      <c r="C1719" s="78" t="s">
        <v>93</v>
      </c>
      <c r="D1719" s="79" t="s">
        <v>4237</v>
      </c>
      <c r="E1719" s="78" t="s">
        <v>153</v>
      </c>
      <c r="F1719" s="80">
        <v>44774.763888888891</v>
      </c>
      <c r="G1719" s="80">
        <v>44775.583333333336</v>
      </c>
      <c r="H1719" s="78" t="s">
        <v>94</v>
      </c>
      <c r="I1719" s="90">
        <v>19.666666666686069</v>
      </c>
      <c r="J1719" s="91" t="s">
        <v>4238</v>
      </c>
      <c r="K1719" s="91"/>
      <c r="L1719" s="91"/>
      <c r="M1719" s="78">
        <v>2</v>
      </c>
      <c r="N1719" s="78">
        <v>0</v>
      </c>
      <c r="O1719" s="78">
        <v>0</v>
      </c>
      <c r="P1719" s="78">
        <v>2</v>
      </c>
      <c r="Q1719" s="78">
        <v>0</v>
      </c>
      <c r="R1719" s="78">
        <v>0</v>
      </c>
      <c r="S1719" s="78">
        <v>0</v>
      </c>
      <c r="T1719" s="78">
        <v>2</v>
      </c>
      <c r="U1719" s="78">
        <v>0</v>
      </c>
      <c r="V1719" s="78">
        <v>30</v>
      </c>
      <c r="W1719" s="78"/>
      <c r="X1719" s="84" t="s">
        <v>4239</v>
      </c>
      <c r="Y1719" s="85" t="s">
        <v>4240</v>
      </c>
      <c r="Z1719" s="85" t="s">
        <v>120</v>
      </c>
      <c r="AA1719" s="85" t="s">
        <v>193</v>
      </c>
    </row>
    <row r="1720" spans="1:27" ht="93.75">
      <c r="A1720" s="299">
        <v>1704</v>
      </c>
      <c r="B1720" s="284" t="s">
        <v>248</v>
      </c>
      <c r="C1720" s="78" t="s">
        <v>93</v>
      </c>
      <c r="D1720" s="79" t="s">
        <v>4241</v>
      </c>
      <c r="E1720" s="78" t="s">
        <v>153</v>
      </c>
      <c r="F1720" s="80">
        <v>44774.625</v>
      </c>
      <c r="G1720" s="80">
        <v>44774.652777777781</v>
      </c>
      <c r="H1720" s="78" t="s">
        <v>94</v>
      </c>
      <c r="I1720" s="90">
        <v>0.66666666674427688</v>
      </c>
      <c r="J1720" s="91" t="s">
        <v>4242</v>
      </c>
      <c r="K1720" s="91"/>
      <c r="L1720" s="91"/>
      <c r="M1720" s="78">
        <v>1</v>
      </c>
      <c r="N1720" s="78">
        <v>0</v>
      </c>
      <c r="O1720" s="78">
        <v>0</v>
      </c>
      <c r="P1720" s="78">
        <v>1</v>
      </c>
      <c r="Q1720" s="78">
        <v>0</v>
      </c>
      <c r="R1720" s="78">
        <v>0</v>
      </c>
      <c r="S1720" s="78">
        <v>0</v>
      </c>
      <c r="T1720" s="78">
        <v>1</v>
      </c>
      <c r="U1720" s="78">
        <v>0</v>
      </c>
      <c r="V1720" s="78">
        <v>15</v>
      </c>
      <c r="W1720" s="78"/>
      <c r="X1720" s="84" t="s">
        <v>4243</v>
      </c>
      <c r="Y1720" s="85" t="s">
        <v>119</v>
      </c>
      <c r="Z1720" s="85" t="s">
        <v>120</v>
      </c>
      <c r="AA1720" s="85" t="s">
        <v>193</v>
      </c>
    </row>
    <row r="1721" spans="1:27" ht="112.5">
      <c r="A1721" s="299">
        <v>1705</v>
      </c>
      <c r="B1721" s="284" t="s">
        <v>251</v>
      </c>
      <c r="C1721" s="78" t="s">
        <v>97</v>
      </c>
      <c r="D1721" s="79" t="s">
        <v>3211</v>
      </c>
      <c r="E1721" s="78" t="s">
        <v>152</v>
      </c>
      <c r="F1721" s="80">
        <v>44776.416666666664</v>
      </c>
      <c r="G1721" s="80">
        <v>44776.625</v>
      </c>
      <c r="H1721" s="78" t="s">
        <v>106</v>
      </c>
      <c r="I1721" s="90">
        <v>5.0000000000582077</v>
      </c>
      <c r="J1721" s="91" t="s">
        <v>3351</v>
      </c>
      <c r="K1721" s="91"/>
      <c r="L1721" s="91"/>
      <c r="M1721" s="78">
        <v>9</v>
      </c>
      <c r="N1721" s="78">
        <v>0</v>
      </c>
      <c r="O1721" s="78">
        <v>0</v>
      </c>
      <c r="P1721" s="78">
        <v>9</v>
      </c>
      <c r="Q1721" s="78">
        <v>0</v>
      </c>
      <c r="R1721" s="78">
        <v>0</v>
      </c>
      <c r="S1721" s="78">
        <v>9</v>
      </c>
      <c r="T1721" s="78">
        <v>0</v>
      </c>
      <c r="U1721" s="78">
        <v>0</v>
      </c>
      <c r="V1721" s="78">
        <v>180</v>
      </c>
      <c r="W1721" s="78"/>
      <c r="X1721" s="84"/>
      <c r="Y1721" s="85"/>
      <c r="Z1721" s="85"/>
      <c r="AA1721" s="85" t="s">
        <v>148</v>
      </c>
    </row>
    <row r="1722" spans="1:27" ht="75">
      <c r="A1722" s="299">
        <v>1706</v>
      </c>
      <c r="B1722" s="284" t="s">
        <v>115</v>
      </c>
      <c r="C1722" s="78" t="s">
        <v>97</v>
      </c>
      <c r="D1722" s="79" t="s">
        <v>4244</v>
      </c>
      <c r="E1722" s="78" t="s">
        <v>153</v>
      </c>
      <c r="F1722" s="80">
        <v>44775.375</v>
      </c>
      <c r="G1722" s="198">
        <v>44775.576388888891</v>
      </c>
      <c r="H1722" s="78" t="s">
        <v>106</v>
      </c>
      <c r="I1722" s="90">
        <v>4.8333333333721384</v>
      </c>
      <c r="J1722" s="91" t="s">
        <v>489</v>
      </c>
      <c r="K1722" s="91"/>
      <c r="L1722" s="91"/>
      <c r="M1722" s="78">
        <v>82</v>
      </c>
      <c r="N1722" s="78">
        <v>0</v>
      </c>
      <c r="O1722" s="78">
        <v>0</v>
      </c>
      <c r="P1722" s="78">
        <v>82</v>
      </c>
      <c r="Q1722" s="78">
        <v>0</v>
      </c>
      <c r="R1722" s="78">
        <v>0</v>
      </c>
      <c r="S1722" s="78">
        <v>0</v>
      </c>
      <c r="T1722" s="78">
        <v>82</v>
      </c>
      <c r="U1722" s="78">
        <v>0</v>
      </c>
      <c r="V1722" s="78">
        <v>41</v>
      </c>
      <c r="W1722" s="78"/>
      <c r="X1722" s="84" t="s">
        <v>4245</v>
      </c>
      <c r="Y1722" s="85"/>
      <c r="Z1722" s="85"/>
      <c r="AA1722" s="85" t="s">
        <v>148</v>
      </c>
    </row>
    <row r="1723" spans="1:27" ht="75">
      <c r="A1723" s="299">
        <v>1707</v>
      </c>
      <c r="B1723" s="284" t="s">
        <v>265</v>
      </c>
      <c r="C1723" s="78" t="s">
        <v>97</v>
      </c>
      <c r="D1723" s="79" t="s">
        <v>4246</v>
      </c>
      <c r="E1723" s="78" t="s">
        <v>108</v>
      </c>
      <c r="F1723" s="80">
        <v>44775.78125</v>
      </c>
      <c r="G1723" s="80">
        <v>44775.782638888886</v>
      </c>
      <c r="H1723" s="78" t="s">
        <v>94</v>
      </c>
      <c r="I1723" s="90">
        <v>3.3333333267364651E-2</v>
      </c>
      <c r="J1723" s="91" t="s">
        <v>4246</v>
      </c>
      <c r="K1723" s="91"/>
      <c r="L1723" s="91"/>
      <c r="M1723" s="78">
        <v>1</v>
      </c>
      <c r="N1723" s="78">
        <v>0</v>
      </c>
      <c r="O1723" s="78">
        <v>0</v>
      </c>
      <c r="P1723" s="78">
        <v>1</v>
      </c>
      <c r="Q1723" s="78">
        <v>0</v>
      </c>
      <c r="R1723" s="78">
        <v>0</v>
      </c>
      <c r="S1723" s="78">
        <v>0</v>
      </c>
      <c r="T1723" s="78">
        <v>1</v>
      </c>
      <c r="U1723" s="78">
        <v>0</v>
      </c>
      <c r="V1723" s="78">
        <v>2</v>
      </c>
      <c r="W1723" s="78"/>
      <c r="X1723" s="84" t="s">
        <v>4247</v>
      </c>
      <c r="Y1723" s="85" t="s">
        <v>138</v>
      </c>
      <c r="Z1723" s="85" t="s">
        <v>121</v>
      </c>
      <c r="AA1723" s="85" t="s">
        <v>193</v>
      </c>
    </row>
    <row r="1724" spans="1:27" ht="75">
      <c r="A1724" s="299">
        <v>1708</v>
      </c>
      <c r="B1724" s="284" t="s">
        <v>262</v>
      </c>
      <c r="C1724" s="78" t="s">
        <v>97</v>
      </c>
      <c r="D1724" s="79" t="s">
        <v>4248</v>
      </c>
      <c r="E1724" s="78" t="s">
        <v>153</v>
      </c>
      <c r="F1724" s="80">
        <v>44776.375</v>
      </c>
      <c r="G1724" s="80">
        <v>44776.5</v>
      </c>
      <c r="H1724" s="78" t="s">
        <v>106</v>
      </c>
      <c r="I1724" s="90">
        <v>3</v>
      </c>
      <c r="J1724" s="91" t="s">
        <v>4249</v>
      </c>
      <c r="K1724" s="91"/>
      <c r="L1724" s="91"/>
      <c r="M1724" s="78">
        <v>63</v>
      </c>
      <c r="N1724" s="78">
        <v>0</v>
      </c>
      <c r="O1724" s="78">
        <v>0</v>
      </c>
      <c r="P1724" s="78">
        <v>63</v>
      </c>
      <c r="Q1724" s="78">
        <v>0</v>
      </c>
      <c r="R1724" s="78">
        <v>0</v>
      </c>
      <c r="S1724" s="78">
        <v>0</v>
      </c>
      <c r="T1724" s="78">
        <v>63</v>
      </c>
      <c r="U1724" s="78">
        <v>0</v>
      </c>
      <c r="V1724" s="78">
        <v>40</v>
      </c>
      <c r="W1724" s="78"/>
      <c r="X1724" s="84"/>
      <c r="Y1724" s="85"/>
      <c r="Z1724" s="85"/>
      <c r="AA1724" s="85" t="s">
        <v>148</v>
      </c>
    </row>
    <row r="1725" spans="1:27" ht="56.25">
      <c r="A1725" s="299">
        <v>1709</v>
      </c>
      <c r="B1725" s="284" t="s">
        <v>262</v>
      </c>
      <c r="C1725" s="78" t="s">
        <v>97</v>
      </c>
      <c r="D1725" s="79" t="s">
        <v>137</v>
      </c>
      <c r="E1725" s="78" t="s">
        <v>153</v>
      </c>
      <c r="F1725" s="80">
        <v>44776.375</v>
      </c>
      <c r="G1725" s="80">
        <v>44776.416666666664</v>
      </c>
      <c r="H1725" s="78" t="s">
        <v>106</v>
      </c>
      <c r="I1725" s="90">
        <v>0.99999999994179234</v>
      </c>
      <c r="J1725" s="91" t="s">
        <v>451</v>
      </c>
      <c r="K1725" s="91"/>
      <c r="L1725" s="91"/>
      <c r="M1725" s="78">
        <v>32</v>
      </c>
      <c r="N1725" s="78">
        <v>0</v>
      </c>
      <c r="O1725" s="78">
        <v>0</v>
      </c>
      <c r="P1725" s="78">
        <v>32</v>
      </c>
      <c r="Q1725" s="78">
        <v>0</v>
      </c>
      <c r="R1725" s="78">
        <v>0</v>
      </c>
      <c r="S1725" s="78">
        <v>0</v>
      </c>
      <c r="T1725" s="78">
        <v>32</v>
      </c>
      <c r="U1725" s="78">
        <v>0</v>
      </c>
      <c r="V1725" s="78">
        <v>20</v>
      </c>
      <c r="W1725" s="78"/>
      <c r="X1725" s="84"/>
      <c r="Y1725" s="85"/>
      <c r="Z1725" s="85"/>
      <c r="AA1725" s="85" t="s">
        <v>148</v>
      </c>
    </row>
    <row r="1726" spans="1:27" ht="75">
      <c r="A1726" s="299">
        <v>1710</v>
      </c>
      <c r="B1726" s="284" t="s">
        <v>262</v>
      </c>
      <c r="C1726" s="78" t="s">
        <v>97</v>
      </c>
      <c r="D1726" s="79" t="s">
        <v>256</v>
      </c>
      <c r="E1726" s="78" t="s">
        <v>153</v>
      </c>
      <c r="F1726" s="80">
        <v>44776.541666666664</v>
      </c>
      <c r="G1726" s="80">
        <v>44776.6875</v>
      </c>
      <c r="H1726" s="78" t="s">
        <v>106</v>
      </c>
      <c r="I1726" s="90">
        <v>3.5000000000582077</v>
      </c>
      <c r="J1726" s="91" t="s">
        <v>1018</v>
      </c>
      <c r="K1726" s="91"/>
      <c r="L1726" s="91"/>
      <c r="M1726" s="78">
        <v>44</v>
      </c>
      <c r="N1726" s="78">
        <v>0</v>
      </c>
      <c r="O1726" s="78">
        <v>0</v>
      </c>
      <c r="P1726" s="78">
        <v>44</v>
      </c>
      <c r="Q1726" s="78">
        <v>0</v>
      </c>
      <c r="R1726" s="78">
        <v>0</v>
      </c>
      <c r="S1726" s="78">
        <v>0</v>
      </c>
      <c r="T1726" s="78">
        <v>44</v>
      </c>
      <c r="U1726" s="78">
        <v>0</v>
      </c>
      <c r="V1726" s="78">
        <v>20</v>
      </c>
      <c r="W1726" s="78"/>
      <c r="X1726" s="84"/>
      <c r="Y1726" s="85"/>
      <c r="Z1726" s="85"/>
      <c r="AA1726" s="85" t="s">
        <v>148</v>
      </c>
    </row>
    <row r="1727" spans="1:27" ht="75">
      <c r="A1727" s="299">
        <v>1711</v>
      </c>
      <c r="B1727" s="284" t="s">
        <v>245</v>
      </c>
      <c r="C1727" s="78" t="s">
        <v>97</v>
      </c>
      <c r="D1727" s="79" t="s">
        <v>4250</v>
      </c>
      <c r="E1727" s="78" t="s">
        <v>152</v>
      </c>
      <c r="F1727" s="80">
        <v>44777.416666666664</v>
      </c>
      <c r="G1727" s="80">
        <v>44777.625</v>
      </c>
      <c r="H1727" s="78" t="s">
        <v>106</v>
      </c>
      <c r="I1727" s="90">
        <v>5.0000000000582077</v>
      </c>
      <c r="J1727" s="91" t="s">
        <v>4251</v>
      </c>
      <c r="K1727" s="91"/>
      <c r="L1727" s="91"/>
      <c r="M1727" s="78">
        <v>31</v>
      </c>
      <c r="N1727" s="78">
        <v>0</v>
      </c>
      <c r="O1727" s="78">
        <v>0</v>
      </c>
      <c r="P1727" s="78">
        <v>31</v>
      </c>
      <c r="Q1727" s="78">
        <v>0</v>
      </c>
      <c r="R1727" s="78">
        <v>0</v>
      </c>
      <c r="S1727" s="78">
        <v>0</v>
      </c>
      <c r="T1727" s="78">
        <v>31</v>
      </c>
      <c r="U1727" s="78">
        <v>0</v>
      </c>
      <c r="V1727" s="78">
        <v>29.92</v>
      </c>
      <c r="W1727" s="78"/>
      <c r="X1727" s="84"/>
      <c r="Y1727" s="85"/>
      <c r="Z1727" s="85"/>
      <c r="AA1727" s="85" t="s">
        <v>148</v>
      </c>
    </row>
    <row r="1728" spans="1:27" ht="75">
      <c r="A1728" s="299">
        <v>1712</v>
      </c>
      <c r="B1728" s="283" t="s">
        <v>115</v>
      </c>
      <c r="C1728" s="83" t="s">
        <v>97</v>
      </c>
      <c r="D1728" s="187" t="s">
        <v>4252</v>
      </c>
      <c r="E1728" s="83" t="s">
        <v>153</v>
      </c>
      <c r="F1728" s="188">
        <v>44776.381944444445</v>
      </c>
      <c r="G1728" s="188">
        <v>44776.418749999997</v>
      </c>
      <c r="H1728" s="83" t="s">
        <v>106</v>
      </c>
      <c r="I1728" s="90">
        <v>0.88333333324408159</v>
      </c>
      <c r="J1728" s="91" t="s">
        <v>536</v>
      </c>
      <c r="K1728" s="91"/>
      <c r="L1728" s="91"/>
      <c r="M1728" s="83">
        <v>32</v>
      </c>
      <c r="N1728" s="83">
        <v>0</v>
      </c>
      <c r="O1728" s="83">
        <v>0</v>
      </c>
      <c r="P1728" s="83">
        <v>32</v>
      </c>
      <c r="Q1728" s="83">
        <v>0</v>
      </c>
      <c r="R1728" s="83">
        <v>0</v>
      </c>
      <c r="S1728" s="83">
        <v>0</v>
      </c>
      <c r="T1728" s="83">
        <v>32</v>
      </c>
      <c r="U1728" s="83">
        <v>0</v>
      </c>
      <c r="V1728" s="83">
        <v>17</v>
      </c>
      <c r="W1728" s="83"/>
      <c r="X1728" s="184" t="s">
        <v>4253</v>
      </c>
      <c r="Y1728" s="185"/>
      <c r="Z1728" s="185"/>
      <c r="AA1728" s="85" t="s">
        <v>148</v>
      </c>
    </row>
    <row r="1729" spans="1:27" ht="75">
      <c r="A1729" s="299">
        <v>1713</v>
      </c>
      <c r="B1729" s="291" t="s">
        <v>115</v>
      </c>
      <c r="C1729" s="209" t="s">
        <v>113</v>
      </c>
      <c r="D1729" s="210" t="s">
        <v>4254</v>
      </c>
      <c r="E1729" s="209" t="s">
        <v>154</v>
      </c>
      <c r="F1729" s="211">
        <v>44776.618055555555</v>
      </c>
      <c r="G1729" s="211">
        <v>44776.645833333336</v>
      </c>
      <c r="H1729" s="96" t="s">
        <v>106</v>
      </c>
      <c r="I1729" s="90">
        <v>0.66666666674427688</v>
      </c>
      <c r="J1729" s="91" t="s">
        <v>4255</v>
      </c>
      <c r="K1729" s="91"/>
      <c r="L1729" s="91"/>
      <c r="M1729" s="209">
        <v>125</v>
      </c>
      <c r="N1729" s="209">
        <v>0</v>
      </c>
      <c r="O1729" s="209">
        <v>0</v>
      </c>
      <c r="P1729" s="209">
        <v>125</v>
      </c>
      <c r="Q1729" s="209">
        <v>0</v>
      </c>
      <c r="R1729" s="209">
        <v>0</v>
      </c>
      <c r="S1729" s="209">
        <v>0</v>
      </c>
      <c r="T1729" s="209">
        <v>125</v>
      </c>
      <c r="U1729" s="209">
        <v>0</v>
      </c>
      <c r="V1729" s="209">
        <v>76</v>
      </c>
      <c r="W1729" s="209"/>
      <c r="X1729" s="212" t="s">
        <v>4256</v>
      </c>
      <c r="Y1729" s="213"/>
      <c r="Z1729" s="213"/>
      <c r="AA1729" s="85" t="s">
        <v>148</v>
      </c>
    </row>
    <row r="1730" spans="1:27" ht="112.5">
      <c r="A1730" s="299">
        <v>1714</v>
      </c>
      <c r="B1730" s="291" t="s">
        <v>251</v>
      </c>
      <c r="C1730" s="209" t="s">
        <v>97</v>
      </c>
      <c r="D1730" s="210" t="s">
        <v>3211</v>
      </c>
      <c r="E1730" s="209" t="s">
        <v>152</v>
      </c>
      <c r="F1730" s="211">
        <v>44777.416666666664</v>
      </c>
      <c r="G1730" s="211">
        <v>44777.625</v>
      </c>
      <c r="H1730" s="96" t="s">
        <v>106</v>
      </c>
      <c r="I1730" s="90">
        <v>5.0000000000582077</v>
      </c>
      <c r="J1730" s="91" t="s">
        <v>3351</v>
      </c>
      <c r="K1730" s="91"/>
      <c r="L1730" s="91"/>
      <c r="M1730" s="209">
        <v>9</v>
      </c>
      <c r="N1730" s="209">
        <v>0</v>
      </c>
      <c r="O1730" s="209">
        <v>0</v>
      </c>
      <c r="P1730" s="209">
        <v>9</v>
      </c>
      <c r="Q1730" s="209">
        <v>0</v>
      </c>
      <c r="R1730" s="209">
        <v>0</v>
      </c>
      <c r="S1730" s="209">
        <v>9</v>
      </c>
      <c r="T1730" s="209">
        <v>0</v>
      </c>
      <c r="U1730" s="209">
        <v>0</v>
      </c>
      <c r="V1730" s="209">
        <v>180</v>
      </c>
      <c r="W1730" s="209"/>
      <c r="X1730" s="212"/>
      <c r="Y1730" s="213"/>
      <c r="Z1730" s="213"/>
      <c r="AA1730" s="85" t="s">
        <v>148</v>
      </c>
    </row>
    <row r="1731" spans="1:27" ht="75">
      <c r="A1731" s="299">
        <v>1715</v>
      </c>
      <c r="B1731" s="291" t="s">
        <v>268</v>
      </c>
      <c r="C1731" s="209" t="s">
        <v>113</v>
      </c>
      <c r="D1731" s="210" t="s">
        <v>4257</v>
      </c>
      <c r="E1731" s="209" t="s">
        <v>152</v>
      </c>
      <c r="F1731" s="211">
        <v>44776.40625</v>
      </c>
      <c r="G1731" s="211">
        <v>44776.520833333336</v>
      </c>
      <c r="H1731" s="96" t="s">
        <v>94</v>
      </c>
      <c r="I1731" s="90">
        <v>2.7500000000582077</v>
      </c>
      <c r="J1731" s="91" t="s">
        <v>3704</v>
      </c>
      <c r="K1731" s="91"/>
      <c r="L1731" s="91"/>
      <c r="M1731" s="209">
        <v>912</v>
      </c>
      <c r="N1731" s="209">
        <v>0</v>
      </c>
      <c r="O1731" s="209">
        <v>0</v>
      </c>
      <c r="P1731" s="209">
        <v>912</v>
      </c>
      <c r="Q1731" s="209">
        <v>0</v>
      </c>
      <c r="R1731" s="209">
        <v>0</v>
      </c>
      <c r="S1731" s="209">
        <v>0</v>
      </c>
      <c r="T1731" s="209">
        <v>912</v>
      </c>
      <c r="U1731" s="209">
        <v>0</v>
      </c>
      <c r="V1731" s="209">
        <v>850</v>
      </c>
      <c r="W1731" s="209"/>
      <c r="X1731" s="212" t="s">
        <v>4258</v>
      </c>
      <c r="Y1731" s="213" t="s">
        <v>95</v>
      </c>
      <c r="Z1731" s="213" t="s">
        <v>99</v>
      </c>
      <c r="AA1731" s="85" t="s">
        <v>148</v>
      </c>
    </row>
    <row r="1732" spans="1:27" ht="75">
      <c r="A1732" s="299">
        <v>1716</v>
      </c>
      <c r="B1732" s="291" t="s">
        <v>262</v>
      </c>
      <c r="C1732" s="209" t="s">
        <v>97</v>
      </c>
      <c r="D1732" s="210" t="s">
        <v>645</v>
      </c>
      <c r="E1732" s="209" t="s">
        <v>153</v>
      </c>
      <c r="F1732" s="211">
        <v>44777.375</v>
      </c>
      <c r="G1732" s="211">
        <v>44777.5</v>
      </c>
      <c r="H1732" s="96" t="s">
        <v>106</v>
      </c>
      <c r="I1732" s="90">
        <v>3</v>
      </c>
      <c r="J1732" s="91" t="s">
        <v>646</v>
      </c>
      <c r="K1732" s="91"/>
      <c r="L1732" s="91"/>
      <c r="M1732" s="209">
        <v>92</v>
      </c>
      <c r="N1732" s="209">
        <v>0</v>
      </c>
      <c r="O1732" s="209">
        <v>0</v>
      </c>
      <c r="P1732" s="209">
        <v>92</v>
      </c>
      <c r="Q1732" s="209">
        <v>0</v>
      </c>
      <c r="R1732" s="209">
        <v>0</v>
      </c>
      <c r="S1732" s="209">
        <v>0</v>
      </c>
      <c r="T1732" s="209">
        <v>92</v>
      </c>
      <c r="U1732" s="209">
        <v>0</v>
      </c>
      <c r="V1732" s="209">
        <v>38</v>
      </c>
      <c r="W1732" s="209"/>
      <c r="X1732" s="212"/>
      <c r="Y1732" s="213"/>
      <c r="Z1732" s="213"/>
      <c r="AA1732" s="85" t="s">
        <v>148</v>
      </c>
    </row>
    <row r="1733" spans="1:27" ht="56.25">
      <c r="A1733" s="299">
        <v>1717</v>
      </c>
      <c r="B1733" s="284" t="s">
        <v>262</v>
      </c>
      <c r="C1733" s="78" t="s">
        <v>97</v>
      </c>
      <c r="D1733" s="79" t="s">
        <v>413</v>
      </c>
      <c r="E1733" s="78" t="s">
        <v>153</v>
      </c>
      <c r="F1733" s="80">
        <v>44777.541666666664</v>
      </c>
      <c r="G1733" s="80">
        <v>44777.6875</v>
      </c>
      <c r="H1733" s="78" t="s">
        <v>106</v>
      </c>
      <c r="I1733" s="90">
        <v>3.5000000000582077</v>
      </c>
      <c r="J1733" s="91" t="s">
        <v>668</v>
      </c>
      <c r="K1733" s="91"/>
      <c r="L1733" s="91"/>
      <c r="M1733" s="78">
        <v>94</v>
      </c>
      <c r="N1733" s="78">
        <v>0</v>
      </c>
      <c r="O1733" s="78">
        <v>0</v>
      </c>
      <c r="P1733" s="78">
        <v>94</v>
      </c>
      <c r="Q1733" s="78">
        <v>0</v>
      </c>
      <c r="R1733" s="78">
        <v>0</v>
      </c>
      <c r="S1733" s="78">
        <v>0</v>
      </c>
      <c r="T1733" s="78">
        <v>94</v>
      </c>
      <c r="U1733" s="78">
        <v>0</v>
      </c>
      <c r="V1733" s="78">
        <v>47</v>
      </c>
      <c r="W1733" s="78"/>
      <c r="X1733" s="84"/>
      <c r="Y1733" s="85"/>
      <c r="Z1733" s="85"/>
      <c r="AA1733" s="85" t="s">
        <v>148</v>
      </c>
    </row>
    <row r="1734" spans="1:27" ht="56.25">
      <c r="A1734" s="299">
        <v>1718</v>
      </c>
      <c r="B1734" s="284" t="s">
        <v>249</v>
      </c>
      <c r="C1734" s="78" t="s">
        <v>97</v>
      </c>
      <c r="D1734" s="79" t="s">
        <v>4259</v>
      </c>
      <c r="E1734" s="78" t="s">
        <v>152</v>
      </c>
      <c r="F1734" s="80">
        <v>44777.333333333336</v>
      </c>
      <c r="G1734" s="80">
        <v>44777.625</v>
      </c>
      <c r="H1734" s="78" t="s">
        <v>106</v>
      </c>
      <c r="I1734" s="90">
        <v>6.9999999999417923</v>
      </c>
      <c r="J1734" s="91" t="s">
        <v>4260</v>
      </c>
      <c r="K1734" s="91"/>
      <c r="L1734" s="91"/>
      <c r="M1734" s="78">
        <v>10</v>
      </c>
      <c r="N1734" s="78">
        <v>0</v>
      </c>
      <c r="O1734" s="78">
        <v>0</v>
      </c>
      <c r="P1734" s="78">
        <v>10</v>
      </c>
      <c r="Q1734" s="78">
        <v>0</v>
      </c>
      <c r="R1734" s="78">
        <v>0</v>
      </c>
      <c r="S1734" s="78">
        <v>1</v>
      </c>
      <c r="T1734" s="78">
        <v>9</v>
      </c>
      <c r="U1734" s="78">
        <v>0</v>
      </c>
      <c r="V1734" s="78">
        <v>200</v>
      </c>
      <c r="W1734" s="78"/>
      <c r="X1734" s="84" t="s">
        <v>4261</v>
      </c>
      <c r="Y1734" s="85"/>
      <c r="Z1734" s="85"/>
      <c r="AA1734" s="85" t="s">
        <v>148</v>
      </c>
    </row>
    <row r="1735" spans="1:27" ht="75">
      <c r="A1735" s="299">
        <v>1719</v>
      </c>
      <c r="B1735" s="284" t="s">
        <v>115</v>
      </c>
      <c r="C1735" s="78" t="s">
        <v>97</v>
      </c>
      <c r="D1735" s="79" t="s">
        <v>4262</v>
      </c>
      <c r="E1735" s="78" t="s">
        <v>153</v>
      </c>
      <c r="F1735" s="80">
        <v>44777.370833333334</v>
      </c>
      <c r="G1735" s="80">
        <v>44777.465277777781</v>
      </c>
      <c r="H1735" s="78" t="s">
        <v>106</v>
      </c>
      <c r="I1735" s="90">
        <v>2.2666666667209938</v>
      </c>
      <c r="J1735" s="91" t="s">
        <v>519</v>
      </c>
      <c r="K1735" s="91"/>
      <c r="L1735" s="91"/>
      <c r="M1735" s="78">
        <v>80</v>
      </c>
      <c r="N1735" s="78">
        <v>0</v>
      </c>
      <c r="O1735" s="78">
        <v>0</v>
      </c>
      <c r="P1735" s="78">
        <v>80</v>
      </c>
      <c r="Q1735" s="78">
        <v>0</v>
      </c>
      <c r="R1735" s="78">
        <v>0</v>
      </c>
      <c r="S1735" s="78">
        <v>0</v>
      </c>
      <c r="T1735" s="78">
        <v>80</v>
      </c>
      <c r="U1735" s="78">
        <v>0</v>
      </c>
      <c r="V1735" s="78">
        <v>44</v>
      </c>
      <c r="W1735" s="78"/>
      <c r="X1735" s="84" t="s">
        <v>4263</v>
      </c>
      <c r="Y1735" s="85"/>
      <c r="Z1735" s="85"/>
      <c r="AA1735" s="85" t="s">
        <v>148</v>
      </c>
    </row>
    <row r="1736" spans="1:27" ht="75">
      <c r="A1736" s="299">
        <v>1720</v>
      </c>
      <c r="B1736" s="284" t="s">
        <v>115</v>
      </c>
      <c r="C1736" s="78" t="s">
        <v>97</v>
      </c>
      <c r="D1736" s="79" t="s">
        <v>4244</v>
      </c>
      <c r="E1736" s="78" t="s">
        <v>153</v>
      </c>
      <c r="F1736" s="80">
        <v>44777.552083333336</v>
      </c>
      <c r="G1736" s="80">
        <v>44777.670138888891</v>
      </c>
      <c r="H1736" s="78" t="s">
        <v>106</v>
      </c>
      <c r="I1736" s="90">
        <v>2.8333333333139308</v>
      </c>
      <c r="J1736" s="91" t="s">
        <v>489</v>
      </c>
      <c r="K1736" s="91"/>
      <c r="L1736" s="91"/>
      <c r="M1736" s="78">
        <v>82</v>
      </c>
      <c r="N1736" s="78">
        <v>0</v>
      </c>
      <c r="O1736" s="78">
        <v>0</v>
      </c>
      <c r="P1736" s="78">
        <v>82</v>
      </c>
      <c r="Q1736" s="78">
        <v>0</v>
      </c>
      <c r="R1736" s="78">
        <v>0</v>
      </c>
      <c r="S1736" s="78">
        <v>0</v>
      </c>
      <c r="T1736" s="78">
        <v>82</v>
      </c>
      <c r="U1736" s="78">
        <v>0</v>
      </c>
      <c r="V1736" s="78">
        <v>41</v>
      </c>
      <c r="W1736" s="78"/>
      <c r="X1736" s="84" t="s">
        <v>4263</v>
      </c>
      <c r="Y1736" s="85"/>
      <c r="Z1736" s="85"/>
      <c r="AA1736" s="85" t="s">
        <v>148</v>
      </c>
    </row>
    <row r="1737" spans="1:27" ht="75">
      <c r="A1737" s="299">
        <v>1721</v>
      </c>
      <c r="B1737" s="284" t="s">
        <v>262</v>
      </c>
      <c r="C1737" s="78" t="s">
        <v>97</v>
      </c>
      <c r="D1737" s="79" t="s">
        <v>4264</v>
      </c>
      <c r="E1737" s="78" t="s">
        <v>153</v>
      </c>
      <c r="F1737" s="80">
        <v>44778.375</v>
      </c>
      <c r="G1737" s="80">
        <v>44778.5</v>
      </c>
      <c r="H1737" s="78" t="s">
        <v>106</v>
      </c>
      <c r="I1737" s="90">
        <v>3</v>
      </c>
      <c r="J1737" s="91" t="s">
        <v>4265</v>
      </c>
      <c r="K1737" s="91"/>
      <c r="L1737" s="91"/>
      <c r="M1737" s="78">
        <v>110</v>
      </c>
      <c r="N1737" s="78">
        <v>0</v>
      </c>
      <c r="O1737" s="78">
        <v>0</v>
      </c>
      <c r="P1737" s="78">
        <v>110</v>
      </c>
      <c r="Q1737" s="78">
        <v>0</v>
      </c>
      <c r="R1737" s="78">
        <v>0</v>
      </c>
      <c r="S1737" s="78">
        <v>0</v>
      </c>
      <c r="T1737" s="78">
        <v>110</v>
      </c>
      <c r="U1737" s="78">
        <v>0</v>
      </c>
      <c r="V1737" s="78">
        <v>75</v>
      </c>
      <c r="W1737" s="78"/>
      <c r="X1737" s="84"/>
      <c r="Y1737" s="85"/>
      <c r="Z1737" s="85"/>
      <c r="AA1737" s="85" t="s">
        <v>148</v>
      </c>
    </row>
    <row r="1738" spans="1:27" ht="75">
      <c r="A1738" s="299">
        <v>1722</v>
      </c>
      <c r="B1738" s="284" t="s">
        <v>262</v>
      </c>
      <c r="C1738" s="78" t="s">
        <v>97</v>
      </c>
      <c r="D1738" s="79" t="s">
        <v>256</v>
      </c>
      <c r="E1738" s="78" t="s">
        <v>153</v>
      </c>
      <c r="F1738" s="80">
        <v>44778.541666666664</v>
      </c>
      <c r="G1738" s="80">
        <v>44778.666666666664</v>
      </c>
      <c r="H1738" s="78" t="s">
        <v>106</v>
      </c>
      <c r="I1738" s="90">
        <v>3</v>
      </c>
      <c r="J1738" s="91" t="s">
        <v>1018</v>
      </c>
      <c r="K1738" s="91"/>
      <c r="L1738" s="91"/>
      <c r="M1738" s="78">
        <v>44</v>
      </c>
      <c r="N1738" s="78">
        <v>0</v>
      </c>
      <c r="O1738" s="78">
        <v>0</v>
      </c>
      <c r="P1738" s="78">
        <v>44</v>
      </c>
      <c r="Q1738" s="78">
        <v>0</v>
      </c>
      <c r="R1738" s="78">
        <v>0</v>
      </c>
      <c r="S1738" s="78">
        <v>0</v>
      </c>
      <c r="T1738" s="78">
        <v>44</v>
      </c>
      <c r="U1738" s="78">
        <v>0</v>
      </c>
      <c r="V1738" s="78">
        <v>20</v>
      </c>
      <c r="W1738" s="78"/>
      <c r="X1738" s="84"/>
      <c r="Y1738" s="85"/>
      <c r="Z1738" s="85"/>
      <c r="AA1738" s="85" t="s">
        <v>148</v>
      </c>
    </row>
    <row r="1739" spans="1:27" ht="112.5">
      <c r="A1739" s="299">
        <v>1723</v>
      </c>
      <c r="B1739" s="284" t="s">
        <v>251</v>
      </c>
      <c r="C1739" s="78" t="s">
        <v>97</v>
      </c>
      <c r="D1739" s="79" t="s">
        <v>3211</v>
      </c>
      <c r="E1739" s="78" t="s">
        <v>152</v>
      </c>
      <c r="F1739" s="80">
        <v>44778.416666666664</v>
      </c>
      <c r="G1739" s="80">
        <v>44778.541666666664</v>
      </c>
      <c r="H1739" s="78" t="s">
        <v>106</v>
      </c>
      <c r="I1739" s="86">
        <v>3</v>
      </c>
      <c r="J1739" s="77" t="s">
        <v>3351</v>
      </c>
      <c r="K1739" s="78"/>
      <c r="L1739" s="78"/>
      <c r="M1739" s="78">
        <v>9</v>
      </c>
      <c r="N1739" s="78">
        <v>0</v>
      </c>
      <c r="O1739" s="78">
        <v>0</v>
      </c>
      <c r="P1739" s="78">
        <v>9</v>
      </c>
      <c r="Q1739" s="78">
        <v>0</v>
      </c>
      <c r="R1739" s="78">
        <v>0</v>
      </c>
      <c r="S1739" s="78">
        <v>9</v>
      </c>
      <c r="T1739" s="78">
        <v>0</v>
      </c>
      <c r="U1739" s="78">
        <v>0</v>
      </c>
      <c r="V1739" s="78">
        <v>180</v>
      </c>
      <c r="W1739" s="78"/>
      <c r="X1739" s="84"/>
      <c r="Y1739" s="85"/>
      <c r="Z1739" s="85"/>
      <c r="AA1739" s="85" t="s">
        <v>148</v>
      </c>
    </row>
    <row r="1740" spans="1:27" ht="37.5">
      <c r="A1740" s="299">
        <v>1724</v>
      </c>
      <c r="B1740" s="284" t="s">
        <v>249</v>
      </c>
      <c r="C1740" s="78" t="s">
        <v>97</v>
      </c>
      <c r="D1740" s="79" t="s">
        <v>4266</v>
      </c>
      <c r="E1740" s="78" t="s">
        <v>153</v>
      </c>
      <c r="F1740" s="80">
        <v>44780.479166666664</v>
      </c>
      <c r="G1740" s="80">
        <v>44780.527777777781</v>
      </c>
      <c r="H1740" s="78" t="s">
        <v>106</v>
      </c>
      <c r="I1740" s="86">
        <v>1.1666666668024845</v>
      </c>
      <c r="J1740" s="77" t="s">
        <v>4267</v>
      </c>
      <c r="K1740" s="78"/>
      <c r="L1740" s="78"/>
      <c r="M1740" s="78">
        <v>1</v>
      </c>
      <c r="N1740" s="78">
        <v>0</v>
      </c>
      <c r="O1740" s="78">
        <v>0</v>
      </c>
      <c r="P1740" s="78">
        <v>1</v>
      </c>
      <c r="Q1740" s="78">
        <v>0</v>
      </c>
      <c r="R1740" s="78">
        <v>0</v>
      </c>
      <c r="S1740" s="78">
        <v>0</v>
      </c>
      <c r="T1740" s="78">
        <v>1</v>
      </c>
      <c r="U1740" s="78">
        <v>0</v>
      </c>
      <c r="V1740" s="78">
        <v>10</v>
      </c>
      <c r="W1740" s="78"/>
      <c r="X1740" s="84" t="s">
        <v>4268</v>
      </c>
      <c r="Y1740" s="85"/>
      <c r="Z1740" s="85"/>
      <c r="AA1740" s="85" t="s">
        <v>148</v>
      </c>
    </row>
    <row r="1741" spans="1:27" ht="225">
      <c r="A1741" s="299">
        <v>1725</v>
      </c>
      <c r="B1741" s="287" t="s">
        <v>251</v>
      </c>
      <c r="C1741" s="100" t="s">
        <v>97</v>
      </c>
      <c r="D1741" s="94" t="s">
        <v>4269</v>
      </c>
      <c r="E1741" s="100" t="s">
        <v>152</v>
      </c>
      <c r="F1741" s="95">
        <v>44780.760416666664</v>
      </c>
      <c r="G1741" s="95">
        <v>44780.8125</v>
      </c>
      <c r="H1741" s="78" t="s">
        <v>94</v>
      </c>
      <c r="I1741" s="196">
        <v>1.2500000000582077</v>
      </c>
      <c r="J1741" s="99" t="s">
        <v>343</v>
      </c>
      <c r="K1741" s="100"/>
      <c r="L1741" s="100"/>
      <c r="M1741" s="100">
        <v>37</v>
      </c>
      <c r="N1741" s="100">
        <v>0</v>
      </c>
      <c r="O1741" s="100">
        <v>0</v>
      </c>
      <c r="P1741" s="100">
        <v>36</v>
      </c>
      <c r="Q1741" s="100">
        <v>0</v>
      </c>
      <c r="R1741" s="100">
        <v>0</v>
      </c>
      <c r="S1741" s="100">
        <v>36</v>
      </c>
      <c r="T1741" s="100">
        <v>0</v>
      </c>
      <c r="U1741" s="100">
        <v>1</v>
      </c>
      <c r="V1741" s="93">
        <v>8</v>
      </c>
      <c r="W1741" s="93" t="s">
        <v>1052</v>
      </c>
      <c r="X1741" s="97" t="s">
        <v>4270</v>
      </c>
      <c r="Y1741" s="98" t="s">
        <v>100</v>
      </c>
      <c r="Z1741" s="104" t="s">
        <v>105</v>
      </c>
      <c r="AA1741" s="85" t="s">
        <v>193</v>
      </c>
    </row>
    <row r="1742" spans="1:27" ht="225">
      <c r="A1742" s="299">
        <v>1726</v>
      </c>
      <c r="B1742" s="283" t="s">
        <v>261</v>
      </c>
      <c r="C1742" s="83" t="s">
        <v>97</v>
      </c>
      <c r="D1742" s="187" t="s">
        <v>401</v>
      </c>
      <c r="E1742" s="83" t="s">
        <v>152</v>
      </c>
      <c r="F1742" s="188">
        <v>44780.725694444445</v>
      </c>
      <c r="G1742" s="188">
        <v>44780.824999999997</v>
      </c>
      <c r="H1742" s="83" t="s">
        <v>94</v>
      </c>
      <c r="I1742" s="86">
        <v>2.3833333332440816</v>
      </c>
      <c r="J1742" s="186" t="s">
        <v>402</v>
      </c>
      <c r="K1742" s="78"/>
      <c r="L1742" s="83"/>
      <c r="M1742" s="83">
        <v>35</v>
      </c>
      <c r="N1742" s="83">
        <v>0</v>
      </c>
      <c r="O1742" s="83">
        <v>0</v>
      </c>
      <c r="P1742" s="83">
        <v>34</v>
      </c>
      <c r="Q1742" s="83">
        <v>0</v>
      </c>
      <c r="R1742" s="83">
        <v>0</v>
      </c>
      <c r="S1742" s="83">
        <v>0</v>
      </c>
      <c r="T1742" s="83">
        <v>34</v>
      </c>
      <c r="U1742" s="83">
        <v>1</v>
      </c>
      <c r="V1742" s="83" t="s">
        <v>139</v>
      </c>
      <c r="W1742" s="83" t="s">
        <v>1052</v>
      </c>
      <c r="X1742" s="184" t="s">
        <v>4271</v>
      </c>
      <c r="Y1742" s="185" t="s">
        <v>100</v>
      </c>
      <c r="Z1742" s="185" t="s">
        <v>105</v>
      </c>
      <c r="AA1742" s="85" t="s">
        <v>193</v>
      </c>
    </row>
    <row r="1743" spans="1:27" ht="75">
      <c r="A1743" s="299">
        <v>1727</v>
      </c>
      <c r="B1743" s="284" t="s">
        <v>115</v>
      </c>
      <c r="C1743" s="78" t="s">
        <v>97</v>
      </c>
      <c r="D1743" s="79" t="s">
        <v>4272</v>
      </c>
      <c r="E1743" s="78" t="s">
        <v>153</v>
      </c>
      <c r="F1743" s="80">
        <v>44778.388888888891</v>
      </c>
      <c r="G1743" s="80">
        <v>44778.486111111109</v>
      </c>
      <c r="H1743" s="78" t="s">
        <v>106</v>
      </c>
      <c r="I1743" s="86">
        <v>2.3333333332557231</v>
      </c>
      <c r="J1743" s="78" t="s">
        <v>542</v>
      </c>
      <c r="K1743" s="78"/>
      <c r="L1743" s="78"/>
      <c r="M1743" s="78">
        <v>20</v>
      </c>
      <c r="N1743" s="78">
        <v>0</v>
      </c>
      <c r="O1743" s="78">
        <v>0</v>
      </c>
      <c r="P1743" s="78">
        <v>20</v>
      </c>
      <c r="Q1743" s="78">
        <v>0</v>
      </c>
      <c r="R1743" s="78">
        <v>0</v>
      </c>
      <c r="S1743" s="78">
        <v>0</v>
      </c>
      <c r="T1743" s="78">
        <v>20</v>
      </c>
      <c r="U1743" s="78">
        <v>0</v>
      </c>
      <c r="V1743" s="78">
        <v>96</v>
      </c>
      <c r="W1743" s="78"/>
      <c r="X1743" s="84" t="s">
        <v>4273</v>
      </c>
      <c r="Y1743" s="85"/>
      <c r="Z1743" s="85"/>
      <c r="AA1743" s="85" t="s">
        <v>148</v>
      </c>
    </row>
    <row r="1744" spans="1:27" ht="75">
      <c r="A1744" s="299">
        <v>1728</v>
      </c>
      <c r="B1744" s="284" t="s">
        <v>115</v>
      </c>
      <c r="C1744" s="78" t="s">
        <v>113</v>
      </c>
      <c r="D1744" s="79" t="s">
        <v>4274</v>
      </c>
      <c r="E1744" s="78" t="s">
        <v>153</v>
      </c>
      <c r="F1744" s="80">
        <v>44778.479166666664</v>
      </c>
      <c r="G1744" s="80">
        <v>44778.486111111109</v>
      </c>
      <c r="H1744" s="78" t="s">
        <v>106</v>
      </c>
      <c r="I1744" s="86">
        <v>0.16666666668606922</v>
      </c>
      <c r="J1744" s="77" t="s">
        <v>4275</v>
      </c>
      <c r="K1744" s="78" t="s">
        <v>431</v>
      </c>
      <c r="L1744" s="78" t="s">
        <v>258</v>
      </c>
      <c r="M1744" s="78">
        <v>82</v>
      </c>
      <c r="N1744" s="78">
        <v>0</v>
      </c>
      <c r="O1744" s="78">
        <v>3</v>
      </c>
      <c r="P1744" s="78">
        <v>79</v>
      </c>
      <c r="Q1744" s="78">
        <v>0</v>
      </c>
      <c r="R1744" s="78">
        <v>0</v>
      </c>
      <c r="S1744" s="78">
        <v>0</v>
      </c>
      <c r="T1744" s="78">
        <v>82</v>
      </c>
      <c r="U1744" s="78">
        <v>0</v>
      </c>
      <c r="V1744" s="78">
        <v>150</v>
      </c>
      <c r="W1744" s="78"/>
      <c r="X1744" s="84" t="s">
        <v>4273</v>
      </c>
      <c r="Y1744" s="85"/>
      <c r="Z1744" s="85"/>
      <c r="AA1744" s="85" t="s">
        <v>148</v>
      </c>
    </row>
    <row r="1745" spans="1:27" ht="75">
      <c r="A1745" s="299">
        <v>1729</v>
      </c>
      <c r="B1745" s="284" t="s">
        <v>245</v>
      </c>
      <c r="C1745" s="78" t="s">
        <v>97</v>
      </c>
      <c r="D1745" s="79" t="s">
        <v>4276</v>
      </c>
      <c r="E1745" s="78" t="s">
        <v>152</v>
      </c>
      <c r="F1745" s="80">
        <v>44781.395833333336</v>
      </c>
      <c r="G1745" s="80">
        <v>44781.625</v>
      </c>
      <c r="H1745" s="78" t="s">
        <v>106</v>
      </c>
      <c r="I1745" s="86">
        <v>5.4999999999417923</v>
      </c>
      <c r="J1745" s="77" t="s">
        <v>2775</v>
      </c>
      <c r="K1745" s="78"/>
      <c r="L1745" s="78"/>
      <c r="M1745" s="78">
        <v>2</v>
      </c>
      <c r="N1745" s="78">
        <v>0</v>
      </c>
      <c r="O1745" s="78">
        <v>0</v>
      </c>
      <c r="P1745" s="78">
        <v>2</v>
      </c>
      <c r="Q1745" s="78">
        <v>0</v>
      </c>
      <c r="R1745" s="78">
        <v>0</v>
      </c>
      <c r="S1745" s="78">
        <v>0</v>
      </c>
      <c r="T1745" s="78">
        <v>2</v>
      </c>
      <c r="U1745" s="78">
        <v>0</v>
      </c>
      <c r="V1745" s="78">
        <v>37.840000000000003</v>
      </c>
      <c r="W1745" s="78"/>
      <c r="X1745" s="84"/>
      <c r="Y1745" s="85"/>
      <c r="Z1745" s="85"/>
      <c r="AA1745" s="85" t="s">
        <v>148</v>
      </c>
    </row>
    <row r="1746" spans="1:27" ht="187.5">
      <c r="A1746" s="299">
        <v>1730</v>
      </c>
      <c r="B1746" s="284" t="s">
        <v>250</v>
      </c>
      <c r="C1746" s="78" t="s">
        <v>93</v>
      </c>
      <c r="D1746" s="79" t="s">
        <v>4277</v>
      </c>
      <c r="E1746" s="78" t="s">
        <v>154</v>
      </c>
      <c r="F1746" s="80">
        <v>44779.8125</v>
      </c>
      <c r="G1746" s="80">
        <v>44780.149305555555</v>
      </c>
      <c r="H1746" s="78" t="s">
        <v>94</v>
      </c>
      <c r="I1746" s="90">
        <v>8.0833333333139308</v>
      </c>
      <c r="J1746" s="206" t="s">
        <v>4278</v>
      </c>
      <c r="K1746" s="91" t="s">
        <v>4279</v>
      </c>
      <c r="L1746" s="91"/>
      <c r="M1746" s="78">
        <v>986</v>
      </c>
      <c r="N1746" s="78">
        <v>0</v>
      </c>
      <c r="O1746" s="78">
        <v>56</v>
      </c>
      <c r="P1746" s="78">
        <v>930</v>
      </c>
      <c r="Q1746" s="78">
        <v>0</v>
      </c>
      <c r="R1746" s="78">
        <v>0</v>
      </c>
      <c r="S1746" s="78">
        <v>0</v>
      </c>
      <c r="T1746" s="78">
        <v>986</v>
      </c>
      <c r="U1746" s="78">
        <v>0</v>
      </c>
      <c r="V1746" s="78">
        <v>3734</v>
      </c>
      <c r="W1746" s="78"/>
      <c r="X1746" s="84" t="s">
        <v>4280</v>
      </c>
      <c r="Y1746" s="85" t="s">
        <v>109</v>
      </c>
      <c r="Z1746" s="85" t="s">
        <v>103</v>
      </c>
      <c r="AA1746" s="85" t="s">
        <v>148</v>
      </c>
    </row>
    <row r="1747" spans="1:27" ht="112.5">
      <c r="A1747" s="299">
        <v>1731</v>
      </c>
      <c r="B1747" s="284" t="s">
        <v>262</v>
      </c>
      <c r="C1747" s="78" t="s">
        <v>97</v>
      </c>
      <c r="D1747" s="79" t="s">
        <v>4281</v>
      </c>
      <c r="E1747" s="78" t="s">
        <v>153</v>
      </c>
      <c r="F1747" s="80">
        <v>44779.375</v>
      </c>
      <c r="G1747" s="80">
        <v>44779.416666666664</v>
      </c>
      <c r="H1747" s="78" t="s">
        <v>94</v>
      </c>
      <c r="I1747" s="90">
        <v>0.99999999994179234</v>
      </c>
      <c r="J1747" s="206" t="s">
        <v>4282</v>
      </c>
      <c r="K1747" s="91"/>
      <c r="L1747" s="91" t="s">
        <v>247</v>
      </c>
      <c r="M1747" s="78">
        <v>1</v>
      </c>
      <c r="N1747" s="78">
        <v>0</v>
      </c>
      <c r="O1747" s="78">
        <v>1</v>
      </c>
      <c r="P1747" s="78">
        <v>0</v>
      </c>
      <c r="Q1747" s="78">
        <v>0</v>
      </c>
      <c r="R1747" s="78">
        <v>0</v>
      </c>
      <c r="S1747" s="78">
        <v>0</v>
      </c>
      <c r="T1747" s="78">
        <v>1</v>
      </c>
      <c r="U1747" s="78">
        <v>0</v>
      </c>
      <c r="V1747" s="78">
        <v>25</v>
      </c>
      <c r="W1747" s="78"/>
      <c r="X1747" s="84" t="s">
        <v>4283</v>
      </c>
      <c r="Y1747" s="85" t="s">
        <v>95</v>
      </c>
      <c r="Z1747" s="85" t="s">
        <v>105</v>
      </c>
      <c r="AA1747" s="85" t="s">
        <v>148</v>
      </c>
    </row>
    <row r="1748" spans="1:27" ht="93.75">
      <c r="A1748" s="299">
        <v>1732</v>
      </c>
      <c r="B1748" s="287" t="s">
        <v>248</v>
      </c>
      <c r="C1748" s="100" t="s">
        <v>93</v>
      </c>
      <c r="D1748" s="101" t="s">
        <v>4284</v>
      </c>
      <c r="E1748" s="100" t="s">
        <v>153</v>
      </c>
      <c r="F1748" s="95">
        <v>44780.756944444445</v>
      </c>
      <c r="G1748" s="95">
        <v>44780.78125</v>
      </c>
      <c r="H1748" s="78" t="s">
        <v>94</v>
      </c>
      <c r="I1748" s="90">
        <v>0.58333333331393078</v>
      </c>
      <c r="J1748" s="206" t="s">
        <v>4285</v>
      </c>
      <c r="K1748" s="91"/>
      <c r="L1748" s="91" t="s">
        <v>231</v>
      </c>
      <c r="M1748" s="100">
        <v>1</v>
      </c>
      <c r="N1748" s="100">
        <v>0</v>
      </c>
      <c r="O1748" s="100">
        <v>1</v>
      </c>
      <c r="P1748" s="100">
        <v>0</v>
      </c>
      <c r="Q1748" s="100">
        <v>0</v>
      </c>
      <c r="R1748" s="100">
        <v>0</v>
      </c>
      <c r="S1748" s="100">
        <v>0</v>
      </c>
      <c r="T1748" s="100">
        <v>1</v>
      </c>
      <c r="U1748" s="100">
        <v>0</v>
      </c>
      <c r="V1748" s="100">
        <v>40</v>
      </c>
      <c r="W1748" s="100"/>
      <c r="X1748" s="103" t="s">
        <v>4286</v>
      </c>
      <c r="Y1748" s="104" t="s">
        <v>95</v>
      </c>
      <c r="Z1748" s="104" t="s">
        <v>103</v>
      </c>
      <c r="AA1748" s="85" t="s">
        <v>148</v>
      </c>
    </row>
    <row r="1749" spans="1:27" ht="262.5">
      <c r="A1749" s="299">
        <v>1733</v>
      </c>
      <c r="B1749" s="283" t="s">
        <v>249</v>
      </c>
      <c r="C1749" s="83" t="s">
        <v>156</v>
      </c>
      <c r="D1749" s="187" t="s">
        <v>3679</v>
      </c>
      <c r="E1749" s="83" t="s">
        <v>152</v>
      </c>
      <c r="F1749" s="188">
        <v>44781.763888888891</v>
      </c>
      <c r="G1749" s="188">
        <v>44781.781944444447</v>
      </c>
      <c r="H1749" s="83" t="s">
        <v>94</v>
      </c>
      <c r="I1749" s="90">
        <v>0.43333333334885538</v>
      </c>
      <c r="J1749" s="206" t="s">
        <v>3680</v>
      </c>
      <c r="K1749" s="91"/>
      <c r="L1749" s="91"/>
      <c r="M1749" s="83">
        <v>147</v>
      </c>
      <c r="N1749" s="83">
        <v>0</v>
      </c>
      <c r="O1749" s="83">
        <v>0</v>
      </c>
      <c r="P1749" s="83">
        <v>146</v>
      </c>
      <c r="Q1749" s="83">
        <v>0</v>
      </c>
      <c r="R1749" s="83">
        <v>0</v>
      </c>
      <c r="S1749" s="83">
        <v>0</v>
      </c>
      <c r="T1749" s="83">
        <v>146</v>
      </c>
      <c r="U1749" s="83">
        <v>1</v>
      </c>
      <c r="V1749" s="83">
        <v>860</v>
      </c>
      <c r="W1749" s="83" t="s">
        <v>2391</v>
      </c>
      <c r="X1749" s="184" t="s">
        <v>4287</v>
      </c>
      <c r="Y1749" s="185" t="s">
        <v>126</v>
      </c>
      <c r="Z1749" s="185" t="s">
        <v>103</v>
      </c>
      <c r="AA1749" s="85">
        <v>1</v>
      </c>
    </row>
    <row r="1750" spans="1:27" ht="262.5">
      <c r="A1750" s="299">
        <v>1734</v>
      </c>
      <c r="B1750" s="283" t="s">
        <v>249</v>
      </c>
      <c r="C1750" s="83" t="s">
        <v>156</v>
      </c>
      <c r="D1750" s="187" t="s">
        <v>3679</v>
      </c>
      <c r="E1750" s="83" t="s">
        <v>152</v>
      </c>
      <c r="F1750" s="188">
        <v>44781.763888888891</v>
      </c>
      <c r="G1750" s="188">
        <v>44781.951388888891</v>
      </c>
      <c r="H1750" s="83" t="s">
        <v>94</v>
      </c>
      <c r="I1750" s="90">
        <v>4.5</v>
      </c>
      <c r="J1750" s="206" t="s">
        <v>3682</v>
      </c>
      <c r="K1750" s="91"/>
      <c r="L1750" s="91"/>
      <c r="M1750" s="83">
        <v>14</v>
      </c>
      <c r="N1750" s="83">
        <v>0</v>
      </c>
      <c r="O1750" s="83">
        <v>0</v>
      </c>
      <c r="P1750" s="83">
        <v>13</v>
      </c>
      <c r="Q1750" s="83">
        <v>0</v>
      </c>
      <c r="R1750" s="83">
        <v>0</v>
      </c>
      <c r="S1750" s="83">
        <v>0</v>
      </c>
      <c r="T1750" s="83">
        <v>13</v>
      </c>
      <c r="U1750" s="83">
        <v>1</v>
      </c>
      <c r="V1750" s="83">
        <v>100</v>
      </c>
      <c r="W1750" s="83" t="s">
        <v>2391</v>
      </c>
      <c r="X1750" s="184" t="s">
        <v>4287</v>
      </c>
      <c r="Y1750" s="185" t="s">
        <v>126</v>
      </c>
      <c r="Z1750" s="185" t="s">
        <v>103</v>
      </c>
      <c r="AA1750" s="85">
        <v>1</v>
      </c>
    </row>
    <row r="1751" spans="1:27" ht="56.25">
      <c r="A1751" s="299">
        <v>1735</v>
      </c>
      <c r="B1751" s="284" t="s">
        <v>245</v>
      </c>
      <c r="C1751" s="78" t="s">
        <v>97</v>
      </c>
      <c r="D1751" s="79" t="s">
        <v>4010</v>
      </c>
      <c r="E1751" s="78" t="s">
        <v>152</v>
      </c>
      <c r="F1751" s="80">
        <v>44781.465277777781</v>
      </c>
      <c r="G1751" s="80">
        <v>44781.536805555559</v>
      </c>
      <c r="H1751" s="78" t="s">
        <v>94</v>
      </c>
      <c r="I1751" s="90">
        <v>1.7166666666744277</v>
      </c>
      <c r="J1751" s="206" t="s">
        <v>3666</v>
      </c>
      <c r="K1751" s="91"/>
      <c r="L1751" s="91"/>
      <c r="M1751" s="78">
        <v>222</v>
      </c>
      <c r="N1751" s="78">
        <v>0</v>
      </c>
      <c r="O1751" s="78">
        <v>0</v>
      </c>
      <c r="P1751" s="78">
        <v>222</v>
      </c>
      <c r="Q1751" s="78">
        <v>0</v>
      </c>
      <c r="R1751" s="78">
        <v>0</v>
      </c>
      <c r="S1751" s="78">
        <v>0</v>
      </c>
      <c r="T1751" s="78">
        <v>222</v>
      </c>
      <c r="U1751" s="78">
        <v>0</v>
      </c>
      <c r="V1751" s="78">
        <v>465.08</v>
      </c>
      <c r="W1751" s="78"/>
      <c r="X1751" s="84" t="s">
        <v>4288</v>
      </c>
      <c r="Y1751" s="85" t="s">
        <v>98</v>
      </c>
      <c r="Z1751" s="85" t="s">
        <v>101</v>
      </c>
      <c r="AA1751" s="85">
        <v>1</v>
      </c>
    </row>
    <row r="1752" spans="1:27" ht="56.25">
      <c r="A1752" s="299">
        <v>1736</v>
      </c>
      <c r="B1752" s="284" t="s">
        <v>245</v>
      </c>
      <c r="C1752" s="78" t="s">
        <v>97</v>
      </c>
      <c r="D1752" s="79" t="s">
        <v>4010</v>
      </c>
      <c r="E1752" s="78" t="s">
        <v>152</v>
      </c>
      <c r="F1752" s="80">
        <v>44781.638888888891</v>
      </c>
      <c r="G1752" s="80">
        <v>44781.743055555555</v>
      </c>
      <c r="H1752" s="78" t="s">
        <v>94</v>
      </c>
      <c r="I1752" s="90">
        <v>2.4999999999417923</v>
      </c>
      <c r="J1752" s="206" t="s">
        <v>3666</v>
      </c>
      <c r="K1752" s="91"/>
      <c r="L1752" s="91"/>
      <c r="M1752" s="78">
        <v>222</v>
      </c>
      <c r="N1752" s="78">
        <v>0</v>
      </c>
      <c r="O1752" s="78">
        <v>0</v>
      </c>
      <c r="P1752" s="78">
        <v>222</v>
      </c>
      <c r="Q1752" s="78">
        <v>0</v>
      </c>
      <c r="R1752" s="78">
        <v>0</v>
      </c>
      <c r="S1752" s="78">
        <v>0</v>
      </c>
      <c r="T1752" s="78">
        <v>222</v>
      </c>
      <c r="U1752" s="78">
        <v>0</v>
      </c>
      <c r="V1752" s="78">
        <v>465.08</v>
      </c>
      <c r="W1752" s="78"/>
      <c r="X1752" s="84" t="s">
        <v>4289</v>
      </c>
      <c r="Y1752" s="85" t="s">
        <v>98</v>
      </c>
      <c r="Z1752" s="85" t="s">
        <v>101</v>
      </c>
      <c r="AA1752" s="85">
        <v>1</v>
      </c>
    </row>
    <row r="1753" spans="1:27" ht="56.25">
      <c r="A1753" s="299">
        <v>1737</v>
      </c>
      <c r="B1753" s="284" t="s">
        <v>245</v>
      </c>
      <c r="C1753" s="78" t="s">
        <v>97</v>
      </c>
      <c r="D1753" s="79" t="s">
        <v>4010</v>
      </c>
      <c r="E1753" s="78" t="s">
        <v>152</v>
      </c>
      <c r="F1753" s="80">
        <v>44782.15625</v>
      </c>
      <c r="G1753" s="80">
        <v>44782.200694444444</v>
      </c>
      <c r="H1753" s="78" t="s">
        <v>94</v>
      </c>
      <c r="I1753" s="90">
        <v>1.0666666666511446</v>
      </c>
      <c r="J1753" s="206" t="s">
        <v>3666</v>
      </c>
      <c r="K1753" s="91"/>
      <c r="L1753" s="91"/>
      <c r="M1753" s="78">
        <v>222</v>
      </c>
      <c r="N1753" s="78">
        <v>0</v>
      </c>
      <c r="O1753" s="78">
        <v>0</v>
      </c>
      <c r="P1753" s="78">
        <v>222</v>
      </c>
      <c r="Q1753" s="78">
        <v>0</v>
      </c>
      <c r="R1753" s="78">
        <v>0</v>
      </c>
      <c r="S1753" s="78">
        <v>0</v>
      </c>
      <c r="T1753" s="78">
        <v>222</v>
      </c>
      <c r="U1753" s="78">
        <v>0</v>
      </c>
      <c r="V1753" s="78">
        <v>465.08</v>
      </c>
      <c r="W1753" s="78"/>
      <c r="X1753" s="84" t="s">
        <v>4290</v>
      </c>
      <c r="Y1753" s="85" t="s">
        <v>98</v>
      </c>
      <c r="Z1753" s="85" t="s">
        <v>101</v>
      </c>
      <c r="AA1753" s="85">
        <v>1</v>
      </c>
    </row>
    <row r="1754" spans="1:27" ht="75">
      <c r="A1754" s="299">
        <v>1738</v>
      </c>
      <c r="B1754" s="284" t="s">
        <v>245</v>
      </c>
      <c r="C1754" s="78" t="s">
        <v>97</v>
      </c>
      <c r="D1754" s="79" t="s">
        <v>4276</v>
      </c>
      <c r="E1754" s="78" t="s">
        <v>152</v>
      </c>
      <c r="F1754" s="80">
        <v>44782.395833333336</v>
      </c>
      <c r="G1754" s="80">
        <v>44782.625</v>
      </c>
      <c r="H1754" s="78" t="s">
        <v>106</v>
      </c>
      <c r="I1754" s="90">
        <v>5.4999999999417923</v>
      </c>
      <c r="J1754" s="91" t="s">
        <v>2775</v>
      </c>
      <c r="K1754" s="91"/>
      <c r="L1754" s="91"/>
      <c r="M1754" s="78">
        <v>2</v>
      </c>
      <c r="N1754" s="78">
        <v>0</v>
      </c>
      <c r="O1754" s="78">
        <v>0</v>
      </c>
      <c r="P1754" s="78">
        <v>2</v>
      </c>
      <c r="Q1754" s="78">
        <v>0</v>
      </c>
      <c r="R1754" s="78">
        <v>0</v>
      </c>
      <c r="S1754" s="78">
        <v>0</v>
      </c>
      <c r="T1754" s="78">
        <v>2</v>
      </c>
      <c r="U1754" s="78">
        <v>0</v>
      </c>
      <c r="V1754" s="78">
        <v>37.840000000000003</v>
      </c>
      <c r="W1754" s="78"/>
      <c r="X1754" s="84"/>
      <c r="Y1754" s="85"/>
      <c r="Z1754" s="85"/>
      <c r="AA1754" s="85">
        <v>1</v>
      </c>
    </row>
    <row r="1755" spans="1:27" ht="75">
      <c r="A1755" s="299">
        <v>1739</v>
      </c>
      <c r="B1755" s="284" t="s">
        <v>265</v>
      </c>
      <c r="C1755" s="78" t="s">
        <v>97</v>
      </c>
      <c r="D1755" s="79" t="s">
        <v>1484</v>
      </c>
      <c r="E1755" s="78" t="s">
        <v>154</v>
      </c>
      <c r="F1755" s="80">
        <v>44782.173611111109</v>
      </c>
      <c r="G1755" s="80">
        <v>44782.243055555555</v>
      </c>
      <c r="H1755" s="78" t="s">
        <v>94</v>
      </c>
      <c r="I1755" s="90">
        <v>1.6666666666860692</v>
      </c>
      <c r="J1755" s="91" t="s">
        <v>4291</v>
      </c>
      <c r="K1755" s="91"/>
      <c r="L1755" s="91"/>
      <c r="M1755" s="78">
        <v>641</v>
      </c>
      <c r="N1755" s="78">
        <v>0</v>
      </c>
      <c r="O1755" s="78">
        <v>0</v>
      </c>
      <c r="P1755" s="78">
        <v>641</v>
      </c>
      <c r="Q1755" s="78">
        <v>0</v>
      </c>
      <c r="R1755" s="78">
        <v>0</v>
      </c>
      <c r="S1755" s="78">
        <v>0</v>
      </c>
      <c r="T1755" s="78">
        <v>641</v>
      </c>
      <c r="U1755" s="78">
        <v>0</v>
      </c>
      <c r="V1755" s="78">
        <v>575</v>
      </c>
      <c r="W1755" s="78"/>
      <c r="X1755" s="84" t="s">
        <v>4292</v>
      </c>
      <c r="Y1755" s="104" t="s">
        <v>98</v>
      </c>
      <c r="Z1755" s="104" t="s">
        <v>124</v>
      </c>
      <c r="AA1755" s="85">
        <v>1</v>
      </c>
    </row>
    <row r="1756" spans="1:27" ht="225">
      <c r="A1756" s="299">
        <v>1740</v>
      </c>
      <c r="B1756" s="287" t="s">
        <v>261</v>
      </c>
      <c r="C1756" s="100" t="s">
        <v>97</v>
      </c>
      <c r="D1756" s="101" t="s">
        <v>397</v>
      </c>
      <c r="E1756" s="100" t="s">
        <v>152</v>
      </c>
      <c r="F1756" s="95">
        <v>44781.555555555555</v>
      </c>
      <c r="G1756" s="95">
        <v>44781.6875</v>
      </c>
      <c r="H1756" s="78" t="s">
        <v>106</v>
      </c>
      <c r="I1756" s="90">
        <v>3.1666666666860692</v>
      </c>
      <c r="J1756" s="91" t="s">
        <v>275</v>
      </c>
      <c r="K1756" s="91"/>
      <c r="L1756" s="91"/>
      <c r="M1756" s="100">
        <v>247</v>
      </c>
      <c r="N1756" s="100">
        <v>0</v>
      </c>
      <c r="O1756" s="100">
        <v>0</v>
      </c>
      <c r="P1756" s="100">
        <v>246</v>
      </c>
      <c r="Q1756" s="100">
        <v>0</v>
      </c>
      <c r="R1756" s="100">
        <v>0</v>
      </c>
      <c r="S1756" s="100">
        <v>0</v>
      </c>
      <c r="T1756" s="100">
        <v>246</v>
      </c>
      <c r="U1756" s="100">
        <v>1</v>
      </c>
      <c r="V1756" s="93">
        <v>141.19999999999999</v>
      </c>
      <c r="W1756" s="100" t="s">
        <v>1052</v>
      </c>
      <c r="X1756" s="97" t="s">
        <v>4293</v>
      </c>
      <c r="Y1756" s="104"/>
      <c r="Z1756" s="104"/>
      <c r="AA1756" s="85">
        <v>1</v>
      </c>
    </row>
    <row r="1757" spans="1:27" ht="187.5">
      <c r="A1757" s="299">
        <v>1741</v>
      </c>
      <c r="B1757" s="287" t="s">
        <v>248</v>
      </c>
      <c r="C1757" s="100" t="s">
        <v>128</v>
      </c>
      <c r="D1757" s="94" t="s">
        <v>599</v>
      </c>
      <c r="E1757" s="93" t="s">
        <v>154</v>
      </c>
      <c r="F1757" s="95">
        <v>44781.607638888891</v>
      </c>
      <c r="G1757" s="95">
        <v>44781.635416666664</v>
      </c>
      <c r="H1757" s="96" t="s">
        <v>94</v>
      </c>
      <c r="I1757" s="90">
        <v>0.6666666665696539</v>
      </c>
      <c r="J1757" s="91" t="s">
        <v>4294</v>
      </c>
      <c r="K1757" s="91"/>
      <c r="L1757" s="91" t="s">
        <v>237</v>
      </c>
      <c r="M1757" s="93">
        <v>48</v>
      </c>
      <c r="N1757" s="93">
        <v>2</v>
      </c>
      <c r="O1757" s="93">
        <v>0</v>
      </c>
      <c r="P1757" s="93">
        <v>46</v>
      </c>
      <c r="Q1757" s="93">
        <v>0</v>
      </c>
      <c r="R1757" s="93">
        <v>0</v>
      </c>
      <c r="S1757" s="93">
        <v>0</v>
      </c>
      <c r="T1757" s="93">
        <v>48</v>
      </c>
      <c r="U1757" s="93">
        <v>0</v>
      </c>
      <c r="V1757" s="93">
        <v>1100</v>
      </c>
      <c r="W1757" s="93"/>
      <c r="X1757" s="97" t="s">
        <v>4295</v>
      </c>
      <c r="Y1757" s="104" t="s">
        <v>95</v>
      </c>
      <c r="Z1757" s="104" t="s">
        <v>105</v>
      </c>
      <c r="AA1757" s="85">
        <v>1</v>
      </c>
    </row>
    <row r="1758" spans="1:27" ht="112.5">
      <c r="A1758" s="299">
        <v>1742</v>
      </c>
      <c r="B1758" s="287" t="s">
        <v>248</v>
      </c>
      <c r="C1758" s="100" t="s">
        <v>93</v>
      </c>
      <c r="D1758" s="94" t="s">
        <v>4189</v>
      </c>
      <c r="E1758" s="100" t="s">
        <v>152</v>
      </c>
      <c r="F1758" s="95">
        <v>44782.375</v>
      </c>
      <c r="G1758" s="95">
        <v>44782.5</v>
      </c>
      <c r="H1758" s="78" t="s">
        <v>106</v>
      </c>
      <c r="I1758" s="90">
        <v>3</v>
      </c>
      <c r="J1758" s="91" t="s">
        <v>4296</v>
      </c>
      <c r="K1758" s="91"/>
      <c r="L1758" s="91"/>
      <c r="M1758" s="100">
        <v>23</v>
      </c>
      <c r="N1758" s="100">
        <v>0</v>
      </c>
      <c r="O1758" s="100">
        <v>0</v>
      </c>
      <c r="P1758" s="100">
        <v>23</v>
      </c>
      <c r="Q1758" s="100">
        <v>0</v>
      </c>
      <c r="R1758" s="100">
        <v>0</v>
      </c>
      <c r="S1758" s="100">
        <v>0</v>
      </c>
      <c r="T1758" s="93">
        <v>23</v>
      </c>
      <c r="U1758" s="93">
        <v>0</v>
      </c>
      <c r="V1758" s="93">
        <v>700</v>
      </c>
      <c r="W1758" s="93"/>
      <c r="X1758" s="97"/>
      <c r="Y1758" s="98"/>
      <c r="Z1758" s="104"/>
      <c r="AA1758" s="85">
        <v>1</v>
      </c>
    </row>
    <row r="1759" spans="1:27" ht="56.25">
      <c r="A1759" s="299">
        <v>1743</v>
      </c>
      <c r="B1759" s="287" t="s">
        <v>251</v>
      </c>
      <c r="C1759" s="93" t="s">
        <v>97</v>
      </c>
      <c r="D1759" s="94" t="s">
        <v>4297</v>
      </c>
      <c r="E1759" s="93" t="s">
        <v>153</v>
      </c>
      <c r="F1759" s="95">
        <v>44783.385416666664</v>
      </c>
      <c r="G1759" s="95">
        <v>44783.427083333336</v>
      </c>
      <c r="H1759" s="96" t="s">
        <v>94</v>
      </c>
      <c r="I1759" s="90">
        <v>1.0000000001164153</v>
      </c>
      <c r="J1759" s="91" t="s">
        <v>4298</v>
      </c>
      <c r="K1759" s="91"/>
      <c r="L1759" s="91"/>
      <c r="M1759" s="93">
        <v>1</v>
      </c>
      <c r="N1759" s="93">
        <v>0</v>
      </c>
      <c r="O1759" s="93">
        <v>0</v>
      </c>
      <c r="P1759" s="93">
        <v>1</v>
      </c>
      <c r="Q1759" s="93">
        <v>0</v>
      </c>
      <c r="R1759" s="93">
        <v>0</v>
      </c>
      <c r="S1759" s="93">
        <v>0</v>
      </c>
      <c r="T1759" s="93">
        <v>1</v>
      </c>
      <c r="U1759" s="93">
        <v>0</v>
      </c>
      <c r="V1759" s="93">
        <v>6</v>
      </c>
      <c r="W1759" s="93"/>
      <c r="X1759" s="97" t="s">
        <v>4299</v>
      </c>
      <c r="Y1759" s="98" t="s">
        <v>109</v>
      </c>
      <c r="Z1759" s="98" t="s">
        <v>123</v>
      </c>
      <c r="AA1759" s="85" t="s">
        <v>148</v>
      </c>
    </row>
    <row r="1760" spans="1:27" ht="225">
      <c r="A1760" s="299">
        <v>1744</v>
      </c>
      <c r="B1760" s="284" t="s">
        <v>251</v>
      </c>
      <c r="C1760" s="78" t="s">
        <v>113</v>
      </c>
      <c r="D1760" s="79" t="s">
        <v>4300</v>
      </c>
      <c r="E1760" s="78" t="s">
        <v>152</v>
      </c>
      <c r="F1760" s="80">
        <v>44784.541666666664</v>
      </c>
      <c r="G1760" s="80">
        <v>44784.666666666664</v>
      </c>
      <c r="H1760" s="78" t="s">
        <v>106</v>
      </c>
      <c r="I1760" s="90">
        <v>3</v>
      </c>
      <c r="J1760" s="91" t="s">
        <v>317</v>
      </c>
      <c r="K1760" s="91"/>
      <c r="L1760" s="91"/>
      <c r="M1760" s="78">
        <v>4</v>
      </c>
      <c r="N1760" s="78">
        <v>0</v>
      </c>
      <c r="O1760" s="78">
        <v>0</v>
      </c>
      <c r="P1760" s="78">
        <v>3</v>
      </c>
      <c r="Q1760" s="78">
        <v>0</v>
      </c>
      <c r="R1760" s="78">
        <v>0</v>
      </c>
      <c r="S1760" s="78">
        <v>0</v>
      </c>
      <c r="T1760" s="78">
        <v>3</v>
      </c>
      <c r="U1760" s="78">
        <v>1</v>
      </c>
      <c r="V1760" s="78">
        <v>25</v>
      </c>
      <c r="W1760" s="78" t="s">
        <v>1052</v>
      </c>
      <c r="X1760" s="84"/>
      <c r="Y1760" s="85"/>
      <c r="Z1760" s="85"/>
      <c r="AA1760" s="85" t="s">
        <v>148</v>
      </c>
    </row>
    <row r="1761" spans="1:27" ht="37.5">
      <c r="A1761" s="299">
        <v>1745</v>
      </c>
      <c r="B1761" s="283" t="s">
        <v>4301</v>
      </c>
      <c r="C1761" s="83" t="s">
        <v>113</v>
      </c>
      <c r="D1761" s="187" t="s">
        <v>4302</v>
      </c>
      <c r="E1761" s="83" t="s">
        <v>154</v>
      </c>
      <c r="F1761" s="188">
        <v>44784.5625</v>
      </c>
      <c r="G1761" s="188">
        <v>44784.666666666664</v>
      </c>
      <c r="H1761" s="83" t="s">
        <v>106</v>
      </c>
      <c r="I1761" s="90">
        <v>2.4999999999417923</v>
      </c>
      <c r="J1761" s="91" t="s">
        <v>4303</v>
      </c>
      <c r="K1761" s="91" t="s">
        <v>414</v>
      </c>
      <c r="L1761" s="91"/>
      <c r="M1761" s="83">
        <v>13</v>
      </c>
      <c r="N1761" s="83">
        <v>0</v>
      </c>
      <c r="O1761" s="83">
        <v>4</v>
      </c>
      <c r="P1761" s="83">
        <v>9</v>
      </c>
      <c r="Q1761" s="83">
        <v>0</v>
      </c>
      <c r="R1761" s="83">
        <v>0</v>
      </c>
      <c r="S1761" s="83">
        <v>0</v>
      </c>
      <c r="T1761" s="83">
        <v>13</v>
      </c>
      <c r="U1761" s="83">
        <v>0</v>
      </c>
      <c r="V1761" s="83">
        <v>238</v>
      </c>
      <c r="W1761" s="83"/>
      <c r="X1761" s="184"/>
      <c r="Y1761" s="185"/>
      <c r="Z1761" s="185"/>
      <c r="AA1761" s="85" t="s">
        <v>148</v>
      </c>
    </row>
    <row r="1762" spans="1:27" ht="75">
      <c r="A1762" s="299">
        <v>1746</v>
      </c>
      <c r="B1762" s="283" t="s">
        <v>245</v>
      </c>
      <c r="C1762" s="83" t="s">
        <v>97</v>
      </c>
      <c r="D1762" s="187" t="s">
        <v>4304</v>
      </c>
      <c r="E1762" s="83" t="s">
        <v>152</v>
      </c>
      <c r="F1762" s="188">
        <v>44784.395833333336</v>
      </c>
      <c r="G1762" s="188">
        <v>44784.625</v>
      </c>
      <c r="H1762" s="83" t="s">
        <v>106</v>
      </c>
      <c r="I1762" s="90">
        <v>5.4999999999417923</v>
      </c>
      <c r="J1762" s="91" t="s">
        <v>321</v>
      </c>
      <c r="K1762" s="91"/>
      <c r="L1762" s="91"/>
      <c r="M1762" s="83">
        <v>184</v>
      </c>
      <c r="N1762" s="83">
        <v>0</v>
      </c>
      <c r="O1762" s="83">
        <v>0</v>
      </c>
      <c r="P1762" s="83">
        <v>184</v>
      </c>
      <c r="Q1762" s="83">
        <v>0</v>
      </c>
      <c r="R1762" s="83">
        <v>0</v>
      </c>
      <c r="S1762" s="83">
        <v>0</v>
      </c>
      <c r="T1762" s="83">
        <v>184</v>
      </c>
      <c r="U1762" s="83">
        <v>0</v>
      </c>
      <c r="V1762" s="83">
        <v>106.92</v>
      </c>
      <c r="W1762" s="83"/>
      <c r="X1762" s="184"/>
      <c r="Y1762" s="185"/>
      <c r="Z1762" s="185"/>
      <c r="AA1762" s="85" t="s">
        <v>148</v>
      </c>
    </row>
    <row r="1763" spans="1:27" ht="75">
      <c r="A1763" s="299">
        <v>1747</v>
      </c>
      <c r="B1763" s="284" t="s">
        <v>265</v>
      </c>
      <c r="C1763" s="78" t="s">
        <v>97</v>
      </c>
      <c r="D1763" s="79" t="s">
        <v>4305</v>
      </c>
      <c r="E1763" s="78" t="s">
        <v>108</v>
      </c>
      <c r="F1763" s="80">
        <v>44783.666666666664</v>
      </c>
      <c r="G1763" s="80">
        <v>44783.708333333336</v>
      </c>
      <c r="H1763" s="78" t="s">
        <v>94</v>
      </c>
      <c r="I1763" s="90">
        <v>1.0000000001164153</v>
      </c>
      <c r="J1763" s="91" t="s">
        <v>4305</v>
      </c>
      <c r="K1763" s="91"/>
      <c r="L1763" s="91"/>
      <c r="M1763" s="78">
        <v>1</v>
      </c>
      <c r="N1763" s="78">
        <v>0</v>
      </c>
      <c r="O1763" s="78">
        <v>0</v>
      </c>
      <c r="P1763" s="78">
        <v>1</v>
      </c>
      <c r="Q1763" s="78">
        <v>0</v>
      </c>
      <c r="R1763" s="78">
        <v>0</v>
      </c>
      <c r="S1763" s="78">
        <v>0</v>
      </c>
      <c r="T1763" s="78">
        <v>1</v>
      </c>
      <c r="U1763" s="78">
        <v>0</v>
      </c>
      <c r="V1763" s="78">
        <v>2</v>
      </c>
      <c r="W1763" s="78"/>
      <c r="X1763" s="84" t="s">
        <v>4306</v>
      </c>
      <c r="Y1763" s="85" t="s">
        <v>98</v>
      </c>
      <c r="Z1763" s="85" t="s">
        <v>114</v>
      </c>
      <c r="AA1763" s="85" t="s">
        <v>148</v>
      </c>
    </row>
    <row r="1764" spans="1:27" ht="93.75">
      <c r="A1764" s="299">
        <v>1748</v>
      </c>
      <c r="B1764" s="284" t="s">
        <v>248</v>
      </c>
      <c r="C1764" s="78" t="s">
        <v>93</v>
      </c>
      <c r="D1764" s="79" t="s">
        <v>4307</v>
      </c>
      <c r="E1764" s="78" t="s">
        <v>154</v>
      </c>
      <c r="F1764" s="80">
        <v>44783.693055555559</v>
      </c>
      <c r="G1764" s="80">
        <v>44783.719444444447</v>
      </c>
      <c r="H1764" s="78" t="s">
        <v>94</v>
      </c>
      <c r="I1764" s="90">
        <v>0.63333333330228925</v>
      </c>
      <c r="J1764" s="91" t="s">
        <v>4308</v>
      </c>
      <c r="K1764" s="91"/>
      <c r="L1764" s="91" t="s">
        <v>4309</v>
      </c>
      <c r="M1764" s="78">
        <v>78</v>
      </c>
      <c r="N1764" s="78">
        <v>0</v>
      </c>
      <c r="O1764" s="78">
        <v>2</v>
      </c>
      <c r="P1764" s="78">
        <v>76</v>
      </c>
      <c r="Q1764" s="78">
        <v>0</v>
      </c>
      <c r="R1764" s="78">
        <v>0</v>
      </c>
      <c r="S1764" s="78">
        <v>0</v>
      </c>
      <c r="T1764" s="78">
        <v>78</v>
      </c>
      <c r="U1764" s="78">
        <v>0</v>
      </c>
      <c r="V1764" s="78">
        <v>800</v>
      </c>
      <c r="W1764" s="78"/>
      <c r="X1764" s="84" t="s">
        <v>4310</v>
      </c>
      <c r="Y1764" s="85" t="s">
        <v>122</v>
      </c>
      <c r="Z1764" s="85" t="s">
        <v>123</v>
      </c>
      <c r="AA1764" s="85" t="s">
        <v>193</v>
      </c>
    </row>
    <row r="1765" spans="1:27" ht="56.25">
      <c r="A1765" s="299">
        <v>1749</v>
      </c>
      <c r="B1765" s="284" t="s">
        <v>262</v>
      </c>
      <c r="C1765" s="78" t="s">
        <v>97</v>
      </c>
      <c r="D1765" s="79" t="s">
        <v>4202</v>
      </c>
      <c r="E1765" s="78" t="s">
        <v>153</v>
      </c>
      <c r="F1765" s="80">
        <v>44784.541666666664</v>
      </c>
      <c r="G1765" s="80">
        <v>44784.666666666664</v>
      </c>
      <c r="H1765" s="78" t="s">
        <v>106</v>
      </c>
      <c r="I1765" s="90">
        <v>3</v>
      </c>
      <c r="J1765" s="91" t="s">
        <v>4203</v>
      </c>
      <c r="K1765" s="91"/>
      <c r="L1765" s="91"/>
      <c r="M1765" s="78">
        <v>65</v>
      </c>
      <c r="N1765" s="78">
        <v>0</v>
      </c>
      <c r="O1765" s="78">
        <v>0</v>
      </c>
      <c r="P1765" s="78">
        <v>65</v>
      </c>
      <c r="Q1765" s="78">
        <v>0</v>
      </c>
      <c r="R1765" s="78">
        <v>0</v>
      </c>
      <c r="S1765" s="78">
        <v>0</v>
      </c>
      <c r="T1765" s="78">
        <v>65</v>
      </c>
      <c r="U1765" s="78">
        <v>0</v>
      </c>
      <c r="V1765" s="78">
        <v>45</v>
      </c>
      <c r="W1765" s="78"/>
      <c r="X1765" s="84"/>
      <c r="Y1765" s="85"/>
      <c r="Z1765" s="85"/>
      <c r="AA1765" s="85" t="s">
        <v>148</v>
      </c>
    </row>
    <row r="1766" spans="1:27" ht="37.5">
      <c r="A1766" s="299">
        <v>1750</v>
      </c>
      <c r="B1766" s="284" t="s">
        <v>262</v>
      </c>
      <c r="C1766" s="78" t="s">
        <v>97</v>
      </c>
      <c r="D1766" s="79" t="s">
        <v>4311</v>
      </c>
      <c r="E1766" s="78" t="s">
        <v>154</v>
      </c>
      <c r="F1766" s="80">
        <v>44784.375</v>
      </c>
      <c r="G1766" s="80">
        <v>44784.5</v>
      </c>
      <c r="H1766" s="78" t="s">
        <v>106</v>
      </c>
      <c r="I1766" s="90">
        <v>3</v>
      </c>
      <c r="J1766" s="91" t="s">
        <v>392</v>
      </c>
      <c r="K1766" s="91"/>
      <c r="L1766" s="91"/>
      <c r="M1766" s="78">
        <v>50</v>
      </c>
      <c r="N1766" s="78">
        <v>0</v>
      </c>
      <c r="O1766" s="78">
        <v>0</v>
      </c>
      <c r="P1766" s="78">
        <v>50</v>
      </c>
      <c r="Q1766" s="78">
        <v>0</v>
      </c>
      <c r="R1766" s="78">
        <v>0</v>
      </c>
      <c r="S1766" s="78">
        <v>0</v>
      </c>
      <c r="T1766" s="78">
        <v>50</v>
      </c>
      <c r="U1766" s="78">
        <v>0</v>
      </c>
      <c r="V1766" s="78">
        <v>100</v>
      </c>
      <c r="W1766" s="78"/>
      <c r="X1766" s="84"/>
      <c r="Y1766" s="85"/>
      <c r="Z1766" s="85"/>
      <c r="AA1766" s="85" t="s">
        <v>148</v>
      </c>
    </row>
    <row r="1767" spans="1:27" ht="75">
      <c r="A1767" s="299">
        <v>1751</v>
      </c>
      <c r="B1767" s="287" t="s">
        <v>262</v>
      </c>
      <c r="C1767" s="100" t="s">
        <v>97</v>
      </c>
      <c r="D1767" s="101" t="s">
        <v>4312</v>
      </c>
      <c r="E1767" s="100" t="s">
        <v>108</v>
      </c>
      <c r="F1767" s="95">
        <v>44784.541666666664</v>
      </c>
      <c r="G1767" s="95">
        <v>44784.666666666664</v>
      </c>
      <c r="H1767" s="78" t="s">
        <v>106</v>
      </c>
      <c r="I1767" s="90">
        <v>3</v>
      </c>
      <c r="J1767" s="91" t="s">
        <v>4313</v>
      </c>
      <c r="K1767" s="91"/>
      <c r="L1767" s="91"/>
      <c r="M1767" s="100">
        <v>53</v>
      </c>
      <c r="N1767" s="100">
        <v>0</v>
      </c>
      <c r="O1767" s="100">
        <v>0</v>
      </c>
      <c r="P1767" s="100">
        <v>53</v>
      </c>
      <c r="Q1767" s="100">
        <v>0</v>
      </c>
      <c r="R1767" s="100">
        <v>0</v>
      </c>
      <c r="S1767" s="100">
        <v>0</v>
      </c>
      <c r="T1767" s="100">
        <v>53</v>
      </c>
      <c r="U1767" s="100">
        <v>0</v>
      </c>
      <c r="V1767" s="93">
        <v>28</v>
      </c>
      <c r="W1767" s="100"/>
      <c r="X1767" s="97"/>
      <c r="Y1767" s="104"/>
      <c r="Z1767" s="104"/>
      <c r="AA1767" s="85" t="s">
        <v>148</v>
      </c>
    </row>
    <row r="1768" spans="1:27" ht="75">
      <c r="A1768" s="299">
        <v>1752</v>
      </c>
      <c r="B1768" s="287" t="s">
        <v>115</v>
      </c>
      <c r="C1768" s="100" t="s">
        <v>97</v>
      </c>
      <c r="D1768" s="101" t="s">
        <v>4314</v>
      </c>
      <c r="E1768" s="100" t="s">
        <v>153</v>
      </c>
      <c r="F1768" s="95">
        <v>44784.368055555555</v>
      </c>
      <c r="G1768" s="95">
        <v>44784.479166666664</v>
      </c>
      <c r="H1768" s="78" t="s">
        <v>106</v>
      </c>
      <c r="I1768" s="90">
        <v>2.6666666666278616</v>
      </c>
      <c r="J1768" s="91" t="s">
        <v>540</v>
      </c>
      <c r="K1768" s="91"/>
      <c r="L1768" s="91"/>
      <c r="M1768" s="100">
        <v>39</v>
      </c>
      <c r="N1768" s="100">
        <v>0</v>
      </c>
      <c r="O1768" s="100">
        <v>0</v>
      </c>
      <c r="P1768" s="100">
        <v>39</v>
      </c>
      <c r="Q1768" s="100">
        <v>0</v>
      </c>
      <c r="R1768" s="100">
        <v>0</v>
      </c>
      <c r="S1768" s="100">
        <v>0</v>
      </c>
      <c r="T1768" s="100">
        <v>39</v>
      </c>
      <c r="U1768" s="100">
        <v>0</v>
      </c>
      <c r="V1768" s="93">
        <v>21</v>
      </c>
      <c r="W1768" s="100"/>
      <c r="X1768" s="97" t="s">
        <v>4315</v>
      </c>
      <c r="Y1768" s="104"/>
      <c r="Z1768" s="104"/>
      <c r="AA1768" s="85" t="s">
        <v>148</v>
      </c>
    </row>
    <row r="1769" spans="1:27" ht="75">
      <c r="A1769" s="299">
        <v>1753</v>
      </c>
      <c r="B1769" s="287" t="s">
        <v>115</v>
      </c>
      <c r="C1769" s="100" t="s">
        <v>97</v>
      </c>
      <c r="D1769" s="101" t="s">
        <v>4316</v>
      </c>
      <c r="E1769" s="100" t="s">
        <v>153</v>
      </c>
      <c r="F1769" s="95">
        <v>44784.552083333336</v>
      </c>
      <c r="G1769" s="95">
        <v>44784.5625</v>
      </c>
      <c r="H1769" s="78" t="s">
        <v>106</v>
      </c>
      <c r="I1769" s="90">
        <v>0.24999999994179234</v>
      </c>
      <c r="J1769" s="91" t="s">
        <v>509</v>
      </c>
      <c r="K1769" s="91"/>
      <c r="L1769" s="91"/>
      <c r="M1769" s="100">
        <v>21</v>
      </c>
      <c r="N1769" s="100">
        <v>0</v>
      </c>
      <c r="O1769" s="100">
        <v>0</v>
      </c>
      <c r="P1769" s="100">
        <v>21</v>
      </c>
      <c r="Q1769" s="100">
        <v>0</v>
      </c>
      <c r="R1769" s="100">
        <v>0</v>
      </c>
      <c r="S1769" s="100">
        <v>0</v>
      </c>
      <c r="T1769" s="100">
        <v>21</v>
      </c>
      <c r="U1769" s="100">
        <v>0</v>
      </c>
      <c r="V1769" s="93">
        <v>28</v>
      </c>
      <c r="W1769" s="100"/>
      <c r="X1769" s="97" t="s">
        <v>4315</v>
      </c>
      <c r="Y1769" s="104"/>
      <c r="Z1769" s="104"/>
      <c r="AA1769" s="85" t="s">
        <v>148</v>
      </c>
    </row>
    <row r="1770" spans="1:27" ht="225">
      <c r="A1770" s="299">
        <v>1754</v>
      </c>
      <c r="B1770" s="287" t="s">
        <v>261</v>
      </c>
      <c r="C1770" s="93" t="s">
        <v>97</v>
      </c>
      <c r="D1770" s="94" t="s">
        <v>401</v>
      </c>
      <c r="E1770" s="93" t="s">
        <v>152</v>
      </c>
      <c r="F1770" s="95">
        <v>44785.054166666669</v>
      </c>
      <c r="G1770" s="95">
        <v>44785.060416666667</v>
      </c>
      <c r="H1770" s="96" t="s">
        <v>94</v>
      </c>
      <c r="I1770" s="90">
        <v>0.1499999999650754</v>
      </c>
      <c r="J1770" s="91" t="s">
        <v>402</v>
      </c>
      <c r="K1770" s="91"/>
      <c r="L1770" s="91"/>
      <c r="M1770" s="93">
        <v>35</v>
      </c>
      <c r="N1770" s="93">
        <v>0</v>
      </c>
      <c r="O1770" s="93">
        <v>0</v>
      </c>
      <c r="P1770" s="93">
        <v>34</v>
      </c>
      <c r="Q1770" s="93">
        <v>0</v>
      </c>
      <c r="R1770" s="93">
        <v>0</v>
      </c>
      <c r="S1770" s="93">
        <v>0</v>
      </c>
      <c r="T1770" s="93">
        <v>34</v>
      </c>
      <c r="U1770" s="93">
        <v>1</v>
      </c>
      <c r="V1770" s="93" t="s">
        <v>139</v>
      </c>
      <c r="W1770" s="93" t="s">
        <v>1052</v>
      </c>
      <c r="X1770" s="97" t="s">
        <v>4317</v>
      </c>
      <c r="Y1770" s="98" t="s">
        <v>100</v>
      </c>
      <c r="Z1770" s="98" t="s">
        <v>105</v>
      </c>
      <c r="AA1770" s="85" t="s">
        <v>193</v>
      </c>
    </row>
    <row r="1771" spans="1:27" ht="56.25">
      <c r="A1771" s="299">
        <v>1755</v>
      </c>
      <c r="B1771" s="283" t="s">
        <v>4301</v>
      </c>
      <c r="C1771" s="83" t="s">
        <v>113</v>
      </c>
      <c r="D1771" s="187" t="s">
        <v>4318</v>
      </c>
      <c r="E1771" s="83" t="s">
        <v>152</v>
      </c>
      <c r="F1771" s="188">
        <v>44785.395833333336</v>
      </c>
      <c r="G1771" s="188">
        <v>44785.625</v>
      </c>
      <c r="H1771" s="83" t="s">
        <v>106</v>
      </c>
      <c r="I1771" s="90">
        <v>5.4999999999417923</v>
      </c>
      <c r="J1771" s="91" t="s">
        <v>378</v>
      </c>
      <c r="K1771" s="91"/>
      <c r="L1771" s="91"/>
      <c r="M1771" s="83">
        <v>1</v>
      </c>
      <c r="N1771" s="83">
        <v>0</v>
      </c>
      <c r="O1771" s="83">
        <v>0</v>
      </c>
      <c r="P1771" s="83">
        <v>1</v>
      </c>
      <c r="Q1771" s="83">
        <v>0</v>
      </c>
      <c r="R1771" s="83">
        <v>0</v>
      </c>
      <c r="S1771" s="83">
        <v>0</v>
      </c>
      <c r="T1771" s="83">
        <v>1</v>
      </c>
      <c r="U1771" s="83">
        <v>0</v>
      </c>
      <c r="V1771" s="83">
        <v>5</v>
      </c>
      <c r="W1771" s="83"/>
      <c r="X1771" s="184"/>
      <c r="Y1771" s="185"/>
      <c r="Z1771" s="185"/>
      <c r="AA1771" s="85" t="s">
        <v>148</v>
      </c>
    </row>
    <row r="1772" spans="1:27" ht="93.75">
      <c r="A1772" s="299">
        <v>1756</v>
      </c>
      <c r="B1772" s="283" t="s">
        <v>262</v>
      </c>
      <c r="C1772" s="83" t="s">
        <v>97</v>
      </c>
      <c r="D1772" s="187" t="s">
        <v>3235</v>
      </c>
      <c r="E1772" s="83" t="s">
        <v>108</v>
      </c>
      <c r="F1772" s="188">
        <v>44785.541666666664</v>
      </c>
      <c r="G1772" s="188">
        <v>44785.666666666664</v>
      </c>
      <c r="H1772" s="83" t="s">
        <v>106</v>
      </c>
      <c r="I1772" s="90">
        <v>3</v>
      </c>
      <c r="J1772" s="91" t="s">
        <v>4319</v>
      </c>
      <c r="K1772" s="91"/>
      <c r="L1772" s="91"/>
      <c r="M1772" s="83">
        <v>32</v>
      </c>
      <c r="N1772" s="83">
        <v>0</v>
      </c>
      <c r="O1772" s="83">
        <v>0</v>
      </c>
      <c r="P1772" s="83">
        <v>32</v>
      </c>
      <c r="Q1772" s="83">
        <v>0</v>
      </c>
      <c r="R1772" s="83">
        <v>0</v>
      </c>
      <c r="S1772" s="83">
        <v>0</v>
      </c>
      <c r="T1772" s="83">
        <v>32</v>
      </c>
      <c r="U1772" s="83">
        <v>0</v>
      </c>
      <c r="V1772" s="83">
        <v>10</v>
      </c>
      <c r="W1772" s="83"/>
      <c r="X1772" s="184"/>
      <c r="Y1772" s="185"/>
      <c r="Z1772" s="185"/>
      <c r="AA1772" s="85" t="s">
        <v>148</v>
      </c>
    </row>
    <row r="1773" spans="1:27" ht="56.25">
      <c r="A1773" s="299">
        <v>1757</v>
      </c>
      <c r="B1773" s="283" t="s">
        <v>251</v>
      </c>
      <c r="C1773" s="83" t="s">
        <v>156</v>
      </c>
      <c r="D1773" s="187" t="s">
        <v>675</v>
      </c>
      <c r="E1773" s="83" t="s">
        <v>152</v>
      </c>
      <c r="F1773" s="188">
        <v>44785.553472222222</v>
      </c>
      <c r="G1773" s="188">
        <v>44785.629861111112</v>
      </c>
      <c r="H1773" s="83" t="s">
        <v>94</v>
      </c>
      <c r="I1773" s="90">
        <v>1.8333333333721384</v>
      </c>
      <c r="J1773" s="91" t="s">
        <v>4320</v>
      </c>
      <c r="K1773" s="91"/>
      <c r="L1773" s="91"/>
      <c r="M1773" s="83">
        <v>10</v>
      </c>
      <c r="N1773" s="83">
        <v>0</v>
      </c>
      <c r="O1773" s="83">
        <v>0</v>
      </c>
      <c r="P1773" s="83">
        <v>10</v>
      </c>
      <c r="Q1773" s="83">
        <v>0</v>
      </c>
      <c r="R1773" s="83">
        <v>0</v>
      </c>
      <c r="S1773" s="83">
        <v>2</v>
      </c>
      <c r="T1773" s="83">
        <v>8</v>
      </c>
      <c r="U1773" s="83">
        <v>0</v>
      </c>
      <c r="V1773" s="83">
        <v>250</v>
      </c>
      <c r="W1773" s="83"/>
      <c r="X1773" s="184" t="s">
        <v>4321</v>
      </c>
      <c r="Y1773" s="185" t="s">
        <v>95</v>
      </c>
      <c r="Z1773" s="185" t="s">
        <v>99</v>
      </c>
      <c r="AA1773" s="85" t="s">
        <v>148</v>
      </c>
    </row>
    <row r="1774" spans="1:27" ht="75">
      <c r="A1774" s="299">
        <v>1758</v>
      </c>
      <c r="B1774" s="283" t="s">
        <v>249</v>
      </c>
      <c r="C1774" s="83" t="s">
        <v>156</v>
      </c>
      <c r="D1774" s="187" t="s">
        <v>4322</v>
      </c>
      <c r="E1774" s="83" t="s">
        <v>154</v>
      </c>
      <c r="F1774" s="188">
        <v>44785.606944444444</v>
      </c>
      <c r="G1774" s="188">
        <v>44785.856944444444</v>
      </c>
      <c r="H1774" s="83" t="s">
        <v>94</v>
      </c>
      <c r="I1774" s="90">
        <v>6</v>
      </c>
      <c r="J1774" s="91" t="s">
        <v>4323</v>
      </c>
      <c r="K1774" s="91"/>
      <c r="L1774" s="91"/>
      <c r="M1774" s="83">
        <v>43</v>
      </c>
      <c r="N1774" s="83">
        <v>0</v>
      </c>
      <c r="O1774" s="83">
        <v>0</v>
      </c>
      <c r="P1774" s="83">
        <v>43</v>
      </c>
      <c r="Q1774" s="83">
        <v>0</v>
      </c>
      <c r="R1774" s="83">
        <v>0</v>
      </c>
      <c r="S1774" s="83">
        <v>0</v>
      </c>
      <c r="T1774" s="83">
        <v>43</v>
      </c>
      <c r="U1774" s="83">
        <v>0</v>
      </c>
      <c r="V1774" s="83">
        <v>700</v>
      </c>
      <c r="W1774" s="83"/>
      <c r="X1774" s="184" t="s">
        <v>4324</v>
      </c>
      <c r="Y1774" s="185" t="s">
        <v>122</v>
      </c>
      <c r="Z1774" s="185" t="s">
        <v>103</v>
      </c>
      <c r="AA1774" s="85" t="s">
        <v>193</v>
      </c>
    </row>
    <row r="1775" spans="1:27" ht="75">
      <c r="A1775" s="299">
        <v>1759</v>
      </c>
      <c r="B1775" s="283" t="s">
        <v>115</v>
      </c>
      <c r="C1775" s="83" t="s">
        <v>97</v>
      </c>
      <c r="D1775" s="187" t="s">
        <v>4325</v>
      </c>
      <c r="E1775" s="83" t="s">
        <v>154</v>
      </c>
      <c r="F1775" s="188">
        <v>44785.375</v>
      </c>
      <c r="G1775" s="188">
        <v>44785.479166666664</v>
      </c>
      <c r="H1775" s="83" t="s">
        <v>106</v>
      </c>
      <c r="I1775" s="90">
        <v>2.4999999999417923</v>
      </c>
      <c r="J1775" s="91" t="s">
        <v>4326</v>
      </c>
      <c r="K1775" s="91"/>
      <c r="L1775" s="91"/>
      <c r="M1775" s="83">
        <v>3</v>
      </c>
      <c r="N1775" s="83">
        <v>0</v>
      </c>
      <c r="O1775" s="83">
        <v>0</v>
      </c>
      <c r="P1775" s="83">
        <v>3</v>
      </c>
      <c r="Q1775" s="83">
        <v>0</v>
      </c>
      <c r="R1775" s="83">
        <v>0</v>
      </c>
      <c r="S1775" s="83">
        <v>0</v>
      </c>
      <c r="T1775" s="83">
        <v>3</v>
      </c>
      <c r="U1775" s="83">
        <v>0</v>
      </c>
      <c r="V1775" s="83">
        <v>63</v>
      </c>
      <c r="W1775" s="83"/>
      <c r="X1775" s="184" t="s">
        <v>4327</v>
      </c>
      <c r="Y1775" s="185"/>
      <c r="Z1775" s="185"/>
      <c r="AA1775" s="85" t="s">
        <v>148</v>
      </c>
    </row>
    <row r="1776" spans="1:27" ht="93.75">
      <c r="A1776" s="299">
        <v>1760</v>
      </c>
      <c r="B1776" s="284" t="s">
        <v>245</v>
      </c>
      <c r="C1776" s="78" t="s">
        <v>127</v>
      </c>
      <c r="D1776" s="79" t="s">
        <v>2528</v>
      </c>
      <c r="E1776" s="78" t="s">
        <v>152</v>
      </c>
      <c r="F1776" s="80">
        <v>44785.78125</v>
      </c>
      <c r="G1776" s="80">
        <v>44785.848611111112</v>
      </c>
      <c r="H1776" s="78" t="s">
        <v>94</v>
      </c>
      <c r="I1776" s="90">
        <v>1.6166666666977108</v>
      </c>
      <c r="J1776" s="91" t="s">
        <v>2529</v>
      </c>
      <c r="K1776" s="91"/>
      <c r="L1776" s="91" t="s">
        <v>258</v>
      </c>
      <c r="M1776" s="78">
        <v>269</v>
      </c>
      <c r="N1776" s="78">
        <v>0</v>
      </c>
      <c r="O1776" s="78">
        <v>1</v>
      </c>
      <c r="P1776" s="78">
        <v>268</v>
      </c>
      <c r="Q1776" s="78">
        <v>0</v>
      </c>
      <c r="R1776" s="78">
        <v>0</v>
      </c>
      <c r="S1776" s="78">
        <v>0</v>
      </c>
      <c r="T1776" s="78">
        <v>269</v>
      </c>
      <c r="U1776" s="78">
        <v>0</v>
      </c>
      <c r="V1776" s="78">
        <v>603.67999999999995</v>
      </c>
      <c r="W1776" s="78"/>
      <c r="X1776" s="84" t="s">
        <v>4328</v>
      </c>
      <c r="Y1776" s="85" t="s">
        <v>95</v>
      </c>
      <c r="Z1776" s="85" t="s">
        <v>105</v>
      </c>
      <c r="AA1776" s="85" t="s">
        <v>148</v>
      </c>
    </row>
    <row r="1777" spans="1:27" ht="56.25">
      <c r="A1777" s="299">
        <v>1761</v>
      </c>
      <c r="B1777" s="284" t="s">
        <v>248</v>
      </c>
      <c r="C1777" s="78" t="s">
        <v>93</v>
      </c>
      <c r="D1777" s="79" t="s">
        <v>4329</v>
      </c>
      <c r="E1777" s="78" t="s">
        <v>154</v>
      </c>
      <c r="F1777" s="80">
        <v>44785.493055555555</v>
      </c>
      <c r="G1777" s="80">
        <v>44785.507638888892</v>
      </c>
      <c r="H1777" s="78" t="s">
        <v>94</v>
      </c>
      <c r="I1777" s="90">
        <v>0.35000000009313226</v>
      </c>
      <c r="J1777" s="91" t="s">
        <v>4330</v>
      </c>
      <c r="K1777" s="91"/>
      <c r="L1777" s="91"/>
      <c r="M1777" s="78">
        <v>4</v>
      </c>
      <c r="N1777" s="78">
        <v>0</v>
      </c>
      <c r="O1777" s="78">
        <v>0</v>
      </c>
      <c r="P1777" s="78">
        <v>4</v>
      </c>
      <c r="Q1777" s="78">
        <v>0</v>
      </c>
      <c r="R1777" s="78">
        <v>0</v>
      </c>
      <c r="S1777" s="78">
        <v>0</v>
      </c>
      <c r="T1777" s="78">
        <v>4</v>
      </c>
      <c r="U1777" s="78">
        <v>0</v>
      </c>
      <c r="V1777" s="78">
        <v>200</v>
      </c>
      <c r="W1777" s="78"/>
      <c r="X1777" s="84" t="s">
        <v>4331</v>
      </c>
      <c r="Y1777" s="85" t="s">
        <v>122</v>
      </c>
      <c r="Z1777" s="85" t="s">
        <v>120</v>
      </c>
      <c r="AA1777" s="85" t="s">
        <v>193</v>
      </c>
    </row>
    <row r="1778" spans="1:27" ht="56.25">
      <c r="A1778" s="299">
        <v>1762</v>
      </c>
      <c r="B1778" s="284" t="s">
        <v>248</v>
      </c>
      <c r="C1778" s="78" t="s">
        <v>97</v>
      </c>
      <c r="D1778" s="79" t="s">
        <v>4332</v>
      </c>
      <c r="E1778" s="78" t="s">
        <v>153</v>
      </c>
      <c r="F1778" s="80">
        <v>44787.107638888891</v>
      </c>
      <c r="G1778" s="80">
        <v>44787.375</v>
      </c>
      <c r="H1778" s="78" t="s">
        <v>94</v>
      </c>
      <c r="I1778" s="90">
        <v>6.4166666666278616</v>
      </c>
      <c r="J1778" s="91" t="s">
        <v>4333</v>
      </c>
      <c r="K1778" s="91"/>
      <c r="L1778" s="91"/>
      <c r="M1778" s="78">
        <v>93</v>
      </c>
      <c r="N1778" s="78">
        <v>0</v>
      </c>
      <c r="O1778" s="78">
        <v>0</v>
      </c>
      <c r="P1778" s="78">
        <v>93</v>
      </c>
      <c r="Q1778" s="78">
        <v>0</v>
      </c>
      <c r="R1778" s="78">
        <v>0</v>
      </c>
      <c r="S1778" s="78">
        <v>0</v>
      </c>
      <c r="T1778" s="78">
        <v>93</v>
      </c>
      <c r="U1778" s="78">
        <v>0</v>
      </c>
      <c r="V1778" s="78">
        <v>60</v>
      </c>
      <c r="W1778" s="78"/>
      <c r="X1778" s="84" t="s">
        <v>4334</v>
      </c>
      <c r="Y1778" s="85" t="s">
        <v>95</v>
      </c>
      <c r="Z1778" s="85" t="s">
        <v>99</v>
      </c>
      <c r="AA1778" s="85" t="s">
        <v>148</v>
      </c>
    </row>
    <row r="1779" spans="1:27" ht="56.25">
      <c r="A1779" s="299">
        <v>1763</v>
      </c>
      <c r="B1779" s="284" t="s">
        <v>1062</v>
      </c>
      <c r="C1779" s="78" t="s">
        <v>113</v>
      </c>
      <c r="D1779" s="79" t="s">
        <v>4335</v>
      </c>
      <c r="E1779" s="78" t="s">
        <v>152</v>
      </c>
      <c r="F1779" s="80">
        <v>44785.375</v>
      </c>
      <c r="G1779" s="80">
        <v>44785.541666666664</v>
      </c>
      <c r="H1779" s="78" t="s">
        <v>106</v>
      </c>
      <c r="I1779" s="90">
        <v>3.9999999999417923</v>
      </c>
      <c r="J1779" s="91" t="s">
        <v>4336</v>
      </c>
      <c r="K1779" s="91"/>
      <c r="L1779" s="91"/>
      <c r="M1779" s="78">
        <v>515</v>
      </c>
      <c r="N1779" s="78">
        <v>0</v>
      </c>
      <c r="O1779" s="78">
        <v>0</v>
      </c>
      <c r="P1779" s="78">
        <v>515</v>
      </c>
      <c r="Q1779" s="78">
        <v>0</v>
      </c>
      <c r="R1779" s="78">
        <v>0</v>
      </c>
      <c r="S1779" s="78">
        <v>0</v>
      </c>
      <c r="T1779" s="78">
        <v>515</v>
      </c>
      <c r="U1779" s="78">
        <v>0</v>
      </c>
      <c r="V1779" s="78">
        <v>240</v>
      </c>
      <c r="W1779" s="78"/>
      <c r="X1779" s="84"/>
      <c r="Y1779" s="85"/>
      <c r="Z1779" s="85"/>
      <c r="AA1779" s="85" t="s">
        <v>148</v>
      </c>
    </row>
    <row r="1780" spans="1:27" ht="37.5">
      <c r="A1780" s="299">
        <v>1764</v>
      </c>
      <c r="B1780" s="284" t="s">
        <v>4301</v>
      </c>
      <c r="C1780" s="78" t="s">
        <v>113</v>
      </c>
      <c r="D1780" s="79" t="s">
        <v>4337</v>
      </c>
      <c r="E1780" s="78" t="s">
        <v>154</v>
      </c>
      <c r="F1780" s="80">
        <v>44789.395833333336</v>
      </c>
      <c r="G1780" s="80">
        <v>44789.5</v>
      </c>
      <c r="H1780" s="78" t="s">
        <v>106</v>
      </c>
      <c r="I1780" s="90">
        <v>2.4999999999417923</v>
      </c>
      <c r="J1780" s="91" t="s">
        <v>4338</v>
      </c>
      <c r="K1780" s="91" t="s">
        <v>279</v>
      </c>
      <c r="L1780" s="91"/>
      <c r="M1780" s="78">
        <v>1</v>
      </c>
      <c r="N1780" s="78">
        <v>0</v>
      </c>
      <c r="O1780" s="78">
        <v>1</v>
      </c>
      <c r="P1780" s="78">
        <v>0</v>
      </c>
      <c r="Q1780" s="78">
        <v>0</v>
      </c>
      <c r="R1780" s="78">
        <v>0</v>
      </c>
      <c r="S1780" s="78">
        <v>0</v>
      </c>
      <c r="T1780" s="78">
        <v>1</v>
      </c>
      <c r="U1780" s="78">
        <v>0</v>
      </c>
      <c r="V1780" s="78">
        <v>25</v>
      </c>
      <c r="W1780" s="78"/>
      <c r="X1780" s="84"/>
      <c r="Y1780" s="85"/>
      <c r="Z1780" s="85"/>
      <c r="AA1780" s="85" t="s">
        <v>148</v>
      </c>
    </row>
    <row r="1781" spans="1:27" ht="75">
      <c r="A1781" s="299">
        <v>1765</v>
      </c>
      <c r="B1781" s="284" t="s">
        <v>115</v>
      </c>
      <c r="C1781" s="78" t="s">
        <v>97</v>
      </c>
      <c r="D1781" s="79" t="s">
        <v>3356</v>
      </c>
      <c r="E1781" s="78" t="s">
        <v>153</v>
      </c>
      <c r="F1781" s="80">
        <v>44788.4375</v>
      </c>
      <c r="G1781" s="80">
        <v>44788.472222222219</v>
      </c>
      <c r="H1781" s="78" t="s">
        <v>106</v>
      </c>
      <c r="I1781" s="90">
        <v>0.83333333325572312</v>
      </c>
      <c r="J1781" s="91" t="s">
        <v>545</v>
      </c>
      <c r="K1781" s="91"/>
      <c r="L1781" s="91"/>
      <c r="M1781" s="78">
        <v>46</v>
      </c>
      <c r="N1781" s="78">
        <v>0</v>
      </c>
      <c r="O1781" s="78">
        <v>0</v>
      </c>
      <c r="P1781" s="78">
        <v>46</v>
      </c>
      <c r="Q1781" s="78">
        <v>0</v>
      </c>
      <c r="R1781" s="78">
        <v>0</v>
      </c>
      <c r="S1781" s="78">
        <v>0</v>
      </c>
      <c r="T1781" s="78">
        <v>46</v>
      </c>
      <c r="U1781" s="78">
        <v>0</v>
      </c>
      <c r="V1781" s="78">
        <v>15</v>
      </c>
      <c r="W1781" s="78"/>
      <c r="X1781" s="84" t="s">
        <v>4339</v>
      </c>
      <c r="Y1781" s="85"/>
      <c r="Z1781" s="85"/>
      <c r="AA1781" s="85" t="s">
        <v>148</v>
      </c>
    </row>
    <row r="1782" spans="1:27" ht="37.5">
      <c r="A1782" s="299">
        <v>1766</v>
      </c>
      <c r="B1782" s="286" t="s">
        <v>245</v>
      </c>
      <c r="C1782" s="93" t="s">
        <v>97</v>
      </c>
      <c r="D1782" s="94" t="s">
        <v>462</v>
      </c>
      <c r="E1782" s="93" t="s">
        <v>152</v>
      </c>
      <c r="F1782" s="95">
        <v>44789.375</v>
      </c>
      <c r="G1782" s="95">
        <v>44789.5</v>
      </c>
      <c r="H1782" s="96" t="s">
        <v>106</v>
      </c>
      <c r="I1782" s="90">
        <v>3</v>
      </c>
      <c r="J1782" s="91" t="s">
        <v>328</v>
      </c>
      <c r="K1782" s="91"/>
      <c r="L1782" s="91"/>
      <c r="M1782" s="93">
        <v>81</v>
      </c>
      <c r="N1782" s="93">
        <v>0</v>
      </c>
      <c r="O1782" s="93">
        <v>0</v>
      </c>
      <c r="P1782" s="93">
        <v>81</v>
      </c>
      <c r="Q1782" s="93">
        <v>0</v>
      </c>
      <c r="R1782" s="93">
        <v>0</v>
      </c>
      <c r="S1782" s="93">
        <v>0</v>
      </c>
      <c r="T1782" s="93">
        <v>81</v>
      </c>
      <c r="U1782" s="93">
        <v>0</v>
      </c>
      <c r="V1782" s="93">
        <v>64.459999999999994</v>
      </c>
      <c r="W1782" s="254"/>
      <c r="X1782" s="97"/>
      <c r="Y1782" s="98"/>
      <c r="Z1782" s="98"/>
      <c r="AA1782" s="85" t="s">
        <v>148</v>
      </c>
    </row>
    <row r="1783" spans="1:27" ht="225">
      <c r="A1783" s="299">
        <v>1767</v>
      </c>
      <c r="B1783" s="286" t="s">
        <v>261</v>
      </c>
      <c r="C1783" s="93" t="s">
        <v>97</v>
      </c>
      <c r="D1783" s="94" t="s">
        <v>397</v>
      </c>
      <c r="E1783" s="93" t="s">
        <v>152</v>
      </c>
      <c r="F1783" s="95">
        <v>44788.543055555558</v>
      </c>
      <c r="G1783" s="95">
        <v>44788.617361111108</v>
      </c>
      <c r="H1783" s="96" t="s">
        <v>94</v>
      </c>
      <c r="I1783" s="90">
        <v>1.783333333209157</v>
      </c>
      <c r="J1783" s="91" t="s">
        <v>275</v>
      </c>
      <c r="K1783" s="91"/>
      <c r="L1783" s="91"/>
      <c r="M1783" s="93">
        <v>247</v>
      </c>
      <c r="N1783" s="93">
        <v>0</v>
      </c>
      <c r="O1783" s="93">
        <v>0</v>
      </c>
      <c r="P1783" s="93">
        <v>246</v>
      </c>
      <c r="Q1783" s="93">
        <v>0</v>
      </c>
      <c r="R1783" s="93">
        <v>0</v>
      </c>
      <c r="S1783" s="93">
        <v>0</v>
      </c>
      <c r="T1783" s="93">
        <v>246</v>
      </c>
      <c r="U1783" s="93">
        <v>1</v>
      </c>
      <c r="V1783" s="93">
        <v>141.19999999999999</v>
      </c>
      <c r="W1783" s="254" t="s">
        <v>1052</v>
      </c>
      <c r="X1783" s="97" t="s">
        <v>4340</v>
      </c>
      <c r="Y1783" s="98" t="s">
        <v>100</v>
      </c>
      <c r="Z1783" s="98" t="s">
        <v>105</v>
      </c>
      <c r="AA1783" s="85" t="s">
        <v>193</v>
      </c>
    </row>
    <row r="1784" spans="1:27" ht="56.25">
      <c r="A1784" s="299">
        <v>1768</v>
      </c>
      <c r="B1784" s="286" t="s">
        <v>262</v>
      </c>
      <c r="C1784" s="93" t="s">
        <v>97</v>
      </c>
      <c r="D1784" s="94" t="s">
        <v>145</v>
      </c>
      <c r="E1784" s="93" t="s">
        <v>153</v>
      </c>
      <c r="F1784" s="95">
        <v>44789.541666666664</v>
      </c>
      <c r="G1784" s="95">
        <v>44789.6875</v>
      </c>
      <c r="H1784" s="96" t="s">
        <v>106</v>
      </c>
      <c r="I1784" s="90">
        <v>3.5000000000582077</v>
      </c>
      <c r="J1784" s="91" t="s">
        <v>384</v>
      </c>
      <c r="K1784" s="91"/>
      <c r="L1784" s="91"/>
      <c r="M1784" s="93">
        <v>86</v>
      </c>
      <c r="N1784" s="93">
        <v>0</v>
      </c>
      <c r="O1784" s="93">
        <v>0</v>
      </c>
      <c r="P1784" s="93">
        <v>86</v>
      </c>
      <c r="Q1784" s="93">
        <v>0</v>
      </c>
      <c r="R1784" s="93">
        <v>0</v>
      </c>
      <c r="S1784" s="93">
        <v>0</v>
      </c>
      <c r="T1784" s="93">
        <v>86</v>
      </c>
      <c r="U1784" s="93">
        <v>0</v>
      </c>
      <c r="V1784" s="93">
        <v>55</v>
      </c>
      <c r="W1784" s="254"/>
      <c r="X1784" s="97"/>
      <c r="Y1784" s="98"/>
      <c r="Z1784" s="98"/>
      <c r="AA1784" s="85" t="s">
        <v>148</v>
      </c>
    </row>
    <row r="1785" spans="1:27" ht="56.25">
      <c r="A1785" s="299">
        <v>1769</v>
      </c>
      <c r="B1785" s="286" t="s">
        <v>262</v>
      </c>
      <c r="C1785" s="93" t="s">
        <v>97</v>
      </c>
      <c r="D1785" s="94" t="s">
        <v>192</v>
      </c>
      <c r="E1785" s="93" t="s">
        <v>153</v>
      </c>
      <c r="F1785" s="95">
        <v>44789.375</v>
      </c>
      <c r="G1785" s="95">
        <v>44789.5</v>
      </c>
      <c r="H1785" s="96" t="s">
        <v>106</v>
      </c>
      <c r="I1785" s="90">
        <v>3</v>
      </c>
      <c r="J1785" s="91" t="s">
        <v>4341</v>
      </c>
      <c r="K1785" s="91"/>
      <c r="L1785" s="91"/>
      <c r="M1785" s="93">
        <v>47</v>
      </c>
      <c r="N1785" s="93">
        <v>0</v>
      </c>
      <c r="O1785" s="93">
        <v>0</v>
      </c>
      <c r="P1785" s="93">
        <v>47</v>
      </c>
      <c r="Q1785" s="93">
        <v>0</v>
      </c>
      <c r="R1785" s="93">
        <v>0</v>
      </c>
      <c r="S1785" s="93">
        <v>0</v>
      </c>
      <c r="T1785" s="93">
        <v>47</v>
      </c>
      <c r="U1785" s="93">
        <v>0</v>
      </c>
      <c r="V1785" s="93">
        <v>50</v>
      </c>
      <c r="W1785" s="254"/>
      <c r="X1785" s="97"/>
      <c r="Y1785" s="98"/>
      <c r="Z1785" s="98"/>
      <c r="AA1785" s="85" t="s">
        <v>148</v>
      </c>
    </row>
    <row r="1786" spans="1:27" ht="56.25">
      <c r="A1786" s="299">
        <v>1770</v>
      </c>
      <c r="B1786" s="286" t="s">
        <v>248</v>
      </c>
      <c r="C1786" s="93" t="s">
        <v>93</v>
      </c>
      <c r="D1786" s="94" t="s">
        <v>4342</v>
      </c>
      <c r="E1786" s="93" t="s">
        <v>154</v>
      </c>
      <c r="F1786" s="95">
        <v>44789.375</v>
      </c>
      <c r="G1786" s="95">
        <v>44789.5</v>
      </c>
      <c r="H1786" s="96" t="s">
        <v>106</v>
      </c>
      <c r="I1786" s="90">
        <v>3</v>
      </c>
      <c r="J1786" s="91" t="s">
        <v>4343</v>
      </c>
      <c r="K1786" s="91"/>
      <c r="L1786" s="91" t="s">
        <v>4344</v>
      </c>
      <c r="M1786" s="93">
        <v>11</v>
      </c>
      <c r="N1786" s="93">
        <v>0</v>
      </c>
      <c r="O1786" s="93">
        <v>3</v>
      </c>
      <c r="P1786" s="93">
        <v>8</v>
      </c>
      <c r="Q1786" s="93">
        <v>0</v>
      </c>
      <c r="R1786" s="93">
        <v>0</v>
      </c>
      <c r="S1786" s="93">
        <v>0</v>
      </c>
      <c r="T1786" s="93">
        <v>11</v>
      </c>
      <c r="U1786" s="93">
        <v>0</v>
      </c>
      <c r="V1786" s="93">
        <v>150</v>
      </c>
      <c r="W1786" s="254"/>
      <c r="X1786" s="97"/>
      <c r="Y1786" s="98"/>
      <c r="Z1786" s="98"/>
      <c r="AA1786" s="85" t="s">
        <v>148</v>
      </c>
    </row>
    <row r="1787" spans="1:27" ht="37.5">
      <c r="A1787" s="299">
        <v>1771</v>
      </c>
      <c r="B1787" s="286" t="s">
        <v>248</v>
      </c>
      <c r="C1787" s="93" t="s">
        <v>93</v>
      </c>
      <c r="D1787" s="94" t="s">
        <v>4345</v>
      </c>
      <c r="E1787" s="93" t="s">
        <v>154</v>
      </c>
      <c r="F1787" s="95">
        <v>44789.375</v>
      </c>
      <c r="G1787" s="95">
        <v>44789.541666666664</v>
      </c>
      <c r="H1787" s="96" t="s">
        <v>106</v>
      </c>
      <c r="I1787" s="90">
        <v>3.9999999999417923</v>
      </c>
      <c r="J1787" s="91" t="s">
        <v>4346</v>
      </c>
      <c r="K1787" s="91"/>
      <c r="L1787" s="91"/>
      <c r="M1787" s="93">
        <v>40</v>
      </c>
      <c r="N1787" s="93">
        <v>0</v>
      </c>
      <c r="O1787" s="93">
        <v>0</v>
      </c>
      <c r="P1787" s="93">
        <v>40</v>
      </c>
      <c r="Q1787" s="93">
        <v>0</v>
      </c>
      <c r="R1787" s="93">
        <v>0</v>
      </c>
      <c r="S1787" s="93">
        <v>0</v>
      </c>
      <c r="T1787" s="93">
        <v>40</v>
      </c>
      <c r="U1787" s="93">
        <v>0</v>
      </c>
      <c r="V1787" s="93">
        <v>55</v>
      </c>
      <c r="W1787" s="254"/>
      <c r="X1787" s="97"/>
      <c r="Y1787" s="98"/>
      <c r="Z1787" s="98"/>
      <c r="AA1787" s="85" t="s">
        <v>148</v>
      </c>
    </row>
    <row r="1788" spans="1:27" ht="112.5">
      <c r="A1788" s="299">
        <v>1772</v>
      </c>
      <c r="B1788" s="286" t="s">
        <v>248</v>
      </c>
      <c r="C1788" s="93" t="s">
        <v>93</v>
      </c>
      <c r="D1788" s="94" t="s">
        <v>4347</v>
      </c>
      <c r="E1788" s="93" t="s">
        <v>154</v>
      </c>
      <c r="F1788" s="95">
        <v>44788.604166666664</v>
      </c>
      <c r="G1788" s="95">
        <v>44788.680555555555</v>
      </c>
      <c r="H1788" s="96" t="s">
        <v>94</v>
      </c>
      <c r="I1788" s="90">
        <v>1.8333333333721384</v>
      </c>
      <c r="J1788" s="91" t="s">
        <v>4348</v>
      </c>
      <c r="K1788" s="91"/>
      <c r="L1788" s="91"/>
      <c r="M1788" s="93">
        <v>34</v>
      </c>
      <c r="N1788" s="93">
        <v>0</v>
      </c>
      <c r="O1788" s="93">
        <v>0</v>
      </c>
      <c r="P1788" s="93">
        <v>34</v>
      </c>
      <c r="Q1788" s="93">
        <v>0</v>
      </c>
      <c r="R1788" s="93">
        <v>0</v>
      </c>
      <c r="S1788" s="93">
        <v>0</v>
      </c>
      <c r="T1788" s="93">
        <v>34</v>
      </c>
      <c r="U1788" s="93">
        <v>0</v>
      </c>
      <c r="V1788" s="93">
        <v>1100</v>
      </c>
      <c r="W1788" s="254"/>
      <c r="X1788" s="97" t="s">
        <v>4349</v>
      </c>
      <c r="Y1788" s="98" t="s">
        <v>95</v>
      </c>
      <c r="Z1788" s="98" t="s">
        <v>99</v>
      </c>
      <c r="AA1788" s="85" t="s">
        <v>148</v>
      </c>
    </row>
    <row r="1789" spans="1:27" ht="56.25">
      <c r="A1789" s="299">
        <v>1773</v>
      </c>
      <c r="B1789" s="286" t="s">
        <v>265</v>
      </c>
      <c r="C1789" s="93" t="s">
        <v>156</v>
      </c>
      <c r="D1789" s="94" t="s">
        <v>4350</v>
      </c>
      <c r="E1789" s="93" t="s">
        <v>153</v>
      </c>
      <c r="F1789" s="95">
        <v>44788.375</v>
      </c>
      <c r="G1789" s="95">
        <v>44788.375694444447</v>
      </c>
      <c r="H1789" s="96" t="s">
        <v>94</v>
      </c>
      <c r="I1789" s="90">
        <v>1.6666666720993817E-2</v>
      </c>
      <c r="J1789" s="91" t="s">
        <v>4350</v>
      </c>
      <c r="K1789" s="91"/>
      <c r="L1789" s="91"/>
      <c r="M1789" s="93">
        <v>5</v>
      </c>
      <c r="N1789" s="93">
        <v>0</v>
      </c>
      <c r="O1789" s="93">
        <v>0</v>
      </c>
      <c r="P1789" s="93">
        <v>5</v>
      </c>
      <c r="Q1789" s="93">
        <v>0</v>
      </c>
      <c r="R1789" s="93">
        <v>0</v>
      </c>
      <c r="S1789" s="93">
        <v>0</v>
      </c>
      <c r="T1789" s="93">
        <v>5</v>
      </c>
      <c r="U1789" s="93">
        <v>0</v>
      </c>
      <c r="V1789" s="93">
        <v>50</v>
      </c>
      <c r="W1789" s="254"/>
      <c r="X1789" s="97" t="s">
        <v>4351</v>
      </c>
      <c r="Y1789" s="98" t="s">
        <v>149</v>
      </c>
      <c r="Z1789" s="98" t="s">
        <v>103</v>
      </c>
      <c r="AA1789" s="85" t="s">
        <v>148</v>
      </c>
    </row>
    <row r="1790" spans="1:27" ht="56.25">
      <c r="A1790" s="299">
        <v>1774</v>
      </c>
      <c r="B1790" s="284" t="s">
        <v>249</v>
      </c>
      <c r="C1790" s="78" t="s">
        <v>97</v>
      </c>
      <c r="D1790" s="79" t="s">
        <v>4259</v>
      </c>
      <c r="E1790" s="78" t="s">
        <v>152</v>
      </c>
      <c r="F1790" s="80">
        <v>44790.375</v>
      </c>
      <c r="G1790" s="80">
        <v>44790.666666666664</v>
      </c>
      <c r="H1790" s="78" t="s">
        <v>106</v>
      </c>
      <c r="I1790" s="90">
        <v>6.9999999999417923</v>
      </c>
      <c r="J1790" s="91" t="s">
        <v>4260</v>
      </c>
      <c r="K1790" s="91"/>
      <c r="L1790" s="91"/>
      <c r="M1790" s="78">
        <v>10</v>
      </c>
      <c r="N1790" s="78">
        <v>0</v>
      </c>
      <c r="O1790" s="78">
        <v>0</v>
      </c>
      <c r="P1790" s="78">
        <v>10</v>
      </c>
      <c r="Q1790" s="78">
        <v>0</v>
      </c>
      <c r="R1790" s="78">
        <v>0</v>
      </c>
      <c r="S1790" s="78">
        <v>1</v>
      </c>
      <c r="T1790" s="78">
        <v>9</v>
      </c>
      <c r="U1790" s="78">
        <v>0</v>
      </c>
      <c r="V1790" s="78">
        <v>200</v>
      </c>
      <c r="W1790" s="78"/>
      <c r="X1790" s="84" t="s">
        <v>4352</v>
      </c>
      <c r="Y1790" s="85"/>
      <c r="Z1790" s="85"/>
      <c r="AA1790" s="85" t="s">
        <v>148</v>
      </c>
    </row>
    <row r="1791" spans="1:27" ht="56.25">
      <c r="A1791" s="299">
        <v>1775</v>
      </c>
      <c r="B1791" s="284" t="s">
        <v>248</v>
      </c>
      <c r="C1791" s="78" t="s">
        <v>97</v>
      </c>
      <c r="D1791" s="79" t="s">
        <v>4353</v>
      </c>
      <c r="E1791" s="78" t="s">
        <v>153</v>
      </c>
      <c r="F1791" s="80">
        <v>44790.375</v>
      </c>
      <c r="G1791" s="80">
        <v>44790.541666666664</v>
      </c>
      <c r="H1791" s="78" t="s">
        <v>106</v>
      </c>
      <c r="I1791" s="90">
        <v>3.9999999999417923</v>
      </c>
      <c r="J1791" s="91" t="s">
        <v>4354</v>
      </c>
      <c r="K1791" s="91"/>
      <c r="L1791" s="91" t="s">
        <v>258</v>
      </c>
      <c r="M1791" s="78">
        <v>20</v>
      </c>
      <c r="N1791" s="78">
        <v>0</v>
      </c>
      <c r="O1791" s="78">
        <v>1</v>
      </c>
      <c r="P1791" s="78">
        <v>19</v>
      </c>
      <c r="Q1791" s="78">
        <v>0</v>
      </c>
      <c r="R1791" s="78">
        <v>0</v>
      </c>
      <c r="S1791" s="78">
        <v>0</v>
      </c>
      <c r="T1791" s="78">
        <v>20</v>
      </c>
      <c r="U1791" s="78">
        <v>0</v>
      </c>
      <c r="V1791" s="78">
        <v>80</v>
      </c>
      <c r="W1791" s="78"/>
      <c r="X1791" s="84"/>
      <c r="Y1791" s="85"/>
      <c r="Z1791" s="85"/>
      <c r="AA1791" s="85" t="s">
        <v>148</v>
      </c>
    </row>
    <row r="1792" spans="1:27" ht="93.75">
      <c r="A1792" s="299">
        <v>1776</v>
      </c>
      <c r="B1792" s="284" t="s">
        <v>248</v>
      </c>
      <c r="C1792" s="78" t="s">
        <v>113</v>
      </c>
      <c r="D1792" s="79" t="s">
        <v>4355</v>
      </c>
      <c r="E1792" s="78" t="s">
        <v>152</v>
      </c>
      <c r="F1792" s="80">
        <v>44789.888888888891</v>
      </c>
      <c r="G1792" s="80">
        <v>44789.9375</v>
      </c>
      <c r="H1792" s="78" t="s">
        <v>94</v>
      </c>
      <c r="I1792" s="90">
        <v>1.1666666666278616</v>
      </c>
      <c r="J1792" s="91" t="s">
        <v>4356</v>
      </c>
      <c r="K1792" s="91"/>
      <c r="L1792" s="91"/>
      <c r="M1792" s="78">
        <v>3</v>
      </c>
      <c r="N1792" s="78">
        <v>0</v>
      </c>
      <c r="O1792" s="78">
        <v>0</v>
      </c>
      <c r="P1792" s="78">
        <v>3</v>
      </c>
      <c r="Q1792" s="78">
        <v>0</v>
      </c>
      <c r="R1792" s="78">
        <v>0</v>
      </c>
      <c r="S1792" s="78">
        <v>0</v>
      </c>
      <c r="T1792" s="78">
        <v>3</v>
      </c>
      <c r="U1792" s="78">
        <v>0</v>
      </c>
      <c r="V1792" s="78">
        <v>15</v>
      </c>
      <c r="W1792" s="78"/>
      <c r="X1792" s="84" t="s">
        <v>4357</v>
      </c>
      <c r="Y1792" s="85" t="s">
        <v>3337</v>
      </c>
      <c r="Z1792" s="85" t="s">
        <v>99</v>
      </c>
      <c r="AA1792" s="85" t="s">
        <v>148</v>
      </c>
    </row>
    <row r="1793" spans="1:27" ht="75">
      <c r="A1793" s="299">
        <v>1777</v>
      </c>
      <c r="B1793" s="286" t="s">
        <v>115</v>
      </c>
      <c r="C1793" s="93" t="s">
        <v>97</v>
      </c>
      <c r="D1793" s="94" t="s">
        <v>4358</v>
      </c>
      <c r="E1793" s="93" t="s">
        <v>153</v>
      </c>
      <c r="F1793" s="95">
        <v>44789.375</v>
      </c>
      <c r="G1793" s="95">
        <v>44789.569444444445</v>
      </c>
      <c r="H1793" s="96" t="s">
        <v>106</v>
      </c>
      <c r="I1793" s="90">
        <v>4.6666666666860692</v>
      </c>
      <c r="J1793" s="91" t="s">
        <v>631</v>
      </c>
      <c r="K1793" s="91"/>
      <c r="L1793" s="91"/>
      <c r="M1793" s="93">
        <v>19</v>
      </c>
      <c r="N1793" s="93">
        <v>0</v>
      </c>
      <c r="O1793" s="93">
        <v>0</v>
      </c>
      <c r="P1793" s="93">
        <v>19</v>
      </c>
      <c r="Q1793" s="93">
        <v>0</v>
      </c>
      <c r="R1793" s="93">
        <v>0</v>
      </c>
      <c r="S1793" s="93">
        <v>0</v>
      </c>
      <c r="T1793" s="93">
        <v>19</v>
      </c>
      <c r="U1793" s="93">
        <v>0</v>
      </c>
      <c r="V1793" s="93">
        <v>15</v>
      </c>
      <c r="W1793" s="93"/>
      <c r="X1793" s="97" t="s">
        <v>4359</v>
      </c>
      <c r="Y1793" s="98"/>
      <c r="Z1793" s="98"/>
      <c r="AA1793" s="85" t="s">
        <v>148</v>
      </c>
    </row>
    <row r="1794" spans="1:27" ht="56.25">
      <c r="A1794" s="299">
        <v>1778</v>
      </c>
      <c r="B1794" s="283" t="s">
        <v>250</v>
      </c>
      <c r="C1794" s="83" t="s">
        <v>113</v>
      </c>
      <c r="D1794" s="187" t="s">
        <v>4360</v>
      </c>
      <c r="E1794" s="83" t="s">
        <v>154</v>
      </c>
      <c r="F1794" s="188">
        <v>44789.458333333336</v>
      </c>
      <c r="G1794" s="188">
        <v>44789.625</v>
      </c>
      <c r="H1794" s="83" t="s">
        <v>94</v>
      </c>
      <c r="I1794" s="90">
        <v>3.9999999999417923</v>
      </c>
      <c r="J1794" s="91" t="s">
        <v>4361</v>
      </c>
      <c r="K1794" s="91"/>
      <c r="L1794" s="91"/>
      <c r="M1794" s="83">
        <v>29</v>
      </c>
      <c r="N1794" s="83">
        <v>0</v>
      </c>
      <c r="O1794" s="83">
        <v>0</v>
      </c>
      <c r="P1794" s="83">
        <v>29</v>
      </c>
      <c r="Q1794" s="83">
        <v>0</v>
      </c>
      <c r="R1794" s="83">
        <v>0</v>
      </c>
      <c r="S1794" s="83">
        <v>0</v>
      </c>
      <c r="T1794" s="83">
        <v>29</v>
      </c>
      <c r="U1794" s="83">
        <v>0</v>
      </c>
      <c r="V1794" s="83">
        <v>597</v>
      </c>
      <c r="W1794" s="83"/>
      <c r="X1794" s="184" t="s">
        <v>4362</v>
      </c>
      <c r="Y1794" s="185" t="s">
        <v>95</v>
      </c>
      <c r="Z1794" s="185" t="s">
        <v>105</v>
      </c>
      <c r="AA1794" s="85" t="s">
        <v>148</v>
      </c>
    </row>
    <row r="1795" spans="1:27" ht="93.75">
      <c r="A1795" s="299">
        <v>1779</v>
      </c>
      <c r="B1795" s="284" t="s">
        <v>250</v>
      </c>
      <c r="C1795" s="78" t="s">
        <v>113</v>
      </c>
      <c r="D1795" s="79" t="s">
        <v>4363</v>
      </c>
      <c r="E1795" s="78" t="s">
        <v>153</v>
      </c>
      <c r="F1795" s="80">
        <v>44789.461805555555</v>
      </c>
      <c r="G1795" s="80">
        <v>44789.506944444445</v>
      </c>
      <c r="H1795" s="78" t="s">
        <v>94</v>
      </c>
      <c r="I1795" s="90">
        <v>1.0833333333721384</v>
      </c>
      <c r="J1795" s="91" t="s">
        <v>4364</v>
      </c>
      <c r="K1795" s="91"/>
      <c r="L1795" s="91" t="s">
        <v>4365</v>
      </c>
      <c r="M1795" s="78">
        <v>9</v>
      </c>
      <c r="N1795" s="78">
        <v>0</v>
      </c>
      <c r="O1795" s="78">
        <v>2</v>
      </c>
      <c r="P1795" s="78">
        <v>7</v>
      </c>
      <c r="Q1795" s="78">
        <v>0</v>
      </c>
      <c r="R1795" s="78">
        <v>0</v>
      </c>
      <c r="S1795" s="78">
        <v>0</v>
      </c>
      <c r="T1795" s="78">
        <v>9</v>
      </c>
      <c r="U1795" s="78">
        <v>0</v>
      </c>
      <c r="V1795" s="78">
        <v>46</v>
      </c>
      <c r="W1795" s="78"/>
      <c r="X1795" s="84" t="s">
        <v>4366</v>
      </c>
      <c r="Y1795" s="85" t="s">
        <v>95</v>
      </c>
      <c r="Z1795" s="85" t="s">
        <v>105</v>
      </c>
      <c r="AA1795" s="85" t="s">
        <v>148</v>
      </c>
    </row>
    <row r="1796" spans="1:27" ht="37.5">
      <c r="A1796" s="299">
        <v>1780</v>
      </c>
      <c r="B1796" s="284" t="s">
        <v>250</v>
      </c>
      <c r="C1796" s="78" t="s">
        <v>113</v>
      </c>
      <c r="D1796" s="79" t="s">
        <v>4367</v>
      </c>
      <c r="E1796" s="78" t="s">
        <v>153</v>
      </c>
      <c r="F1796" s="80">
        <v>44790.25</v>
      </c>
      <c r="G1796" s="80">
        <v>44790.416666666664</v>
      </c>
      <c r="H1796" s="78" t="s">
        <v>106</v>
      </c>
      <c r="I1796" s="90">
        <v>3.9999999999417923</v>
      </c>
      <c r="J1796" s="91" t="s">
        <v>4368</v>
      </c>
      <c r="K1796" s="91"/>
      <c r="L1796" s="91"/>
      <c r="M1796" s="78">
        <v>10</v>
      </c>
      <c r="N1796" s="78">
        <v>0</v>
      </c>
      <c r="O1796" s="78">
        <v>0</v>
      </c>
      <c r="P1796" s="78">
        <v>10</v>
      </c>
      <c r="Q1796" s="78">
        <v>0</v>
      </c>
      <c r="R1796" s="78">
        <v>0</v>
      </c>
      <c r="S1796" s="78">
        <v>0</v>
      </c>
      <c r="T1796" s="78">
        <v>10</v>
      </c>
      <c r="U1796" s="78">
        <v>0</v>
      </c>
      <c r="V1796" s="78">
        <v>125</v>
      </c>
      <c r="W1796" s="78"/>
      <c r="X1796" s="84"/>
      <c r="Y1796" s="85"/>
      <c r="Z1796" s="85"/>
      <c r="AA1796" s="85" t="s">
        <v>148</v>
      </c>
    </row>
    <row r="1797" spans="1:27" ht="56.25">
      <c r="A1797" s="299">
        <v>1781</v>
      </c>
      <c r="B1797" s="284" t="s">
        <v>268</v>
      </c>
      <c r="C1797" s="78" t="s">
        <v>113</v>
      </c>
      <c r="D1797" s="79" t="s">
        <v>4369</v>
      </c>
      <c r="E1797" s="78" t="s">
        <v>152</v>
      </c>
      <c r="F1797" s="80">
        <v>44789.416666666664</v>
      </c>
      <c r="G1797" s="80">
        <v>44789.4375</v>
      </c>
      <c r="H1797" s="78" t="s">
        <v>94</v>
      </c>
      <c r="I1797" s="90">
        <v>0.50000000005820766</v>
      </c>
      <c r="J1797" s="91" t="s">
        <v>301</v>
      </c>
      <c r="K1797" s="91"/>
      <c r="L1797" s="91"/>
      <c r="M1797" s="78">
        <v>20</v>
      </c>
      <c r="N1797" s="78">
        <v>0</v>
      </c>
      <c r="O1797" s="78">
        <v>0</v>
      </c>
      <c r="P1797" s="78">
        <v>20</v>
      </c>
      <c r="Q1797" s="78">
        <v>0</v>
      </c>
      <c r="R1797" s="78">
        <v>0</v>
      </c>
      <c r="S1797" s="78">
        <v>0</v>
      </c>
      <c r="T1797" s="78">
        <v>20</v>
      </c>
      <c r="U1797" s="78">
        <v>0</v>
      </c>
      <c r="V1797" s="78">
        <v>75</v>
      </c>
      <c r="W1797" s="78"/>
      <c r="X1797" s="84" t="s">
        <v>4370</v>
      </c>
      <c r="Y1797" s="85" t="s">
        <v>122</v>
      </c>
      <c r="Z1797" s="85" t="s">
        <v>120</v>
      </c>
      <c r="AA1797" s="85" t="s">
        <v>193</v>
      </c>
    </row>
    <row r="1798" spans="1:27" ht="56.25">
      <c r="A1798" s="299">
        <v>1782</v>
      </c>
      <c r="B1798" s="284" t="s">
        <v>262</v>
      </c>
      <c r="C1798" s="78" t="s">
        <v>97</v>
      </c>
      <c r="D1798" s="79" t="s">
        <v>346</v>
      </c>
      <c r="E1798" s="78" t="s">
        <v>153</v>
      </c>
      <c r="F1798" s="80">
        <v>44790.375</v>
      </c>
      <c r="G1798" s="80">
        <v>44790.5</v>
      </c>
      <c r="H1798" s="78" t="s">
        <v>106</v>
      </c>
      <c r="I1798" s="90">
        <v>3</v>
      </c>
      <c r="J1798" s="91" t="s">
        <v>4371</v>
      </c>
      <c r="K1798" s="91"/>
      <c r="L1798" s="91"/>
      <c r="M1798" s="78">
        <v>32</v>
      </c>
      <c r="N1798" s="78">
        <v>0</v>
      </c>
      <c r="O1798" s="78">
        <v>0</v>
      </c>
      <c r="P1798" s="78">
        <v>32</v>
      </c>
      <c r="Q1798" s="78">
        <v>0</v>
      </c>
      <c r="R1798" s="78">
        <v>0</v>
      </c>
      <c r="S1798" s="78">
        <v>0</v>
      </c>
      <c r="T1798" s="78">
        <v>32</v>
      </c>
      <c r="U1798" s="78">
        <v>0</v>
      </c>
      <c r="V1798" s="78">
        <v>10</v>
      </c>
      <c r="W1798" s="78"/>
      <c r="X1798" s="84"/>
      <c r="Y1798" s="85"/>
      <c r="Z1798" s="85"/>
      <c r="AA1798" s="85" t="s">
        <v>148</v>
      </c>
    </row>
    <row r="1799" spans="1:27" ht="56.25">
      <c r="A1799" s="299">
        <v>1783</v>
      </c>
      <c r="B1799" s="284" t="s">
        <v>262</v>
      </c>
      <c r="C1799" s="78" t="s">
        <v>97</v>
      </c>
      <c r="D1799" s="79" t="s">
        <v>4372</v>
      </c>
      <c r="E1799" s="78" t="s">
        <v>153</v>
      </c>
      <c r="F1799" s="80">
        <v>44790.541666666664</v>
      </c>
      <c r="G1799" s="80">
        <v>44790.666666666664</v>
      </c>
      <c r="H1799" s="78" t="s">
        <v>106</v>
      </c>
      <c r="I1799" s="90">
        <v>3</v>
      </c>
      <c r="J1799" s="91" t="s">
        <v>4373</v>
      </c>
      <c r="K1799" s="91"/>
      <c r="L1799" s="91"/>
      <c r="M1799" s="78">
        <v>43</v>
      </c>
      <c r="N1799" s="78">
        <v>0</v>
      </c>
      <c r="O1799" s="78">
        <v>0</v>
      </c>
      <c r="P1799" s="78">
        <v>43</v>
      </c>
      <c r="Q1799" s="78">
        <v>0</v>
      </c>
      <c r="R1799" s="78">
        <v>0</v>
      </c>
      <c r="S1799" s="78">
        <v>0</v>
      </c>
      <c r="T1799" s="78">
        <v>43</v>
      </c>
      <c r="U1799" s="78">
        <v>0</v>
      </c>
      <c r="V1799" s="78">
        <v>26</v>
      </c>
      <c r="W1799" s="78"/>
      <c r="X1799" s="84"/>
      <c r="Y1799" s="85"/>
      <c r="Z1799" s="85"/>
      <c r="AA1799" s="85" t="s">
        <v>148</v>
      </c>
    </row>
    <row r="1800" spans="1:27" ht="75">
      <c r="A1800" s="299">
        <v>1784</v>
      </c>
      <c r="B1800" s="284" t="s">
        <v>115</v>
      </c>
      <c r="C1800" s="78" t="s">
        <v>97</v>
      </c>
      <c r="D1800" s="79" t="s">
        <v>4358</v>
      </c>
      <c r="E1800" s="78" t="s">
        <v>153</v>
      </c>
      <c r="F1800" s="80">
        <v>44790.375</v>
      </c>
      <c r="G1800" s="80">
        <v>44790.458333333336</v>
      </c>
      <c r="H1800" s="78" t="s">
        <v>106</v>
      </c>
      <c r="I1800" s="90">
        <v>2.0000000000582077</v>
      </c>
      <c r="J1800" s="91" t="s">
        <v>631</v>
      </c>
      <c r="K1800" s="91"/>
      <c r="L1800" s="91"/>
      <c r="M1800" s="78">
        <v>19</v>
      </c>
      <c r="N1800" s="78">
        <v>0</v>
      </c>
      <c r="O1800" s="78">
        <v>0</v>
      </c>
      <c r="P1800" s="78">
        <v>19</v>
      </c>
      <c r="Q1800" s="78">
        <v>0</v>
      </c>
      <c r="R1800" s="78">
        <v>0</v>
      </c>
      <c r="S1800" s="78">
        <v>0</v>
      </c>
      <c r="T1800" s="78">
        <v>19</v>
      </c>
      <c r="U1800" s="78">
        <v>0</v>
      </c>
      <c r="V1800" s="78">
        <v>15</v>
      </c>
      <c r="W1800" s="78"/>
      <c r="X1800" s="84" t="s">
        <v>4374</v>
      </c>
      <c r="Y1800" s="85"/>
      <c r="Z1800" s="85"/>
      <c r="AA1800" s="85" t="s">
        <v>148</v>
      </c>
    </row>
    <row r="1801" spans="1:27" ht="75">
      <c r="A1801" s="299">
        <v>1785</v>
      </c>
      <c r="B1801" s="284" t="s">
        <v>115</v>
      </c>
      <c r="C1801" s="78" t="s">
        <v>97</v>
      </c>
      <c r="D1801" s="79" t="s">
        <v>4375</v>
      </c>
      <c r="E1801" s="78" t="s">
        <v>153</v>
      </c>
      <c r="F1801" s="80">
        <v>44790.592361111114</v>
      </c>
      <c r="G1801" s="80">
        <v>44790.625</v>
      </c>
      <c r="H1801" s="78" t="s">
        <v>106</v>
      </c>
      <c r="I1801" s="90">
        <v>0.78333333326736465</v>
      </c>
      <c r="J1801" s="91" t="s">
        <v>541</v>
      </c>
      <c r="K1801" s="91"/>
      <c r="L1801" s="91"/>
      <c r="M1801" s="78">
        <v>40</v>
      </c>
      <c r="N1801" s="78">
        <v>0</v>
      </c>
      <c r="O1801" s="78">
        <v>0</v>
      </c>
      <c r="P1801" s="78">
        <v>40</v>
      </c>
      <c r="Q1801" s="78">
        <v>0</v>
      </c>
      <c r="R1801" s="78">
        <v>0</v>
      </c>
      <c r="S1801" s="78">
        <v>0</v>
      </c>
      <c r="T1801" s="78">
        <v>40</v>
      </c>
      <c r="U1801" s="78">
        <v>0</v>
      </c>
      <c r="V1801" s="78">
        <v>21</v>
      </c>
      <c r="W1801" s="78"/>
      <c r="X1801" s="84" t="s">
        <v>4374</v>
      </c>
      <c r="Y1801" s="85"/>
      <c r="Z1801" s="85"/>
      <c r="AA1801" s="85" t="s">
        <v>148</v>
      </c>
    </row>
    <row r="1802" spans="1:27" ht="225">
      <c r="A1802" s="299">
        <v>1786</v>
      </c>
      <c r="B1802" s="284" t="s">
        <v>251</v>
      </c>
      <c r="C1802" s="78" t="s">
        <v>97</v>
      </c>
      <c r="D1802" s="79" t="s">
        <v>4376</v>
      </c>
      <c r="E1802" s="78" t="s">
        <v>152</v>
      </c>
      <c r="F1802" s="80">
        <v>44791.416666666664</v>
      </c>
      <c r="G1802" s="80">
        <v>44791.708333333336</v>
      </c>
      <c r="H1802" s="78" t="s">
        <v>106</v>
      </c>
      <c r="I1802" s="90">
        <v>7.0000000001164153</v>
      </c>
      <c r="J1802" s="91" t="s">
        <v>587</v>
      </c>
      <c r="K1802" s="91"/>
      <c r="L1802" s="91"/>
      <c r="M1802" s="78">
        <v>21</v>
      </c>
      <c r="N1802" s="78">
        <v>0</v>
      </c>
      <c r="O1802" s="78">
        <v>0</v>
      </c>
      <c r="P1802" s="78">
        <v>20</v>
      </c>
      <c r="Q1802" s="78">
        <v>0</v>
      </c>
      <c r="R1802" s="78">
        <v>0</v>
      </c>
      <c r="S1802" s="78">
        <v>20</v>
      </c>
      <c r="T1802" s="78">
        <v>0</v>
      </c>
      <c r="U1802" s="78">
        <v>1</v>
      </c>
      <c r="V1802" s="78">
        <v>71</v>
      </c>
      <c r="W1802" s="78" t="s">
        <v>1052</v>
      </c>
      <c r="X1802" s="84"/>
      <c r="Y1802" s="85"/>
      <c r="Z1802" s="85"/>
      <c r="AA1802" s="85" t="s">
        <v>148</v>
      </c>
    </row>
    <row r="1803" spans="1:27" ht="112.5">
      <c r="A1803" s="299">
        <v>1787</v>
      </c>
      <c r="B1803" s="284" t="s">
        <v>251</v>
      </c>
      <c r="C1803" s="78" t="s">
        <v>97</v>
      </c>
      <c r="D1803" s="79" t="s">
        <v>3211</v>
      </c>
      <c r="E1803" s="78" t="s">
        <v>152</v>
      </c>
      <c r="F1803" s="80">
        <v>44791.375</v>
      </c>
      <c r="G1803" s="80">
        <v>44791.5</v>
      </c>
      <c r="H1803" s="78" t="s">
        <v>106</v>
      </c>
      <c r="I1803" s="90">
        <v>3</v>
      </c>
      <c r="J1803" s="91" t="s">
        <v>3351</v>
      </c>
      <c r="K1803" s="91"/>
      <c r="L1803" s="91"/>
      <c r="M1803" s="78">
        <v>9</v>
      </c>
      <c r="N1803" s="78">
        <v>0</v>
      </c>
      <c r="O1803" s="78">
        <v>0</v>
      </c>
      <c r="P1803" s="78">
        <v>9</v>
      </c>
      <c r="Q1803" s="78">
        <v>0</v>
      </c>
      <c r="R1803" s="78">
        <v>0</v>
      </c>
      <c r="S1803" s="78">
        <v>9</v>
      </c>
      <c r="T1803" s="78">
        <v>0</v>
      </c>
      <c r="U1803" s="78">
        <v>0</v>
      </c>
      <c r="V1803" s="78">
        <v>180</v>
      </c>
      <c r="W1803" s="78"/>
      <c r="X1803" s="84"/>
      <c r="Y1803" s="85"/>
      <c r="Z1803" s="85"/>
      <c r="AA1803" s="85" t="s">
        <v>148</v>
      </c>
    </row>
    <row r="1804" spans="1:27" ht="37.5">
      <c r="A1804" s="299">
        <v>1788</v>
      </c>
      <c r="B1804" s="286" t="s">
        <v>4301</v>
      </c>
      <c r="C1804" s="93" t="s">
        <v>113</v>
      </c>
      <c r="D1804" s="94" t="s">
        <v>4377</v>
      </c>
      <c r="E1804" s="93" t="s">
        <v>154</v>
      </c>
      <c r="F1804" s="95">
        <v>44791.541666666664</v>
      </c>
      <c r="G1804" s="95">
        <v>44791.666666666664</v>
      </c>
      <c r="H1804" s="96" t="s">
        <v>106</v>
      </c>
      <c r="I1804" s="90">
        <v>3</v>
      </c>
      <c r="J1804" s="91" t="s">
        <v>239</v>
      </c>
      <c r="K1804" s="91" t="s">
        <v>289</v>
      </c>
      <c r="L1804" s="91"/>
      <c r="M1804" s="93">
        <v>1</v>
      </c>
      <c r="N1804" s="93">
        <v>0</v>
      </c>
      <c r="O1804" s="93">
        <v>1</v>
      </c>
      <c r="P1804" s="93">
        <v>0</v>
      </c>
      <c r="Q1804" s="93">
        <v>0</v>
      </c>
      <c r="R1804" s="93">
        <v>0</v>
      </c>
      <c r="S1804" s="93">
        <v>0</v>
      </c>
      <c r="T1804" s="93">
        <v>1</v>
      </c>
      <c r="U1804" s="93">
        <v>0</v>
      </c>
      <c r="V1804" s="93">
        <v>25</v>
      </c>
      <c r="W1804" s="93"/>
      <c r="X1804" s="97"/>
      <c r="Y1804" s="98"/>
      <c r="Z1804" s="98"/>
      <c r="AA1804" s="85" t="s">
        <v>148</v>
      </c>
    </row>
    <row r="1805" spans="1:27" ht="37.5">
      <c r="A1805" s="299">
        <v>1789</v>
      </c>
      <c r="B1805" s="286" t="s">
        <v>4301</v>
      </c>
      <c r="C1805" s="93" t="s">
        <v>97</v>
      </c>
      <c r="D1805" s="94" t="s">
        <v>4378</v>
      </c>
      <c r="E1805" s="93" t="s">
        <v>153</v>
      </c>
      <c r="F1805" s="95">
        <v>44790.829861111109</v>
      </c>
      <c r="G1805" s="95">
        <v>44790.895833333336</v>
      </c>
      <c r="H1805" s="96" t="s">
        <v>94</v>
      </c>
      <c r="I1805" s="90">
        <v>1.5833333334303461</v>
      </c>
      <c r="J1805" s="91" t="s">
        <v>4379</v>
      </c>
      <c r="K1805" s="91"/>
      <c r="L1805" s="91"/>
      <c r="M1805" s="93">
        <v>1</v>
      </c>
      <c r="N1805" s="93">
        <v>0</v>
      </c>
      <c r="O1805" s="93">
        <v>0</v>
      </c>
      <c r="P1805" s="93">
        <v>1</v>
      </c>
      <c r="Q1805" s="93">
        <v>0</v>
      </c>
      <c r="R1805" s="93">
        <v>0</v>
      </c>
      <c r="S1805" s="93">
        <v>0</v>
      </c>
      <c r="T1805" s="93">
        <v>1</v>
      </c>
      <c r="U1805" s="93">
        <v>0</v>
      </c>
      <c r="V1805" s="93">
        <v>2.5</v>
      </c>
      <c r="W1805" s="93"/>
      <c r="X1805" s="97" t="s">
        <v>4380</v>
      </c>
      <c r="Y1805" s="98" t="s">
        <v>116</v>
      </c>
      <c r="Z1805" s="98" t="s">
        <v>120</v>
      </c>
      <c r="AA1805" s="85" t="s">
        <v>193</v>
      </c>
    </row>
    <row r="1806" spans="1:27" ht="56.25">
      <c r="A1806" s="299">
        <v>1790</v>
      </c>
      <c r="B1806" s="286" t="s">
        <v>262</v>
      </c>
      <c r="C1806" s="93" t="s">
        <v>97</v>
      </c>
      <c r="D1806" s="94" t="s">
        <v>476</v>
      </c>
      <c r="E1806" s="93" t="s">
        <v>153</v>
      </c>
      <c r="F1806" s="95">
        <v>44791.375</v>
      </c>
      <c r="G1806" s="95">
        <v>44791.416666666664</v>
      </c>
      <c r="H1806" s="96" t="s">
        <v>106</v>
      </c>
      <c r="I1806" s="90">
        <v>0.99999999994179234</v>
      </c>
      <c r="J1806" s="91" t="s">
        <v>4381</v>
      </c>
      <c r="K1806" s="91"/>
      <c r="L1806" s="91"/>
      <c r="M1806" s="93">
        <v>24</v>
      </c>
      <c r="N1806" s="93">
        <v>0</v>
      </c>
      <c r="O1806" s="93">
        <v>0</v>
      </c>
      <c r="P1806" s="93">
        <v>24</v>
      </c>
      <c r="Q1806" s="93">
        <v>0</v>
      </c>
      <c r="R1806" s="93">
        <v>0</v>
      </c>
      <c r="S1806" s="93">
        <v>0</v>
      </c>
      <c r="T1806" s="93">
        <v>24</v>
      </c>
      <c r="U1806" s="93">
        <v>0</v>
      </c>
      <c r="V1806" s="93">
        <v>12</v>
      </c>
      <c r="W1806" s="93"/>
      <c r="X1806" s="97"/>
      <c r="Y1806" s="98"/>
      <c r="Z1806" s="98"/>
      <c r="AA1806" s="85" t="s">
        <v>148</v>
      </c>
    </row>
    <row r="1807" spans="1:27" ht="56.25">
      <c r="A1807" s="299">
        <v>1791</v>
      </c>
      <c r="B1807" s="284" t="s">
        <v>262</v>
      </c>
      <c r="C1807" s="78" t="s">
        <v>97</v>
      </c>
      <c r="D1807" s="79" t="s">
        <v>4382</v>
      </c>
      <c r="E1807" s="78" t="s">
        <v>153</v>
      </c>
      <c r="F1807" s="80">
        <v>44791.4375</v>
      </c>
      <c r="G1807" s="80">
        <v>44791.5</v>
      </c>
      <c r="H1807" s="78" t="s">
        <v>106</v>
      </c>
      <c r="I1807" s="90">
        <v>1.5</v>
      </c>
      <c r="J1807" s="91" t="s">
        <v>4383</v>
      </c>
      <c r="K1807" s="91"/>
      <c r="L1807" s="91"/>
      <c r="M1807" s="78">
        <v>12</v>
      </c>
      <c r="N1807" s="78">
        <v>0</v>
      </c>
      <c r="O1807" s="78">
        <v>0</v>
      </c>
      <c r="P1807" s="78">
        <v>12</v>
      </c>
      <c r="Q1807" s="78">
        <v>0</v>
      </c>
      <c r="R1807" s="78">
        <v>0</v>
      </c>
      <c r="S1807" s="78">
        <v>0</v>
      </c>
      <c r="T1807" s="78">
        <v>12</v>
      </c>
      <c r="U1807" s="78">
        <v>0</v>
      </c>
      <c r="V1807" s="78">
        <v>8</v>
      </c>
      <c r="W1807" s="78"/>
      <c r="X1807" s="84"/>
      <c r="Y1807" s="85"/>
      <c r="Z1807" s="85"/>
      <c r="AA1807" s="85" t="s">
        <v>148</v>
      </c>
    </row>
    <row r="1808" spans="1:27" ht="75">
      <c r="A1808" s="299">
        <v>1792</v>
      </c>
      <c r="B1808" s="284" t="s">
        <v>262</v>
      </c>
      <c r="C1808" s="78" t="s">
        <v>97</v>
      </c>
      <c r="D1808" s="79" t="s">
        <v>4384</v>
      </c>
      <c r="E1808" s="78" t="s">
        <v>153</v>
      </c>
      <c r="F1808" s="80">
        <v>44791.541666666664</v>
      </c>
      <c r="G1808" s="80">
        <v>44791.645833333336</v>
      </c>
      <c r="H1808" s="78" t="s">
        <v>106</v>
      </c>
      <c r="I1808" s="90">
        <v>2.5000000001164153</v>
      </c>
      <c r="J1808" s="91" t="s">
        <v>4385</v>
      </c>
      <c r="K1808" s="91"/>
      <c r="L1808" s="91"/>
      <c r="M1808" s="78">
        <v>58</v>
      </c>
      <c r="N1808" s="78">
        <v>0</v>
      </c>
      <c r="O1808" s="78">
        <v>0</v>
      </c>
      <c r="P1808" s="78">
        <v>58</v>
      </c>
      <c r="Q1808" s="78">
        <v>0</v>
      </c>
      <c r="R1808" s="78">
        <v>0</v>
      </c>
      <c r="S1808" s="78">
        <v>0</v>
      </c>
      <c r="T1808" s="78">
        <v>58</v>
      </c>
      <c r="U1808" s="78">
        <v>0</v>
      </c>
      <c r="V1808" s="78">
        <v>36</v>
      </c>
      <c r="W1808" s="78"/>
      <c r="X1808" s="84"/>
      <c r="Y1808" s="85"/>
      <c r="Z1808" s="85"/>
      <c r="AA1808" s="85" t="s">
        <v>148</v>
      </c>
    </row>
    <row r="1809" spans="1:27" ht="37.5">
      <c r="A1809" s="299">
        <v>1793</v>
      </c>
      <c r="B1809" s="284" t="s">
        <v>262</v>
      </c>
      <c r="C1809" s="78" t="s">
        <v>127</v>
      </c>
      <c r="D1809" s="79" t="s">
        <v>471</v>
      </c>
      <c r="E1809" s="78" t="s">
        <v>152</v>
      </c>
      <c r="F1809" s="80">
        <v>44791.541666666664</v>
      </c>
      <c r="G1809" s="80">
        <v>44791.666666666664</v>
      </c>
      <c r="H1809" s="78" t="s">
        <v>106</v>
      </c>
      <c r="I1809" s="90">
        <v>3</v>
      </c>
      <c r="J1809" s="91" t="s">
        <v>441</v>
      </c>
      <c r="K1809" s="91"/>
      <c r="L1809" s="91"/>
      <c r="M1809" s="78">
        <v>11</v>
      </c>
      <c r="N1809" s="78">
        <v>0</v>
      </c>
      <c r="O1809" s="78">
        <v>0</v>
      </c>
      <c r="P1809" s="78">
        <v>11</v>
      </c>
      <c r="Q1809" s="78">
        <v>0</v>
      </c>
      <c r="R1809" s="78">
        <v>0</v>
      </c>
      <c r="S1809" s="78">
        <v>0</v>
      </c>
      <c r="T1809" s="78">
        <v>11</v>
      </c>
      <c r="U1809" s="78">
        <v>0</v>
      </c>
      <c r="V1809" s="78">
        <v>110</v>
      </c>
      <c r="W1809" s="78"/>
      <c r="X1809" s="84"/>
      <c r="Y1809" s="85"/>
      <c r="Z1809" s="85"/>
      <c r="AA1809" s="85" t="s">
        <v>148</v>
      </c>
    </row>
    <row r="1810" spans="1:27" ht="93.75">
      <c r="A1810" s="299">
        <v>1794</v>
      </c>
      <c r="B1810" s="284" t="s">
        <v>248</v>
      </c>
      <c r="C1810" s="78" t="s">
        <v>97</v>
      </c>
      <c r="D1810" s="79" t="s">
        <v>2868</v>
      </c>
      <c r="E1810" s="78" t="s">
        <v>153</v>
      </c>
      <c r="F1810" s="80">
        <v>44791.541666666664</v>
      </c>
      <c r="G1810" s="80">
        <v>44791.666666666664</v>
      </c>
      <c r="H1810" s="78" t="s">
        <v>106</v>
      </c>
      <c r="I1810" s="90">
        <v>3</v>
      </c>
      <c r="J1810" s="91" t="s">
        <v>4386</v>
      </c>
      <c r="K1810" s="91"/>
      <c r="L1810" s="91" t="s">
        <v>258</v>
      </c>
      <c r="M1810" s="78">
        <v>61</v>
      </c>
      <c r="N1810" s="78">
        <v>0</v>
      </c>
      <c r="O1810" s="78">
        <v>1</v>
      </c>
      <c r="P1810" s="78">
        <v>60</v>
      </c>
      <c r="Q1810" s="78">
        <v>0</v>
      </c>
      <c r="R1810" s="78">
        <v>0</v>
      </c>
      <c r="S1810" s="78">
        <v>0</v>
      </c>
      <c r="T1810" s="78">
        <v>61</v>
      </c>
      <c r="U1810" s="78">
        <v>0</v>
      </c>
      <c r="V1810" s="78">
        <v>80</v>
      </c>
      <c r="W1810" s="78"/>
      <c r="X1810" s="84"/>
      <c r="Y1810" s="85"/>
      <c r="Z1810" s="85"/>
      <c r="AA1810" s="85" t="s">
        <v>148</v>
      </c>
    </row>
    <row r="1811" spans="1:27" ht="37.5">
      <c r="A1811" s="299">
        <v>1795</v>
      </c>
      <c r="B1811" s="284" t="s">
        <v>248</v>
      </c>
      <c r="C1811" s="78" t="s">
        <v>93</v>
      </c>
      <c r="D1811" s="79" t="s">
        <v>4387</v>
      </c>
      <c r="E1811" s="78" t="s">
        <v>153</v>
      </c>
      <c r="F1811" s="80">
        <v>44791.375</v>
      </c>
      <c r="G1811" s="80">
        <v>44791.583333333336</v>
      </c>
      <c r="H1811" s="78" t="s">
        <v>106</v>
      </c>
      <c r="I1811" s="90">
        <v>5.0000000000582077</v>
      </c>
      <c r="J1811" s="91" t="s">
        <v>4388</v>
      </c>
      <c r="K1811" s="91"/>
      <c r="L1811" s="91"/>
      <c r="M1811" s="78">
        <v>51</v>
      </c>
      <c r="N1811" s="78">
        <v>0</v>
      </c>
      <c r="O1811" s="78">
        <v>0</v>
      </c>
      <c r="P1811" s="78">
        <v>51</v>
      </c>
      <c r="Q1811" s="78">
        <v>0</v>
      </c>
      <c r="R1811" s="78">
        <v>0</v>
      </c>
      <c r="S1811" s="78">
        <v>0</v>
      </c>
      <c r="T1811" s="78">
        <v>51</v>
      </c>
      <c r="U1811" s="78">
        <v>0</v>
      </c>
      <c r="V1811" s="78">
        <v>60</v>
      </c>
      <c r="W1811" s="78"/>
      <c r="X1811" s="84"/>
      <c r="Y1811" s="85"/>
      <c r="Z1811" s="85"/>
      <c r="AA1811" s="85" t="s">
        <v>148</v>
      </c>
    </row>
    <row r="1812" spans="1:27" ht="93.75">
      <c r="A1812" s="299">
        <v>1796</v>
      </c>
      <c r="B1812" s="284" t="s">
        <v>248</v>
      </c>
      <c r="C1812" s="78" t="s">
        <v>93</v>
      </c>
      <c r="D1812" s="79" t="s">
        <v>4389</v>
      </c>
      <c r="E1812" s="78" t="s">
        <v>154</v>
      </c>
      <c r="F1812" s="80">
        <v>44791.256944444445</v>
      </c>
      <c r="G1812" s="80">
        <v>44791.257638888892</v>
      </c>
      <c r="H1812" s="78" t="s">
        <v>94</v>
      </c>
      <c r="I1812" s="90">
        <v>1.6666666720993817E-2</v>
      </c>
      <c r="J1812" s="91" t="s">
        <v>4187</v>
      </c>
      <c r="K1812" s="91"/>
      <c r="L1812" s="91" t="s">
        <v>241</v>
      </c>
      <c r="M1812" s="78">
        <v>41</v>
      </c>
      <c r="N1812" s="78">
        <v>0</v>
      </c>
      <c r="O1812" s="78">
        <v>1</v>
      </c>
      <c r="P1812" s="78">
        <v>40</v>
      </c>
      <c r="Q1812" s="78">
        <v>0</v>
      </c>
      <c r="R1812" s="78">
        <v>0</v>
      </c>
      <c r="S1812" s="78">
        <v>0</v>
      </c>
      <c r="T1812" s="78">
        <v>41</v>
      </c>
      <c r="U1812" s="78">
        <v>0</v>
      </c>
      <c r="V1812" s="78">
        <v>500</v>
      </c>
      <c r="W1812" s="78"/>
      <c r="X1812" s="84" t="s">
        <v>4390</v>
      </c>
      <c r="Y1812" s="85" t="s">
        <v>109</v>
      </c>
      <c r="Z1812" s="85" t="s">
        <v>103</v>
      </c>
      <c r="AA1812" s="85" t="s">
        <v>148</v>
      </c>
    </row>
    <row r="1813" spans="1:27" ht="225">
      <c r="A1813" s="299">
        <v>1797</v>
      </c>
      <c r="B1813" s="284" t="s">
        <v>251</v>
      </c>
      <c r="C1813" s="78" t="s">
        <v>97</v>
      </c>
      <c r="D1813" s="79" t="s">
        <v>4376</v>
      </c>
      <c r="E1813" s="78" t="s">
        <v>152</v>
      </c>
      <c r="F1813" s="80">
        <v>44791.435416666667</v>
      </c>
      <c r="G1813" s="80">
        <v>44791.682638888888</v>
      </c>
      <c r="H1813" s="78" t="s">
        <v>106</v>
      </c>
      <c r="I1813" s="90">
        <v>5.9333333332906477</v>
      </c>
      <c r="J1813" s="91" t="s">
        <v>587</v>
      </c>
      <c r="K1813" s="91"/>
      <c r="L1813" s="91"/>
      <c r="M1813" s="78">
        <v>21</v>
      </c>
      <c r="N1813" s="78">
        <v>0</v>
      </c>
      <c r="O1813" s="78">
        <v>0</v>
      </c>
      <c r="P1813" s="78">
        <v>20</v>
      </c>
      <c r="Q1813" s="78">
        <v>0</v>
      </c>
      <c r="R1813" s="78">
        <v>0</v>
      </c>
      <c r="S1813" s="78">
        <v>20</v>
      </c>
      <c r="T1813" s="78">
        <v>0</v>
      </c>
      <c r="U1813" s="78">
        <v>1</v>
      </c>
      <c r="V1813" s="78">
        <v>71</v>
      </c>
      <c r="W1813" s="78" t="s">
        <v>1052</v>
      </c>
      <c r="X1813" s="84" t="s">
        <v>4391</v>
      </c>
      <c r="Y1813" s="85"/>
      <c r="Z1813" s="85"/>
      <c r="AA1813" s="85" t="s">
        <v>148</v>
      </c>
    </row>
    <row r="1814" spans="1:27" ht="112.5">
      <c r="A1814" s="299">
        <v>1798</v>
      </c>
      <c r="B1814" s="283" t="s">
        <v>251</v>
      </c>
      <c r="C1814" s="83" t="s">
        <v>97</v>
      </c>
      <c r="D1814" s="187" t="s">
        <v>3211</v>
      </c>
      <c r="E1814" s="83" t="s">
        <v>152</v>
      </c>
      <c r="F1814" s="188">
        <v>44791.38958333333</v>
      </c>
      <c r="G1814" s="188">
        <v>44791.5</v>
      </c>
      <c r="H1814" s="83" t="s">
        <v>106</v>
      </c>
      <c r="I1814" s="90">
        <v>2.6500000000814907</v>
      </c>
      <c r="J1814" s="91" t="s">
        <v>3351</v>
      </c>
      <c r="K1814" s="91"/>
      <c r="L1814" s="91"/>
      <c r="M1814" s="83">
        <v>9</v>
      </c>
      <c r="N1814" s="83">
        <v>0</v>
      </c>
      <c r="O1814" s="83">
        <v>0</v>
      </c>
      <c r="P1814" s="83">
        <v>9</v>
      </c>
      <c r="Q1814" s="83">
        <v>0</v>
      </c>
      <c r="R1814" s="83">
        <v>0</v>
      </c>
      <c r="S1814" s="83">
        <v>9</v>
      </c>
      <c r="T1814" s="83">
        <v>0</v>
      </c>
      <c r="U1814" s="83">
        <v>0</v>
      </c>
      <c r="V1814" s="83">
        <v>180</v>
      </c>
      <c r="W1814" s="83"/>
      <c r="X1814" s="184" t="s">
        <v>4391</v>
      </c>
      <c r="Y1814" s="185"/>
      <c r="Z1814" s="185"/>
      <c r="AA1814" s="85" t="s">
        <v>148</v>
      </c>
    </row>
    <row r="1815" spans="1:27" ht="112.5">
      <c r="A1815" s="299">
        <v>1799</v>
      </c>
      <c r="B1815" s="283" t="s">
        <v>265</v>
      </c>
      <c r="C1815" s="83" t="s">
        <v>97</v>
      </c>
      <c r="D1815" s="187" t="s">
        <v>4392</v>
      </c>
      <c r="E1815" s="83" t="s">
        <v>154</v>
      </c>
      <c r="F1815" s="188">
        <v>44791.645833333336</v>
      </c>
      <c r="G1815" s="188">
        <v>44791.807638888888</v>
      </c>
      <c r="H1815" s="83" t="s">
        <v>94</v>
      </c>
      <c r="I1815" s="90">
        <v>3.8833333332440816</v>
      </c>
      <c r="J1815" s="91" t="s">
        <v>4393</v>
      </c>
      <c r="K1815" s="91"/>
      <c r="L1815" s="91"/>
      <c r="M1815" s="83">
        <v>1983</v>
      </c>
      <c r="N1815" s="83">
        <v>0</v>
      </c>
      <c r="O1815" s="83">
        <v>0</v>
      </c>
      <c r="P1815" s="83">
        <v>1983</v>
      </c>
      <c r="Q1815" s="83">
        <v>0</v>
      </c>
      <c r="R1815" s="83">
        <v>0</v>
      </c>
      <c r="S1815" s="83">
        <v>0</v>
      </c>
      <c r="T1815" s="83">
        <v>1983</v>
      </c>
      <c r="U1815" s="83">
        <v>0</v>
      </c>
      <c r="V1815" s="83">
        <v>2500</v>
      </c>
      <c r="W1815" s="83"/>
      <c r="X1815" s="184" t="s">
        <v>4394</v>
      </c>
      <c r="Y1815" s="185" t="s">
        <v>149</v>
      </c>
      <c r="Z1815" s="185" t="s">
        <v>103</v>
      </c>
      <c r="AA1815" s="85" t="s">
        <v>148</v>
      </c>
    </row>
    <row r="1816" spans="1:27" ht="75">
      <c r="A1816" s="299">
        <v>1800</v>
      </c>
      <c r="B1816" s="283" t="s">
        <v>115</v>
      </c>
      <c r="C1816" s="83" t="s">
        <v>97</v>
      </c>
      <c r="D1816" s="187" t="s">
        <v>4358</v>
      </c>
      <c r="E1816" s="83" t="s">
        <v>153</v>
      </c>
      <c r="F1816" s="188">
        <v>44791.375</v>
      </c>
      <c r="G1816" s="188">
        <v>44791.4375</v>
      </c>
      <c r="H1816" s="83" t="s">
        <v>106</v>
      </c>
      <c r="I1816" s="90">
        <v>1.5</v>
      </c>
      <c r="J1816" s="91" t="s">
        <v>631</v>
      </c>
      <c r="K1816" s="91"/>
      <c r="L1816" s="91"/>
      <c r="M1816" s="83">
        <v>19</v>
      </c>
      <c r="N1816" s="83">
        <v>0</v>
      </c>
      <c r="O1816" s="83">
        <v>0</v>
      </c>
      <c r="P1816" s="83">
        <v>19</v>
      </c>
      <c r="Q1816" s="83">
        <v>0</v>
      </c>
      <c r="R1816" s="83">
        <v>0</v>
      </c>
      <c r="S1816" s="83">
        <v>0</v>
      </c>
      <c r="T1816" s="83">
        <v>19</v>
      </c>
      <c r="U1816" s="83">
        <v>0</v>
      </c>
      <c r="V1816" s="83">
        <v>15</v>
      </c>
      <c r="W1816" s="83"/>
      <c r="X1816" s="184" t="s">
        <v>4395</v>
      </c>
      <c r="Y1816" s="185"/>
      <c r="Z1816" s="185"/>
      <c r="AA1816" s="85" t="s">
        <v>148</v>
      </c>
    </row>
    <row r="1817" spans="1:27" ht="56.25">
      <c r="A1817" s="299">
        <v>1801</v>
      </c>
      <c r="B1817" s="284" t="s">
        <v>268</v>
      </c>
      <c r="C1817" s="78" t="s">
        <v>97</v>
      </c>
      <c r="D1817" s="79" t="s">
        <v>4396</v>
      </c>
      <c r="E1817" s="78" t="s">
        <v>153</v>
      </c>
      <c r="F1817" s="80">
        <v>44791.506944444445</v>
      </c>
      <c r="G1817" s="80">
        <v>44791.583333333336</v>
      </c>
      <c r="H1817" s="78" t="s">
        <v>94</v>
      </c>
      <c r="I1817" s="90">
        <v>1.8333333333721384</v>
      </c>
      <c r="J1817" s="91" t="s">
        <v>4396</v>
      </c>
      <c r="K1817" s="91"/>
      <c r="L1817" s="91"/>
      <c r="M1817" s="226">
        <v>2</v>
      </c>
      <c r="N1817" s="78">
        <v>0</v>
      </c>
      <c r="O1817" s="78">
        <v>0</v>
      </c>
      <c r="P1817" s="78">
        <v>2</v>
      </c>
      <c r="Q1817" s="78">
        <v>0</v>
      </c>
      <c r="R1817" s="78">
        <v>0</v>
      </c>
      <c r="S1817" s="78">
        <v>0</v>
      </c>
      <c r="T1817" s="78">
        <v>2</v>
      </c>
      <c r="U1817" s="78">
        <v>0</v>
      </c>
      <c r="V1817" s="78">
        <v>3</v>
      </c>
      <c r="W1817" s="78"/>
      <c r="X1817" s="84" t="s">
        <v>4397</v>
      </c>
      <c r="Y1817" s="85" t="s">
        <v>95</v>
      </c>
      <c r="Z1817" s="85" t="s">
        <v>105</v>
      </c>
      <c r="AA1817" s="85" t="s">
        <v>148</v>
      </c>
    </row>
    <row r="1818" spans="1:27" ht="75">
      <c r="A1818" s="299">
        <v>1802</v>
      </c>
      <c r="B1818" s="284" t="s">
        <v>245</v>
      </c>
      <c r="C1818" s="78" t="s">
        <v>97</v>
      </c>
      <c r="D1818" s="79" t="s">
        <v>4398</v>
      </c>
      <c r="E1818" s="78" t="s">
        <v>153</v>
      </c>
      <c r="F1818" s="80">
        <v>44792.375</v>
      </c>
      <c r="G1818" s="80">
        <v>44792.5</v>
      </c>
      <c r="H1818" s="78" t="s">
        <v>106</v>
      </c>
      <c r="I1818" s="90">
        <v>3</v>
      </c>
      <c r="J1818" s="91" t="s">
        <v>4398</v>
      </c>
      <c r="K1818" s="91"/>
      <c r="L1818" s="91"/>
      <c r="M1818" s="78">
        <v>40</v>
      </c>
      <c r="N1818" s="78">
        <v>0</v>
      </c>
      <c r="O1818" s="78">
        <v>0</v>
      </c>
      <c r="P1818" s="78">
        <v>40</v>
      </c>
      <c r="Q1818" s="78">
        <v>0</v>
      </c>
      <c r="R1818" s="78">
        <v>0</v>
      </c>
      <c r="S1818" s="78">
        <v>0</v>
      </c>
      <c r="T1818" s="78">
        <v>40</v>
      </c>
      <c r="U1818" s="78">
        <v>0</v>
      </c>
      <c r="V1818" s="78">
        <v>15.62</v>
      </c>
      <c r="W1818" s="78"/>
      <c r="X1818" s="84"/>
      <c r="Y1818" s="85"/>
      <c r="Z1818" s="85"/>
      <c r="AA1818" s="85" t="s">
        <v>148</v>
      </c>
    </row>
    <row r="1819" spans="1:27" ht="56.25">
      <c r="A1819" s="299">
        <v>1803</v>
      </c>
      <c r="B1819" s="284" t="s">
        <v>4301</v>
      </c>
      <c r="C1819" s="78" t="s">
        <v>113</v>
      </c>
      <c r="D1819" s="79" t="s">
        <v>4399</v>
      </c>
      <c r="E1819" s="78" t="s">
        <v>152</v>
      </c>
      <c r="F1819" s="80">
        <v>44792.395833333336</v>
      </c>
      <c r="G1819" s="80">
        <v>44792.625</v>
      </c>
      <c r="H1819" s="78" t="s">
        <v>106</v>
      </c>
      <c r="I1819" s="90">
        <v>5.4999999999417923</v>
      </c>
      <c r="J1819" s="91" t="s">
        <v>4400</v>
      </c>
      <c r="K1819" s="91"/>
      <c r="L1819" s="91"/>
      <c r="M1819" s="78">
        <v>1</v>
      </c>
      <c r="N1819" s="78">
        <v>0</v>
      </c>
      <c r="O1819" s="78">
        <v>0</v>
      </c>
      <c r="P1819" s="78">
        <v>1</v>
      </c>
      <c r="Q1819" s="78">
        <v>0</v>
      </c>
      <c r="R1819" s="78">
        <v>0</v>
      </c>
      <c r="S1819" s="78">
        <v>0</v>
      </c>
      <c r="T1819" s="78">
        <v>1</v>
      </c>
      <c r="U1819" s="78">
        <v>0</v>
      </c>
      <c r="V1819" s="78">
        <v>15</v>
      </c>
      <c r="W1819" s="78"/>
      <c r="X1819" s="84"/>
      <c r="Y1819" s="85"/>
      <c r="Z1819" s="85"/>
      <c r="AA1819" s="85" t="s">
        <v>148</v>
      </c>
    </row>
    <row r="1820" spans="1:27" ht="37.5">
      <c r="A1820" s="299">
        <v>1804</v>
      </c>
      <c r="B1820" s="284" t="s">
        <v>4301</v>
      </c>
      <c r="C1820" s="78" t="s">
        <v>97</v>
      </c>
      <c r="D1820" s="79" t="s">
        <v>4401</v>
      </c>
      <c r="E1820" s="78" t="s">
        <v>153</v>
      </c>
      <c r="F1820" s="80">
        <v>44792.395833333336</v>
      </c>
      <c r="G1820" s="80">
        <v>44792.625</v>
      </c>
      <c r="H1820" s="78" t="s">
        <v>106</v>
      </c>
      <c r="I1820" s="90">
        <v>5.4999999999417923</v>
      </c>
      <c r="J1820" s="91" t="s">
        <v>4402</v>
      </c>
      <c r="K1820" s="91"/>
      <c r="L1820" s="91"/>
      <c r="M1820" s="78">
        <v>62</v>
      </c>
      <c r="N1820" s="78">
        <v>0</v>
      </c>
      <c r="O1820" s="78">
        <v>0</v>
      </c>
      <c r="P1820" s="78">
        <v>62</v>
      </c>
      <c r="Q1820" s="78">
        <v>0</v>
      </c>
      <c r="R1820" s="78">
        <v>0</v>
      </c>
      <c r="S1820" s="78">
        <v>0</v>
      </c>
      <c r="T1820" s="78">
        <v>62</v>
      </c>
      <c r="U1820" s="78">
        <v>0</v>
      </c>
      <c r="V1820" s="78">
        <v>186</v>
      </c>
      <c r="W1820" s="78"/>
      <c r="X1820" s="84"/>
      <c r="Y1820" s="85"/>
      <c r="Z1820" s="85"/>
      <c r="AA1820" s="85" t="s">
        <v>148</v>
      </c>
    </row>
    <row r="1821" spans="1:27" ht="93.75">
      <c r="A1821" s="299">
        <v>1805</v>
      </c>
      <c r="B1821" s="284" t="s">
        <v>248</v>
      </c>
      <c r="C1821" s="78" t="s">
        <v>93</v>
      </c>
      <c r="D1821" s="79" t="s">
        <v>4403</v>
      </c>
      <c r="E1821" s="78" t="s">
        <v>154</v>
      </c>
      <c r="F1821" s="80">
        <v>44791.826388888891</v>
      </c>
      <c r="G1821" s="80">
        <v>44791.864583333336</v>
      </c>
      <c r="H1821" s="78" t="s">
        <v>94</v>
      </c>
      <c r="I1821" s="90">
        <v>0.91666666668606922</v>
      </c>
      <c r="J1821" s="91" t="s">
        <v>4404</v>
      </c>
      <c r="K1821" s="91"/>
      <c r="L1821" s="91"/>
      <c r="M1821" s="78">
        <v>39</v>
      </c>
      <c r="N1821" s="78">
        <v>0</v>
      </c>
      <c r="O1821" s="78">
        <v>0</v>
      </c>
      <c r="P1821" s="78">
        <v>39</v>
      </c>
      <c r="Q1821" s="78">
        <v>0</v>
      </c>
      <c r="R1821" s="78">
        <v>0</v>
      </c>
      <c r="S1821" s="78">
        <v>0</v>
      </c>
      <c r="T1821" s="78">
        <v>39</v>
      </c>
      <c r="U1821" s="78">
        <v>0</v>
      </c>
      <c r="V1821" s="78">
        <v>350</v>
      </c>
      <c r="W1821" s="78"/>
      <c r="X1821" s="255" t="s">
        <v>4405</v>
      </c>
      <c r="Y1821" s="85" t="s">
        <v>109</v>
      </c>
      <c r="Z1821" s="85" t="s">
        <v>103</v>
      </c>
      <c r="AA1821" s="85" t="s">
        <v>148</v>
      </c>
    </row>
    <row r="1822" spans="1:27" ht="56.25">
      <c r="A1822" s="299">
        <v>1806</v>
      </c>
      <c r="B1822" s="284" t="s">
        <v>248</v>
      </c>
      <c r="C1822" s="78" t="s">
        <v>93</v>
      </c>
      <c r="D1822" s="79" t="s">
        <v>4406</v>
      </c>
      <c r="E1822" s="78" t="s">
        <v>154</v>
      </c>
      <c r="F1822" s="80">
        <v>44794.461805555555</v>
      </c>
      <c r="G1822" s="80">
        <v>44794.479166666664</v>
      </c>
      <c r="H1822" s="78" t="s">
        <v>94</v>
      </c>
      <c r="I1822" s="90">
        <v>0.41666666662786156</v>
      </c>
      <c r="J1822" s="91" t="s">
        <v>4407</v>
      </c>
      <c r="K1822" s="91"/>
      <c r="L1822" s="91" t="s">
        <v>4408</v>
      </c>
      <c r="M1822" s="78">
        <v>70</v>
      </c>
      <c r="N1822" s="78">
        <v>0</v>
      </c>
      <c r="O1822" s="78">
        <v>2</v>
      </c>
      <c r="P1822" s="78">
        <v>68</v>
      </c>
      <c r="Q1822" s="78">
        <v>0</v>
      </c>
      <c r="R1822" s="78">
        <v>0</v>
      </c>
      <c r="S1822" s="78">
        <v>0</v>
      </c>
      <c r="T1822" s="78">
        <v>70</v>
      </c>
      <c r="U1822" s="78">
        <v>0</v>
      </c>
      <c r="V1822" s="78">
        <v>850</v>
      </c>
      <c r="W1822" s="78"/>
      <c r="X1822" s="255" t="s">
        <v>4409</v>
      </c>
      <c r="Y1822" s="85" t="s">
        <v>122</v>
      </c>
      <c r="Z1822" s="85" t="s">
        <v>120</v>
      </c>
      <c r="AA1822" s="85" t="s">
        <v>193</v>
      </c>
    </row>
    <row r="1823" spans="1:27" ht="56.25">
      <c r="A1823" s="299">
        <v>1807</v>
      </c>
      <c r="B1823" s="284" t="s">
        <v>253</v>
      </c>
      <c r="C1823" s="78" t="s">
        <v>97</v>
      </c>
      <c r="D1823" s="79" t="s">
        <v>4410</v>
      </c>
      <c r="E1823" s="78" t="s">
        <v>108</v>
      </c>
      <c r="F1823" s="80">
        <v>44794.5625</v>
      </c>
      <c r="G1823" s="80">
        <v>44794.625</v>
      </c>
      <c r="H1823" s="78" t="s">
        <v>94</v>
      </c>
      <c r="I1823" s="90">
        <v>1.5</v>
      </c>
      <c r="J1823" s="91" t="s">
        <v>4411</v>
      </c>
      <c r="K1823" s="91"/>
      <c r="L1823" s="91"/>
      <c r="M1823" s="78">
        <v>1</v>
      </c>
      <c r="N1823" s="78">
        <v>0</v>
      </c>
      <c r="O1823" s="78">
        <v>0</v>
      </c>
      <c r="P1823" s="78">
        <v>1</v>
      </c>
      <c r="Q1823" s="78">
        <v>0</v>
      </c>
      <c r="R1823" s="78">
        <v>0</v>
      </c>
      <c r="S1823" s="78">
        <v>0</v>
      </c>
      <c r="T1823" s="78">
        <v>1</v>
      </c>
      <c r="U1823" s="78">
        <v>0</v>
      </c>
      <c r="V1823" s="78">
        <v>2</v>
      </c>
      <c r="W1823" s="78"/>
      <c r="X1823" s="255" t="s">
        <v>4412</v>
      </c>
      <c r="Y1823" s="85" t="s">
        <v>109</v>
      </c>
      <c r="Z1823" s="85" t="s">
        <v>99</v>
      </c>
      <c r="AA1823" s="85" t="s">
        <v>148</v>
      </c>
    </row>
    <row r="1824" spans="1:27" ht="75">
      <c r="A1824" s="299">
        <v>1808</v>
      </c>
      <c r="B1824" s="284" t="s">
        <v>115</v>
      </c>
      <c r="C1824" s="78" t="s">
        <v>97</v>
      </c>
      <c r="D1824" s="79" t="s">
        <v>4358</v>
      </c>
      <c r="E1824" s="78" t="s">
        <v>153</v>
      </c>
      <c r="F1824" s="80">
        <v>44792.375</v>
      </c>
      <c r="G1824" s="80">
        <v>44792.555555555555</v>
      </c>
      <c r="H1824" s="78" t="s">
        <v>106</v>
      </c>
      <c r="I1824" s="90">
        <v>4.3333333333139308</v>
      </c>
      <c r="J1824" s="91" t="s">
        <v>631</v>
      </c>
      <c r="K1824" s="91"/>
      <c r="L1824" s="91"/>
      <c r="M1824" s="78">
        <v>19</v>
      </c>
      <c r="N1824" s="78">
        <v>0</v>
      </c>
      <c r="O1824" s="78">
        <v>0</v>
      </c>
      <c r="P1824" s="78">
        <v>19</v>
      </c>
      <c r="Q1824" s="78">
        <v>0</v>
      </c>
      <c r="R1824" s="78">
        <v>0</v>
      </c>
      <c r="S1824" s="78">
        <v>0</v>
      </c>
      <c r="T1824" s="78">
        <v>19</v>
      </c>
      <c r="U1824" s="78">
        <v>0</v>
      </c>
      <c r="V1824" s="78">
        <v>15</v>
      </c>
      <c r="W1824" s="78"/>
      <c r="X1824" s="255" t="s">
        <v>4413</v>
      </c>
      <c r="Y1824" s="85"/>
      <c r="Z1824" s="85"/>
      <c r="AA1824" s="85" t="s">
        <v>148</v>
      </c>
    </row>
    <row r="1825" spans="1:27" ht="56.25">
      <c r="A1825" s="299">
        <v>1809</v>
      </c>
      <c r="B1825" s="284" t="s">
        <v>4301</v>
      </c>
      <c r="C1825" s="78" t="s">
        <v>97</v>
      </c>
      <c r="D1825" s="79" t="s">
        <v>4414</v>
      </c>
      <c r="E1825" s="78" t="s">
        <v>153</v>
      </c>
      <c r="F1825" s="80">
        <v>44792.625</v>
      </c>
      <c r="G1825" s="80">
        <v>44792.663194444445</v>
      </c>
      <c r="H1825" s="78" t="s">
        <v>94</v>
      </c>
      <c r="I1825" s="90">
        <v>0.91666666668606922</v>
      </c>
      <c r="J1825" s="91" t="s">
        <v>4415</v>
      </c>
      <c r="K1825" s="91"/>
      <c r="L1825" s="91"/>
      <c r="M1825" s="78">
        <v>1</v>
      </c>
      <c r="N1825" s="78">
        <v>0</v>
      </c>
      <c r="O1825" s="78">
        <v>0</v>
      </c>
      <c r="P1825" s="78">
        <v>1</v>
      </c>
      <c r="Q1825" s="78">
        <v>0</v>
      </c>
      <c r="R1825" s="78">
        <v>0</v>
      </c>
      <c r="S1825" s="78">
        <v>0</v>
      </c>
      <c r="T1825" s="78">
        <v>1</v>
      </c>
      <c r="U1825" s="78">
        <v>0</v>
      </c>
      <c r="V1825" s="78">
        <v>2.5</v>
      </c>
      <c r="W1825" s="78"/>
      <c r="X1825" s="255" t="s">
        <v>4416</v>
      </c>
      <c r="Y1825" s="85" t="s">
        <v>110</v>
      </c>
      <c r="Z1825" s="85" t="s">
        <v>99</v>
      </c>
      <c r="AA1825" s="85">
        <v>0</v>
      </c>
    </row>
    <row r="1826" spans="1:27" ht="56.25">
      <c r="A1826" s="299">
        <v>1810</v>
      </c>
      <c r="B1826" s="284" t="s">
        <v>4301</v>
      </c>
      <c r="C1826" s="78" t="s">
        <v>97</v>
      </c>
      <c r="D1826" s="79" t="s">
        <v>4417</v>
      </c>
      <c r="E1826" s="78" t="s">
        <v>153</v>
      </c>
      <c r="F1826" s="80">
        <v>44793.486111111109</v>
      </c>
      <c r="G1826" s="80">
        <v>44793.541666666664</v>
      </c>
      <c r="H1826" s="78" t="s">
        <v>94</v>
      </c>
      <c r="I1826" s="90">
        <v>1.3333333333139308</v>
      </c>
      <c r="J1826" s="91" t="s">
        <v>4418</v>
      </c>
      <c r="K1826" s="91"/>
      <c r="L1826" s="91"/>
      <c r="M1826" s="78">
        <v>1</v>
      </c>
      <c r="N1826" s="78">
        <v>0</v>
      </c>
      <c r="O1826" s="78">
        <v>0</v>
      </c>
      <c r="P1826" s="78">
        <v>1</v>
      </c>
      <c r="Q1826" s="78">
        <v>0</v>
      </c>
      <c r="R1826" s="78">
        <v>0</v>
      </c>
      <c r="S1826" s="78">
        <v>0</v>
      </c>
      <c r="T1826" s="78">
        <v>1</v>
      </c>
      <c r="U1826" s="78">
        <v>0</v>
      </c>
      <c r="V1826" s="78">
        <v>6</v>
      </c>
      <c r="W1826" s="78"/>
      <c r="X1826" s="255" t="s">
        <v>4419</v>
      </c>
      <c r="Y1826" s="85" t="s">
        <v>110</v>
      </c>
      <c r="Z1826" s="85" t="s">
        <v>99</v>
      </c>
      <c r="AA1826" s="85" t="s">
        <v>193</v>
      </c>
    </row>
    <row r="1827" spans="1:27" ht="37.5">
      <c r="A1827" s="299">
        <v>1811</v>
      </c>
      <c r="B1827" s="284" t="s">
        <v>4301</v>
      </c>
      <c r="C1827" s="78" t="s">
        <v>97</v>
      </c>
      <c r="D1827" s="79" t="s">
        <v>4420</v>
      </c>
      <c r="E1827" s="78" t="s">
        <v>153</v>
      </c>
      <c r="F1827" s="80">
        <v>44795.395833333336</v>
      </c>
      <c r="G1827" s="80">
        <v>44795.5</v>
      </c>
      <c r="H1827" s="78" t="s">
        <v>106</v>
      </c>
      <c r="I1827" s="90">
        <v>2.4999999999417923</v>
      </c>
      <c r="J1827" s="91" t="s">
        <v>4421</v>
      </c>
      <c r="K1827" s="91"/>
      <c r="L1827" s="91"/>
      <c r="M1827" s="78">
        <v>278</v>
      </c>
      <c r="N1827" s="78">
        <v>0</v>
      </c>
      <c r="O1827" s="78">
        <v>0</v>
      </c>
      <c r="P1827" s="78">
        <v>278</v>
      </c>
      <c r="Q1827" s="78">
        <v>0</v>
      </c>
      <c r="R1827" s="78">
        <v>0</v>
      </c>
      <c r="S1827" s="78">
        <v>0</v>
      </c>
      <c r="T1827" s="78">
        <v>278</v>
      </c>
      <c r="U1827" s="78">
        <v>0</v>
      </c>
      <c r="V1827" s="78">
        <v>95</v>
      </c>
      <c r="W1827" s="78"/>
      <c r="X1827" s="255"/>
      <c r="Y1827" s="85"/>
      <c r="Z1827" s="85"/>
      <c r="AA1827" s="85" t="s">
        <v>148</v>
      </c>
    </row>
    <row r="1828" spans="1:27" ht="75">
      <c r="A1828" s="299">
        <v>1812</v>
      </c>
      <c r="B1828" s="284" t="s">
        <v>265</v>
      </c>
      <c r="C1828" s="78" t="s">
        <v>97</v>
      </c>
      <c r="D1828" s="79" t="s">
        <v>4422</v>
      </c>
      <c r="E1828" s="78" t="s">
        <v>108</v>
      </c>
      <c r="F1828" s="80">
        <v>44792.715277777781</v>
      </c>
      <c r="G1828" s="80">
        <v>44792.725694444445</v>
      </c>
      <c r="H1828" s="78" t="s">
        <v>94</v>
      </c>
      <c r="I1828" s="90">
        <v>0.24999999994179234</v>
      </c>
      <c r="J1828" s="91" t="s">
        <v>4422</v>
      </c>
      <c r="K1828" s="91"/>
      <c r="L1828" s="91"/>
      <c r="M1828" s="78">
        <v>1</v>
      </c>
      <c r="N1828" s="78">
        <v>0</v>
      </c>
      <c r="O1828" s="78">
        <v>0</v>
      </c>
      <c r="P1828" s="78">
        <v>1</v>
      </c>
      <c r="Q1828" s="78">
        <v>0</v>
      </c>
      <c r="R1828" s="78">
        <v>0</v>
      </c>
      <c r="S1828" s="78">
        <v>0</v>
      </c>
      <c r="T1828" s="78">
        <v>1</v>
      </c>
      <c r="U1828" s="78">
        <v>0</v>
      </c>
      <c r="V1828" s="78">
        <v>2</v>
      </c>
      <c r="W1828" s="78"/>
      <c r="X1828" s="255" t="s">
        <v>4423</v>
      </c>
      <c r="Y1828" s="85" t="s">
        <v>98</v>
      </c>
      <c r="Z1828" s="85" t="s">
        <v>114</v>
      </c>
      <c r="AA1828" s="85" t="s">
        <v>148</v>
      </c>
    </row>
    <row r="1829" spans="1:27" ht="93.75">
      <c r="A1829" s="299">
        <v>1813</v>
      </c>
      <c r="B1829" s="284" t="s">
        <v>261</v>
      </c>
      <c r="C1829" s="78" t="s">
        <v>97</v>
      </c>
      <c r="D1829" s="79" t="s">
        <v>407</v>
      </c>
      <c r="E1829" s="78" t="s">
        <v>152</v>
      </c>
      <c r="F1829" s="80">
        <v>44795.236111111109</v>
      </c>
      <c r="G1829" s="80">
        <v>44795.298611111109</v>
      </c>
      <c r="H1829" s="78" t="s">
        <v>94</v>
      </c>
      <c r="I1829" s="90">
        <v>1.5</v>
      </c>
      <c r="J1829" s="91" t="s">
        <v>4424</v>
      </c>
      <c r="K1829" s="91"/>
      <c r="L1829" s="91"/>
      <c r="M1829" s="78">
        <v>327</v>
      </c>
      <c r="N1829" s="78">
        <v>0</v>
      </c>
      <c r="O1829" s="78">
        <v>0</v>
      </c>
      <c r="P1829" s="78">
        <v>327</v>
      </c>
      <c r="Q1829" s="78">
        <v>0</v>
      </c>
      <c r="R1829" s="78">
        <v>0</v>
      </c>
      <c r="S1829" s="78">
        <v>0</v>
      </c>
      <c r="T1829" s="78">
        <v>327</v>
      </c>
      <c r="U1829" s="78">
        <v>0</v>
      </c>
      <c r="V1829" s="78">
        <v>432</v>
      </c>
      <c r="W1829" s="78"/>
      <c r="X1829" s="255" t="s">
        <v>4425</v>
      </c>
      <c r="Y1829" s="85" t="s">
        <v>98</v>
      </c>
      <c r="Z1829" s="85" t="s">
        <v>103</v>
      </c>
      <c r="AA1829" s="85" t="s">
        <v>148</v>
      </c>
    </row>
    <row r="1830" spans="1:27" ht="93.75">
      <c r="A1830" s="299">
        <v>1814</v>
      </c>
      <c r="B1830" s="284" t="s">
        <v>261</v>
      </c>
      <c r="C1830" s="78" t="s">
        <v>97</v>
      </c>
      <c r="D1830" s="79" t="s">
        <v>407</v>
      </c>
      <c r="E1830" s="78" t="s">
        <v>152</v>
      </c>
      <c r="F1830" s="80">
        <v>44795.236111111109</v>
      </c>
      <c r="G1830" s="80">
        <v>44795.413194444445</v>
      </c>
      <c r="H1830" s="78" t="s">
        <v>94</v>
      </c>
      <c r="I1830" s="90">
        <v>4.2500000000582077</v>
      </c>
      <c r="J1830" s="91" t="s">
        <v>4426</v>
      </c>
      <c r="K1830" s="91"/>
      <c r="L1830" s="91"/>
      <c r="M1830" s="78">
        <v>193</v>
      </c>
      <c r="N1830" s="78">
        <v>0</v>
      </c>
      <c r="O1830" s="78">
        <v>0</v>
      </c>
      <c r="P1830" s="78">
        <v>193</v>
      </c>
      <c r="Q1830" s="78">
        <v>0</v>
      </c>
      <c r="R1830" s="78">
        <v>0</v>
      </c>
      <c r="S1830" s="78">
        <v>0</v>
      </c>
      <c r="T1830" s="78">
        <v>193</v>
      </c>
      <c r="U1830" s="78">
        <v>0</v>
      </c>
      <c r="V1830" s="78">
        <v>283.3</v>
      </c>
      <c r="W1830" s="78"/>
      <c r="X1830" s="255" t="s">
        <v>4425</v>
      </c>
      <c r="Y1830" s="85" t="s">
        <v>98</v>
      </c>
      <c r="Z1830" s="85" t="s">
        <v>103</v>
      </c>
      <c r="AA1830" s="85" t="s">
        <v>148</v>
      </c>
    </row>
    <row r="1831" spans="1:27" ht="112.5">
      <c r="A1831" s="299">
        <v>1815</v>
      </c>
      <c r="B1831" s="284" t="s">
        <v>1062</v>
      </c>
      <c r="C1831" s="78" t="s">
        <v>113</v>
      </c>
      <c r="D1831" s="79" t="s">
        <v>4427</v>
      </c>
      <c r="E1831" s="78" t="s">
        <v>152</v>
      </c>
      <c r="F1831" s="80">
        <v>44792.375</v>
      </c>
      <c r="G1831" s="80">
        <v>44792.5625</v>
      </c>
      <c r="H1831" s="78" t="s">
        <v>106</v>
      </c>
      <c r="I1831" s="90">
        <v>4.5</v>
      </c>
      <c r="J1831" s="91" t="s">
        <v>4428</v>
      </c>
      <c r="K1831" s="91"/>
      <c r="L1831" s="91"/>
      <c r="M1831" s="78">
        <v>471</v>
      </c>
      <c r="N1831" s="78">
        <v>0</v>
      </c>
      <c r="O1831" s="78">
        <v>0</v>
      </c>
      <c r="P1831" s="78">
        <v>471</v>
      </c>
      <c r="Q1831" s="78">
        <v>0</v>
      </c>
      <c r="R1831" s="78">
        <v>0</v>
      </c>
      <c r="S1831" s="78">
        <v>0</v>
      </c>
      <c r="T1831" s="78">
        <v>471</v>
      </c>
      <c r="U1831" s="78">
        <v>0</v>
      </c>
      <c r="V1831" s="78">
        <v>289</v>
      </c>
      <c r="W1831" s="78"/>
      <c r="X1831" s="84"/>
      <c r="Y1831" s="85"/>
      <c r="Z1831" s="85"/>
      <c r="AA1831" s="85" t="s">
        <v>148</v>
      </c>
    </row>
    <row r="1832" spans="1:27" ht="56.25">
      <c r="A1832" s="299">
        <v>1816</v>
      </c>
      <c r="B1832" s="284" t="s">
        <v>1062</v>
      </c>
      <c r="C1832" s="78" t="s">
        <v>97</v>
      </c>
      <c r="D1832" s="79" t="s">
        <v>4429</v>
      </c>
      <c r="E1832" s="78" t="s">
        <v>153</v>
      </c>
      <c r="F1832" s="80">
        <v>44794.5</v>
      </c>
      <c r="G1832" s="80">
        <v>44794.548611111109</v>
      </c>
      <c r="H1832" s="78" t="s">
        <v>94</v>
      </c>
      <c r="I1832" s="90">
        <v>1.1666666666278616</v>
      </c>
      <c r="J1832" s="91" t="s">
        <v>4430</v>
      </c>
      <c r="K1832" s="91"/>
      <c r="L1832" s="91"/>
      <c r="M1832" s="78">
        <v>1</v>
      </c>
      <c r="N1832" s="78">
        <v>0</v>
      </c>
      <c r="O1832" s="78">
        <v>0</v>
      </c>
      <c r="P1832" s="78">
        <v>1</v>
      </c>
      <c r="Q1832" s="78">
        <v>0</v>
      </c>
      <c r="R1832" s="78">
        <v>0</v>
      </c>
      <c r="S1832" s="78">
        <v>0</v>
      </c>
      <c r="T1832" s="78">
        <v>1</v>
      </c>
      <c r="U1832" s="78">
        <v>0</v>
      </c>
      <c r="V1832" s="78">
        <v>1.2</v>
      </c>
      <c r="W1832" s="78"/>
      <c r="X1832" s="255" t="s">
        <v>4431</v>
      </c>
      <c r="Y1832" s="85" t="s">
        <v>118</v>
      </c>
      <c r="Z1832" s="85" t="s">
        <v>129</v>
      </c>
      <c r="AA1832" s="85" t="s">
        <v>148</v>
      </c>
    </row>
    <row r="1833" spans="1:27" ht="56.25">
      <c r="A1833" s="299">
        <v>1817</v>
      </c>
      <c r="B1833" s="284" t="s">
        <v>1062</v>
      </c>
      <c r="C1833" s="78" t="s">
        <v>97</v>
      </c>
      <c r="D1833" s="79" t="s">
        <v>4432</v>
      </c>
      <c r="E1833" s="78" t="s">
        <v>154</v>
      </c>
      <c r="F1833" s="80">
        <v>44792.541666666664</v>
      </c>
      <c r="G1833" s="80">
        <v>44792.6875</v>
      </c>
      <c r="H1833" s="78" t="s">
        <v>94</v>
      </c>
      <c r="I1833" s="90">
        <v>3.5000000000582077</v>
      </c>
      <c r="J1833" s="91" t="s">
        <v>4433</v>
      </c>
      <c r="K1833" s="91"/>
      <c r="L1833" s="91"/>
      <c r="M1833" s="78">
        <v>12</v>
      </c>
      <c r="N1833" s="78">
        <v>0</v>
      </c>
      <c r="O1833" s="78">
        <v>0</v>
      </c>
      <c r="P1833" s="78">
        <v>12</v>
      </c>
      <c r="Q1833" s="78">
        <v>0</v>
      </c>
      <c r="R1833" s="78">
        <v>0</v>
      </c>
      <c r="S1833" s="78">
        <v>0</v>
      </c>
      <c r="T1833" s="78">
        <v>12</v>
      </c>
      <c r="U1833" s="78">
        <v>0</v>
      </c>
      <c r="V1833" s="78">
        <v>27.2</v>
      </c>
      <c r="W1833" s="78"/>
      <c r="X1833" s="255" t="s">
        <v>4434</v>
      </c>
      <c r="Y1833" s="85" t="s">
        <v>122</v>
      </c>
      <c r="Z1833" s="85" t="s">
        <v>120</v>
      </c>
      <c r="AA1833" s="85" t="s">
        <v>193</v>
      </c>
    </row>
    <row r="1834" spans="1:27" ht="75">
      <c r="A1834" s="299">
        <v>1818</v>
      </c>
      <c r="B1834" s="284" t="s">
        <v>261</v>
      </c>
      <c r="C1834" s="78" t="s">
        <v>113</v>
      </c>
      <c r="D1834" s="79" t="s">
        <v>4435</v>
      </c>
      <c r="E1834" s="78" t="s">
        <v>152</v>
      </c>
      <c r="F1834" s="80">
        <v>44795.402777777781</v>
      </c>
      <c r="G1834" s="80">
        <v>44795.604166666664</v>
      </c>
      <c r="H1834" s="78" t="s">
        <v>106</v>
      </c>
      <c r="I1834" s="90">
        <v>4.8333333331975155</v>
      </c>
      <c r="J1834" s="91" t="s">
        <v>242</v>
      </c>
      <c r="K1834" s="91"/>
      <c r="L1834" s="91"/>
      <c r="M1834" s="78">
        <v>85</v>
      </c>
      <c r="N1834" s="78">
        <v>0</v>
      </c>
      <c r="O1834" s="78">
        <v>0</v>
      </c>
      <c r="P1834" s="78">
        <v>85</v>
      </c>
      <c r="Q1834" s="78">
        <v>0</v>
      </c>
      <c r="R1834" s="78">
        <v>0</v>
      </c>
      <c r="S1834" s="78">
        <v>0</v>
      </c>
      <c r="T1834" s="78">
        <v>85</v>
      </c>
      <c r="U1834" s="78">
        <v>0</v>
      </c>
      <c r="V1834" s="78">
        <v>163.69999999999999</v>
      </c>
      <c r="W1834" s="78"/>
      <c r="X1834" s="255" t="s">
        <v>4436</v>
      </c>
      <c r="Y1834" s="85"/>
      <c r="Z1834" s="85"/>
      <c r="AA1834" s="85" t="s">
        <v>148</v>
      </c>
    </row>
    <row r="1835" spans="1:27" ht="56.25">
      <c r="A1835" s="299">
        <v>1819</v>
      </c>
      <c r="B1835" s="284" t="s">
        <v>262</v>
      </c>
      <c r="C1835" s="78" t="s">
        <v>97</v>
      </c>
      <c r="D1835" s="79" t="s">
        <v>4437</v>
      </c>
      <c r="E1835" s="78" t="s">
        <v>153</v>
      </c>
      <c r="F1835" s="80">
        <v>44796.375</v>
      </c>
      <c r="G1835" s="80">
        <v>44796.5</v>
      </c>
      <c r="H1835" s="78" t="s">
        <v>106</v>
      </c>
      <c r="I1835" s="90">
        <v>3</v>
      </c>
      <c r="J1835" s="91" t="s">
        <v>4438</v>
      </c>
      <c r="K1835" s="91"/>
      <c r="L1835" s="91"/>
      <c r="M1835" s="78">
        <v>21</v>
      </c>
      <c r="N1835" s="78">
        <v>0</v>
      </c>
      <c r="O1835" s="78">
        <v>0</v>
      </c>
      <c r="P1835" s="78">
        <v>21</v>
      </c>
      <c r="Q1835" s="78">
        <v>0</v>
      </c>
      <c r="R1835" s="78">
        <v>0</v>
      </c>
      <c r="S1835" s="78">
        <v>0</v>
      </c>
      <c r="T1835" s="78">
        <v>21</v>
      </c>
      <c r="U1835" s="78">
        <v>0</v>
      </c>
      <c r="V1835" s="78">
        <v>30</v>
      </c>
      <c r="W1835" s="78"/>
      <c r="X1835" s="84"/>
      <c r="Y1835" s="85"/>
      <c r="Z1835" s="85"/>
      <c r="AA1835" s="85" t="s">
        <v>148</v>
      </c>
    </row>
    <row r="1836" spans="1:27" ht="37.5">
      <c r="A1836" s="299">
        <v>1820</v>
      </c>
      <c r="B1836" s="284" t="s">
        <v>262</v>
      </c>
      <c r="C1836" s="78" t="s">
        <v>113</v>
      </c>
      <c r="D1836" s="79" t="s">
        <v>4439</v>
      </c>
      <c r="E1836" s="78" t="s">
        <v>154</v>
      </c>
      <c r="F1836" s="80">
        <v>44796.395833333336</v>
      </c>
      <c r="G1836" s="80">
        <v>44796.541666666664</v>
      </c>
      <c r="H1836" s="78" t="s">
        <v>106</v>
      </c>
      <c r="I1836" s="90">
        <v>3.4999999998835847</v>
      </c>
      <c r="J1836" s="91" t="s">
        <v>581</v>
      </c>
      <c r="K1836" s="91"/>
      <c r="L1836" s="91"/>
      <c r="M1836" s="78">
        <v>151</v>
      </c>
      <c r="N1836" s="78">
        <v>0</v>
      </c>
      <c r="O1836" s="78">
        <v>0</v>
      </c>
      <c r="P1836" s="78">
        <v>151</v>
      </c>
      <c r="Q1836" s="78">
        <v>0</v>
      </c>
      <c r="R1836" s="78">
        <v>0</v>
      </c>
      <c r="S1836" s="78">
        <v>0</v>
      </c>
      <c r="T1836" s="78">
        <v>151</v>
      </c>
      <c r="U1836" s="78">
        <v>0</v>
      </c>
      <c r="V1836" s="78">
        <v>160</v>
      </c>
      <c r="W1836" s="78"/>
      <c r="X1836" s="84"/>
      <c r="Y1836" s="85"/>
      <c r="Z1836" s="85"/>
      <c r="AA1836" s="85" t="s">
        <v>148</v>
      </c>
    </row>
    <row r="1837" spans="1:27" ht="37.5">
      <c r="A1837" s="299">
        <v>1821</v>
      </c>
      <c r="B1837" s="284" t="s">
        <v>262</v>
      </c>
      <c r="C1837" s="78" t="s">
        <v>128</v>
      </c>
      <c r="D1837" s="79" t="s">
        <v>4440</v>
      </c>
      <c r="E1837" s="78" t="s">
        <v>154</v>
      </c>
      <c r="F1837" s="80">
        <v>44796.375</v>
      </c>
      <c r="G1837" s="80">
        <v>44796.75</v>
      </c>
      <c r="H1837" s="78" t="s">
        <v>106</v>
      </c>
      <c r="I1837" s="90">
        <v>9</v>
      </c>
      <c r="J1837" s="91" t="s">
        <v>314</v>
      </c>
      <c r="K1837" s="91"/>
      <c r="L1837" s="91"/>
      <c r="M1837" s="78">
        <v>57</v>
      </c>
      <c r="N1837" s="78">
        <v>0</v>
      </c>
      <c r="O1837" s="78">
        <v>0</v>
      </c>
      <c r="P1837" s="78">
        <v>57</v>
      </c>
      <c r="Q1837" s="78">
        <v>0</v>
      </c>
      <c r="R1837" s="78">
        <v>0</v>
      </c>
      <c r="S1837" s="78">
        <v>0</v>
      </c>
      <c r="T1837" s="78">
        <v>57</v>
      </c>
      <c r="U1837" s="78">
        <v>0</v>
      </c>
      <c r="V1837" s="78">
        <v>60</v>
      </c>
      <c r="W1837" s="78"/>
      <c r="X1837" s="84"/>
      <c r="Y1837" s="85"/>
      <c r="Z1837" s="85"/>
      <c r="AA1837" s="85" t="s">
        <v>148</v>
      </c>
    </row>
    <row r="1838" spans="1:27" ht="112.5">
      <c r="A1838" s="299">
        <v>1822</v>
      </c>
      <c r="B1838" s="284" t="s">
        <v>1062</v>
      </c>
      <c r="C1838" s="78" t="s">
        <v>113</v>
      </c>
      <c r="D1838" s="79" t="s">
        <v>4441</v>
      </c>
      <c r="E1838" s="78" t="s">
        <v>152</v>
      </c>
      <c r="F1838" s="80">
        <v>44795.736111111109</v>
      </c>
      <c r="G1838" s="80">
        <v>44795.767361111109</v>
      </c>
      <c r="H1838" s="78" t="s">
        <v>106</v>
      </c>
      <c r="I1838" s="90">
        <v>0.75</v>
      </c>
      <c r="J1838" s="91" t="s">
        <v>4442</v>
      </c>
      <c r="K1838" s="91"/>
      <c r="L1838" s="91"/>
      <c r="M1838" s="78">
        <v>1177</v>
      </c>
      <c r="N1838" s="78">
        <v>0</v>
      </c>
      <c r="O1838" s="78">
        <v>0</v>
      </c>
      <c r="P1838" s="78">
        <v>1177</v>
      </c>
      <c r="Q1838" s="78">
        <v>0</v>
      </c>
      <c r="R1838" s="78">
        <v>0</v>
      </c>
      <c r="S1838" s="78">
        <v>0</v>
      </c>
      <c r="T1838" s="78">
        <v>1177</v>
      </c>
      <c r="U1838" s="78">
        <v>0</v>
      </c>
      <c r="V1838" s="78">
        <v>821</v>
      </c>
      <c r="W1838" s="78"/>
      <c r="X1838" s="84"/>
      <c r="Y1838" s="85"/>
      <c r="Z1838" s="85"/>
      <c r="AA1838" s="85" t="s">
        <v>148</v>
      </c>
    </row>
    <row r="1839" spans="1:27" ht="56.25">
      <c r="A1839" s="299">
        <v>1823</v>
      </c>
      <c r="B1839" s="286" t="s">
        <v>249</v>
      </c>
      <c r="C1839" s="93" t="s">
        <v>156</v>
      </c>
      <c r="D1839" s="94" t="s">
        <v>4443</v>
      </c>
      <c r="E1839" s="93" t="s">
        <v>152</v>
      </c>
      <c r="F1839" s="95">
        <v>44796.713888888888</v>
      </c>
      <c r="G1839" s="95">
        <v>44796.810416666667</v>
      </c>
      <c r="H1839" s="96" t="s">
        <v>94</v>
      </c>
      <c r="I1839" s="90">
        <v>2.3166666667093523</v>
      </c>
      <c r="J1839" s="91" t="s">
        <v>4444</v>
      </c>
      <c r="K1839" s="91"/>
      <c r="L1839" s="91"/>
      <c r="M1839" s="93">
        <v>263</v>
      </c>
      <c r="N1839" s="93">
        <v>0</v>
      </c>
      <c r="O1839" s="93">
        <v>0</v>
      </c>
      <c r="P1839" s="93">
        <v>263</v>
      </c>
      <c r="Q1839" s="93">
        <v>0</v>
      </c>
      <c r="R1839" s="93">
        <v>0</v>
      </c>
      <c r="S1839" s="93">
        <v>0</v>
      </c>
      <c r="T1839" s="93">
        <v>263</v>
      </c>
      <c r="U1839" s="93">
        <v>0</v>
      </c>
      <c r="V1839" s="93">
        <v>500</v>
      </c>
      <c r="W1839" s="93"/>
      <c r="X1839" s="97" t="s">
        <v>4445</v>
      </c>
      <c r="Y1839" s="98" t="s">
        <v>109</v>
      </c>
      <c r="Z1839" s="98" t="s">
        <v>103</v>
      </c>
      <c r="AA1839" s="85" t="s">
        <v>148</v>
      </c>
    </row>
    <row r="1840" spans="1:27" ht="56.25">
      <c r="A1840" s="299">
        <v>1824</v>
      </c>
      <c r="B1840" s="284" t="s">
        <v>249</v>
      </c>
      <c r="C1840" s="78" t="s">
        <v>156</v>
      </c>
      <c r="D1840" s="79" t="s">
        <v>4446</v>
      </c>
      <c r="E1840" s="78" t="s">
        <v>152</v>
      </c>
      <c r="F1840" s="80">
        <v>44796.713888888888</v>
      </c>
      <c r="G1840" s="80">
        <v>44796.916666666664</v>
      </c>
      <c r="H1840" s="78" t="s">
        <v>94</v>
      </c>
      <c r="I1840" s="90">
        <v>4.8666666666395031</v>
      </c>
      <c r="J1840" s="91" t="s">
        <v>4447</v>
      </c>
      <c r="K1840" s="91"/>
      <c r="L1840" s="91"/>
      <c r="M1840" s="78">
        <v>17</v>
      </c>
      <c r="N1840" s="78">
        <v>0</v>
      </c>
      <c r="O1840" s="78">
        <v>0</v>
      </c>
      <c r="P1840" s="78">
        <v>17</v>
      </c>
      <c r="Q1840" s="78">
        <v>0</v>
      </c>
      <c r="R1840" s="78">
        <v>0</v>
      </c>
      <c r="S1840" s="78">
        <v>0</v>
      </c>
      <c r="T1840" s="78">
        <v>17</v>
      </c>
      <c r="U1840" s="78">
        <v>0</v>
      </c>
      <c r="V1840" s="78">
        <v>90</v>
      </c>
      <c r="W1840" s="78"/>
      <c r="X1840" s="84" t="s">
        <v>4448</v>
      </c>
      <c r="Y1840" s="85" t="s">
        <v>109</v>
      </c>
      <c r="Z1840" s="85" t="s">
        <v>103</v>
      </c>
      <c r="AA1840" s="85" t="s">
        <v>148</v>
      </c>
    </row>
    <row r="1841" spans="1:27" ht="225">
      <c r="A1841" s="299">
        <v>1825</v>
      </c>
      <c r="B1841" s="283" t="s">
        <v>251</v>
      </c>
      <c r="C1841" s="83" t="s">
        <v>97</v>
      </c>
      <c r="D1841" s="187" t="s">
        <v>583</v>
      </c>
      <c r="E1841" s="83" t="s">
        <v>152</v>
      </c>
      <c r="F1841" s="188">
        <v>44796.745138888888</v>
      </c>
      <c r="G1841" s="188">
        <v>44796.793055555558</v>
      </c>
      <c r="H1841" s="83" t="s">
        <v>94</v>
      </c>
      <c r="I1841" s="90">
        <v>1.1500000000814907</v>
      </c>
      <c r="J1841" s="91" t="s">
        <v>4449</v>
      </c>
      <c r="K1841" s="91"/>
      <c r="L1841" s="91"/>
      <c r="M1841" s="83">
        <v>137</v>
      </c>
      <c r="N1841" s="83">
        <v>0</v>
      </c>
      <c r="O1841" s="83">
        <v>0</v>
      </c>
      <c r="P1841" s="83">
        <v>136</v>
      </c>
      <c r="Q1841" s="83">
        <v>0</v>
      </c>
      <c r="R1841" s="83">
        <v>0</v>
      </c>
      <c r="S1841" s="83">
        <v>0</v>
      </c>
      <c r="T1841" s="83">
        <v>136</v>
      </c>
      <c r="U1841" s="83">
        <v>1</v>
      </c>
      <c r="V1841" s="83">
        <v>89</v>
      </c>
      <c r="W1841" s="83" t="s">
        <v>1052</v>
      </c>
      <c r="X1841" s="184" t="s">
        <v>4450</v>
      </c>
      <c r="Y1841" s="185" t="s">
        <v>100</v>
      </c>
      <c r="Z1841" s="185" t="s">
        <v>101</v>
      </c>
      <c r="AA1841" s="85">
        <v>0</v>
      </c>
    </row>
    <row r="1842" spans="1:27" ht="56.25">
      <c r="A1842" s="299">
        <v>1826</v>
      </c>
      <c r="B1842" s="283" t="s">
        <v>251</v>
      </c>
      <c r="C1842" s="83" t="s">
        <v>97</v>
      </c>
      <c r="D1842" s="187" t="s">
        <v>4129</v>
      </c>
      <c r="E1842" s="83" t="s">
        <v>152</v>
      </c>
      <c r="F1842" s="188">
        <v>44797.375</v>
      </c>
      <c r="G1842" s="188">
        <v>44797.625</v>
      </c>
      <c r="H1842" s="83" t="s">
        <v>106</v>
      </c>
      <c r="I1842" s="90">
        <v>6</v>
      </c>
      <c r="J1842" s="91" t="s">
        <v>4130</v>
      </c>
      <c r="K1842" s="91"/>
      <c r="L1842" s="91"/>
      <c r="M1842" s="83">
        <v>8</v>
      </c>
      <c r="N1842" s="83">
        <v>0</v>
      </c>
      <c r="O1842" s="83">
        <v>0</v>
      </c>
      <c r="P1842" s="83">
        <v>8</v>
      </c>
      <c r="Q1842" s="83">
        <v>0</v>
      </c>
      <c r="R1842" s="83">
        <v>0</v>
      </c>
      <c r="S1842" s="83">
        <v>0</v>
      </c>
      <c r="T1842" s="83">
        <v>8</v>
      </c>
      <c r="U1842" s="83">
        <v>0</v>
      </c>
      <c r="V1842" s="83">
        <v>122</v>
      </c>
      <c r="W1842" s="83"/>
      <c r="X1842" s="184"/>
      <c r="Y1842" s="185"/>
      <c r="Z1842" s="185"/>
      <c r="AA1842" s="85" t="s">
        <v>148</v>
      </c>
    </row>
    <row r="1843" spans="1:27" ht="93.75">
      <c r="A1843" s="299">
        <v>1827</v>
      </c>
      <c r="B1843" s="283" t="s">
        <v>115</v>
      </c>
      <c r="C1843" s="83" t="s">
        <v>93</v>
      </c>
      <c r="D1843" s="187" t="s">
        <v>4451</v>
      </c>
      <c r="E1843" s="83" t="s">
        <v>153</v>
      </c>
      <c r="F1843" s="188">
        <v>44796.361111111109</v>
      </c>
      <c r="G1843" s="188">
        <v>44796.618055555555</v>
      </c>
      <c r="H1843" s="83" t="s">
        <v>94</v>
      </c>
      <c r="I1843" s="90">
        <v>6.1666666666860692</v>
      </c>
      <c r="J1843" s="91" t="s">
        <v>571</v>
      </c>
      <c r="K1843" s="91"/>
      <c r="L1843" s="91"/>
      <c r="M1843" s="83">
        <v>3</v>
      </c>
      <c r="N1843" s="83">
        <v>0</v>
      </c>
      <c r="O1843" s="83">
        <v>0</v>
      </c>
      <c r="P1843" s="83">
        <v>3</v>
      </c>
      <c r="Q1843" s="83">
        <v>0</v>
      </c>
      <c r="R1843" s="83">
        <v>0</v>
      </c>
      <c r="S1843" s="83">
        <v>0</v>
      </c>
      <c r="T1843" s="83">
        <v>3</v>
      </c>
      <c r="U1843" s="83">
        <v>0</v>
      </c>
      <c r="V1843" s="83">
        <v>24</v>
      </c>
      <c r="W1843" s="83"/>
      <c r="X1843" s="184" t="s">
        <v>4452</v>
      </c>
      <c r="Y1843" s="185" t="s">
        <v>95</v>
      </c>
      <c r="Z1843" s="185" t="s">
        <v>103</v>
      </c>
      <c r="AA1843" s="85" t="s">
        <v>148</v>
      </c>
    </row>
    <row r="1844" spans="1:27" ht="37.5">
      <c r="A1844" s="299">
        <v>1828</v>
      </c>
      <c r="B1844" s="283" t="s">
        <v>4301</v>
      </c>
      <c r="C1844" s="83" t="s">
        <v>97</v>
      </c>
      <c r="D1844" s="187" t="s">
        <v>4453</v>
      </c>
      <c r="E1844" s="83" t="s">
        <v>153</v>
      </c>
      <c r="F1844" s="188">
        <v>44797.375</v>
      </c>
      <c r="G1844" s="188">
        <v>44797.625</v>
      </c>
      <c r="H1844" s="83" t="s">
        <v>106</v>
      </c>
      <c r="I1844" s="90">
        <v>6</v>
      </c>
      <c r="J1844" s="91" t="s">
        <v>4454</v>
      </c>
      <c r="K1844" s="91"/>
      <c r="L1844" s="91"/>
      <c r="M1844" s="83">
        <v>20</v>
      </c>
      <c r="N1844" s="83">
        <v>0</v>
      </c>
      <c r="O1844" s="83">
        <v>0</v>
      </c>
      <c r="P1844" s="83">
        <v>20</v>
      </c>
      <c r="Q1844" s="83">
        <v>0</v>
      </c>
      <c r="R1844" s="83">
        <v>0</v>
      </c>
      <c r="S1844" s="83">
        <v>0</v>
      </c>
      <c r="T1844" s="83">
        <v>20</v>
      </c>
      <c r="U1844" s="83">
        <v>0</v>
      </c>
      <c r="V1844" s="83">
        <v>50</v>
      </c>
      <c r="W1844" s="83"/>
      <c r="X1844" s="184"/>
      <c r="Y1844" s="185"/>
      <c r="Z1844" s="185"/>
      <c r="AA1844" s="85" t="s">
        <v>148</v>
      </c>
    </row>
    <row r="1845" spans="1:27" ht="93.75">
      <c r="A1845" s="299">
        <v>1829</v>
      </c>
      <c r="B1845" s="283" t="s">
        <v>250</v>
      </c>
      <c r="C1845" s="83" t="s">
        <v>93</v>
      </c>
      <c r="D1845" s="187" t="s">
        <v>4455</v>
      </c>
      <c r="E1845" s="83" t="s">
        <v>154</v>
      </c>
      <c r="F1845" s="188">
        <v>44796.916666666664</v>
      </c>
      <c r="G1845" s="188">
        <v>44797.020833333336</v>
      </c>
      <c r="H1845" s="83" t="s">
        <v>94</v>
      </c>
      <c r="I1845" s="90">
        <v>2.5000000001164153</v>
      </c>
      <c r="J1845" s="91" t="s">
        <v>4456</v>
      </c>
      <c r="K1845" s="91" t="s">
        <v>4457</v>
      </c>
      <c r="L1845" s="91"/>
      <c r="M1845" s="83">
        <v>25</v>
      </c>
      <c r="N1845" s="83">
        <v>0</v>
      </c>
      <c r="O1845" s="83">
        <v>4</v>
      </c>
      <c r="P1845" s="83">
        <v>21</v>
      </c>
      <c r="Q1845" s="83">
        <v>0</v>
      </c>
      <c r="R1845" s="83">
        <v>0</v>
      </c>
      <c r="S1845" s="83">
        <v>0</v>
      </c>
      <c r="T1845" s="83">
        <v>25</v>
      </c>
      <c r="U1845" s="83">
        <v>0</v>
      </c>
      <c r="V1845" s="83">
        <v>859</v>
      </c>
      <c r="W1845" s="83"/>
      <c r="X1845" s="184" t="s">
        <v>4458</v>
      </c>
      <c r="Y1845" s="185" t="s">
        <v>95</v>
      </c>
      <c r="Z1845" s="185" t="s">
        <v>103</v>
      </c>
      <c r="AA1845" s="85" t="s">
        <v>148</v>
      </c>
    </row>
    <row r="1846" spans="1:27" ht="75">
      <c r="A1846" s="299">
        <v>1830</v>
      </c>
      <c r="B1846" s="283" t="s">
        <v>250</v>
      </c>
      <c r="C1846" s="83" t="s">
        <v>97</v>
      </c>
      <c r="D1846" s="187" t="s">
        <v>4459</v>
      </c>
      <c r="E1846" s="83" t="s">
        <v>108</v>
      </c>
      <c r="F1846" s="188">
        <v>44797.006944444445</v>
      </c>
      <c r="G1846" s="188">
        <v>44797.055555555555</v>
      </c>
      <c r="H1846" s="83" t="s">
        <v>94</v>
      </c>
      <c r="I1846" s="90">
        <v>1.1666666666278616</v>
      </c>
      <c r="J1846" s="91" t="s">
        <v>3062</v>
      </c>
      <c r="K1846" s="91"/>
      <c r="L1846" s="91"/>
      <c r="M1846" s="83">
        <v>1</v>
      </c>
      <c r="N1846" s="83">
        <v>0</v>
      </c>
      <c r="O1846" s="83">
        <v>0</v>
      </c>
      <c r="P1846" s="83">
        <v>1</v>
      </c>
      <c r="Q1846" s="83">
        <v>0</v>
      </c>
      <c r="R1846" s="83">
        <v>0</v>
      </c>
      <c r="S1846" s="83">
        <v>0</v>
      </c>
      <c r="T1846" s="83">
        <v>1</v>
      </c>
      <c r="U1846" s="83">
        <v>0</v>
      </c>
      <c r="V1846" s="83">
        <v>2.5</v>
      </c>
      <c r="W1846" s="83"/>
      <c r="X1846" s="184" t="s">
        <v>4460</v>
      </c>
      <c r="Y1846" s="185" t="s">
        <v>118</v>
      </c>
      <c r="Z1846" s="185" t="s">
        <v>99</v>
      </c>
      <c r="AA1846" s="85" t="s">
        <v>148</v>
      </c>
    </row>
    <row r="1847" spans="1:27" ht="93.75">
      <c r="A1847" s="299">
        <v>1831</v>
      </c>
      <c r="B1847" s="283" t="s">
        <v>248</v>
      </c>
      <c r="C1847" s="83" t="s">
        <v>93</v>
      </c>
      <c r="D1847" s="187" t="s">
        <v>4461</v>
      </c>
      <c r="E1847" s="83" t="s">
        <v>153</v>
      </c>
      <c r="F1847" s="188">
        <v>44796.416666666664</v>
      </c>
      <c r="G1847" s="188">
        <v>44796.479166666664</v>
      </c>
      <c r="H1847" s="83" t="s">
        <v>94</v>
      </c>
      <c r="I1847" s="90">
        <v>1.5</v>
      </c>
      <c r="J1847" s="91" t="s">
        <v>4462</v>
      </c>
      <c r="K1847" s="91"/>
      <c r="L1847" s="91" t="s">
        <v>238</v>
      </c>
      <c r="M1847" s="83">
        <v>1</v>
      </c>
      <c r="N1847" s="83">
        <v>0</v>
      </c>
      <c r="O1847" s="83">
        <v>1</v>
      </c>
      <c r="P1847" s="83">
        <v>0</v>
      </c>
      <c r="Q1847" s="83">
        <v>0</v>
      </c>
      <c r="R1847" s="83">
        <v>0</v>
      </c>
      <c r="S1847" s="83">
        <v>0</v>
      </c>
      <c r="T1847" s="83">
        <v>1</v>
      </c>
      <c r="U1847" s="83">
        <v>0</v>
      </c>
      <c r="V1847" s="83">
        <v>13</v>
      </c>
      <c r="W1847" s="83"/>
      <c r="X1847" s="184" t="s">
        <v>4463</v>
      </c>
      <c r="Y1847" s="185" t="s">
        <v>122</v>
      </c>
      <c r="Z1847" s="185" t="s">
        <v>120</v>
      </c>
      <c r="AA1847" s="85">
        <v>0</v>
      </c>
    </row>
    <row r="1848" spans="1:27" ht="37.5">
      <c r="A1848" s="299">
        <v>1832</v>
      </c>
      <c r="B1848" s="284" t="s">
        <v>248</v>
      </c>
      <c r="C1848" s="78" t="s">
        <v>113</v>
      </c>
      <c r="D1848" s="79" t="s">
        <v>4464</v>
      </c>
      <c r="E1848" s="78" t="s">
        <v>153</v>
      </c>
      <c r="F1848" s="80">
        <v>44797.375</v>
      </c>
      <c r="G1848" s="80">
        <v>44797.75</v>
      </c>
      <c r="H1848" s="78" t="s">
        <v>106</v>
      </c>
      <c r="I1848" s="90">
        <v>9</v>
      </c>
      <c r="J1848" s="91" t="s">
        <v>4465</v>
      </c>
      <c r="K1848" s="91"/>
      <c r="L1848" s="91"/>
      <c r="M1848" s="78">
        <v>15</v>
      </c>
      <c r="N1848" s="78">
        <v>0</v>
      </c>
      <c r="O1848" s="78">
        <v>1</v>
      </c>
      <c r="P1848" s="78">
        <v>14</v>
      </c>
      <c r="Q1848" s="78">
        <v>0</v>
      </c>
      <c r="R1848" s="78">
        <v>0</v>
      </c>
      <c r="S1848" s="78">
        <v>0</v>
      </c>
      <c r="T1848" s="78">
        <v>15</v>
      </c>
      <c r="U1848" s="78">
        <v>0</v>
      </c>
      <c r="V1848" s="78">
        <v>290</v>
      </c>
      <c r="W1848" s="78"/>
      <c r="X1848" s="84"/>
      <c r="Y1848" s="85"/>
      <c r="Z1848" s="85"/>
      <c r="AA1848" s="85" t="s">
        <v>148</v>
      </c>
    </row>
    <row r="1849" spans="1:27" ht="37.5">
      <c r="A1849" s="299">
        <v>1833</v>
      </c>
      <c r="B1849" s="284" t="s">
        <v>248</v>
      </c>
      <c r="C1849" s="78" t="s">
        <v>113</v>
      </c>
      <c r="D1849" s="79" t="s">
        <v>4466</v>
      </c>
      <c r="E1849" s="78" t="s">
        <v>153</v>
      </c>
      <c r="F1849" s="80">
        <v>44797.375</v>
      </c>
      <c r="G1849" s="80">
        <v>44797.541666666664</v>
      </c>
      <c r="H1849" s="78" t="s">
        <v>106</v>
      </c>
      <c r="I1849" s="90">
        <v>3.9999999999417923</v>
      </c>
      <c r="J1849" s="91" t="s">
        <v>4467</v>
      </c>
      <c r="K1849" s="91"/>
      <c r="L1849" s="91"/>
      <c r="M1849" s="78">
        <v>9</v>
      </c>
      <c r="N1849" s="78">
        <v>0</v>
      </c>
      <c r="O1849" s="78">
        <v>0</v>
      </c>
      <c r="P1849" s="78">
        <v>9</v>
      </c>
      <c r="Q1849" s="78">
        <v>0</v>
      </c>
      <c r="R1849" s="78">
        <v>0</v>
      </c>
      <c r="S1849" s="78">
        <v>0</v>
      </c>
      <c r="T1849" s="78">
        <v>9</v>
      </c>
      <c r="U1849" s="78">
        <v>0</v>
      </c>
      <c r="V1849" s="78">
        <v>14</v>
      </c>
      <c r="W1849" s="78"/>
      <c r="X1849" s="84"/>
      <c r="Y1849" s="85"/>
      <c r="Z1849" s="85"/>
      <c r="AA1849" s="85" t="s">
        <v>148</v>
      </c>
    </row>
    <row r="1850" spans="1:27" ht="56.25">
      <c r="A1850" s="299">
        <v>1834</v>
      </c>
      <c r="B1850" s="284" t="s">
        <v>248</v>
      </c>
      <c r="C1850" s="78" t="s">
        <v>93</v>
      </c>
      <c r="D1850" s="79" t="s">
        <v>4468</v>
      </c>
      <c r="E1850" s="78" t="s">
        <v>152</v>
      </c>
      <c r="F1850" s="80">
        <v>44797.138888888891</v>
      </c>
      <c r="G1850" s="80">
        <v>44797.170138888891</v>
      </c>
      <c r="H1850" s="78" t="s">
        <v>94</v>
      </c>
      <c r="I1850" s="90">
        <v>0.75</v>
      </c>
      <c r="J1850" s="91" t="s">
        <v>694</v>
      </c>
      <c r="K1850" s="91"/>
      <c r="L1850" s="91" t="s">
        <v>695</v>
      </c>
      <c r="M1850" s="78">
        <v>19</v>
      </c>
      <c r="N1850" s="78">
        <v>0</v>
      </c>
      <c r="O1850" s="78">
        <v>3</v>
      </c>
      <c r="P1850" s="78">
        <v>16</v>
      </c>
      <c r="Q1850" s="78">
        <v>0</v>
      </c>
      <c r="R1850" s="78">
        <v>0</v>
      </c>
      <c r="S1850" s="78">
        <v>0</v>
      </c>
      <c r="T1850" s="78">
        <v>19</v>
      </c>
      <c r="U1850" s="78">
        <v>0</v>
      </c>
      <c r="V1850" s="78">
        <v>300</v>
      </c>
      <c r="W1850" s="78"/>
      <c r="X1850" s="84" t="s">
        <v>4469</v>
      </c>
      <c r="Y1850" s="85" t="s">
        <v>109</v>
      </c>
      <c r="Z1850" s="85" t="s">
        <v>103</v>
      </c>
      <c r="AA1850" s="85" t="s">
        <v>148</v>
      </c>
    </row>
    <row r="1851" spans="1:27" ht="37.5">
      <c r="A1851" s="299">
        <v>1835</v>
      </c>
      <c r="B1851" s="283" t="s">
        <v>268</v>
      </c>
      <c r="C1851" s="83" t="s">
        <v>113</v>
      </c>
      <c r="D1851" s="187" t="s">
        <v>4470</v>
      </c>
      <c r="E1851" s="83" t="s">
        <v>152</v>
      </c>
      <c r="F1851" s="188">
        <v>44796.427083333336</v>
      </c>
      <c r="G1851" s="188">
        <v>44796.5</v>
      </c>
      <c r="H1851" s="83" t="s">
        <v>106</v>
      </c>
      <c r="I1851" s="90">
        <v>1.7499999999417923</v>
      </c>
      <c r="J1851" s="91" t="s">
        <v>4471</v>
      </c>
      <c r="K1851" s="91"/>
      <c r="L1851" s="91"/>
      <c r="M1851" s="83">
        <v>3</v>
      </c>
      <c r="N1851" s="83">
        <v>0</v>
      </c>
      <c r="O1851" s="83">
        <v>0</v>
      </c>
      <c r="P1851" s="83">
        <v>3</v>
      </c>
      <c r="Q1851" s="83">
        <v>0</v>
      </c>
      <c r="R1851" s="83">
        <v>0</v>
      </c>
      <c r="S1851" s="83">
        <v>0</v>
      </c>
      <c r="T1851" s="83">
        <v>3</v>
      </c>
      <c r="U1851" s="83">
        <v>0</v>
      </c>
      <c r="V1851" s="83">
        <v>19.2</v>
      </c>
      <c r="W1851" s="83"/>
      <c r="X1851" s="184"/>
      <c r="Y1851" s="185"/>
      <c r="Z1851" s="185"/>
      <c r="AA1851" s="85" t="s">
        <v>148</v>
      </c>
    </row>
    <row r="1852" spans="1:27" ht="37.5">
      <c r="A1852" s="299">
        <v>1836</v>
      </c>
      <c r="B1852" s="283" t="s">
        <v>245</v>
      </c>
      <c r="C1852" s="83" t="s">
        <v>97</v>
      </c>
      <c r="D1852" s="187" t="s">
        <v>4472</v>
      </c>
      <c r="E1852" s="83" t="s">
        <v>152</v>
      </c>
      <c r="F1852" s="188">
        <v>44796.796527777777</v>
      </c>
      <c r="G1852" s="188">
        <v>44796.875</v>
      </c>
      <c r="H1852" s="83" t="s">
        <v>106</v>
      </c>
      <c r="I1852" s="90">
        <v>1.8833333333604969</v>
      </c>
      <c r="J1852" s="91" t="s">
        <v>1963</v>
      </c>
      <c r="K1852" s="91"/>
      <c r="L1852" s="91"/>
      <c r="M1852" s="83">
        <v>4</v>
      </c>
      <c r="N1852" s="83">
        <v>0</v>
      </c>
      <c r="O1852" s="83">
        <v>0</v>
      </c>
      <c r="P1852" s="83">
        <v>4</v>
      </c>
      <c r="Q1852" s="83">
        <v>0</v>
      </c>
      <c r="R1852" s="83">
        <v>0</v>
      </c>
      <c r="S1852" s="83">
        <v>0</v>
      </c>
      <c r="T1852" s="83">
        <v>4</v>
      </c>
      <c r="U1852" s="83">
        <v>0</v>
      </c>
      <c r="V1852" s="83">
        <v>31.68</v>
      </c>
      <c r="W1852" s="83"/>
      <c r="X1852" s="184" t="s">
        <v>4473</v>
      </c>
      <c r="Y1852" s="185"/>
      <c r="Z1852" s="185"/>
      <c r="AA1852" s="85" t="s">
        <v>148</v>
      </c>
    </row>
    <row r="1853" spans="1:27" ht="225">
      <c r="A1853" s="299">
        <v>1837</v>
      </c>
      <c r="B1853" s="283" t="s">
        <v>245</v>
      </c>
      <c r="C1853" s="83" t="s">
        <v>97</v>
      </c>
      <c r="D1853" s="187" t="s">
        <v>4474</v>
      </c>
      <c r="E1853" s="83" t="s">
        <v>152</v>
      </c>
      <c r="F1853" s="188">
        <v>44797.375</v>
      </c>
      <c r="G1853" s="188">
        <v>44797.5</v>
      </c>
      <c r="H1853" s="83" t="s">
        <v>106</v>
      </c>
      <c r="I1853" s="90">
        <v>3</v>
      </c>
      <c r="J1853" s="91" t="s">
        <v>2042</v>
      </c>
      <c r="K1853" s="91"/>
      <c r="L1853" s="91"/>
      <c r="M1853" s="83">
        <v>37</v>
      </c>
      <c r="N1853" s="83">
        <v>0</v>
      </c>
      <c r="O1853" s="83">
        <v>0</v>
      </c>
      <c r="P1853" s="83">
        <v>36</v>
      </c>
      <c r="Q1853" s="83">
        <v>0</v>
      </c>
      <c r="R1853" s="83">
        <v>0</v>
      </c>
      <c r="S1853" s="83">
        <v>0</v>
      </c>
      <c r="T1853" s="83">
        <v>36</v>
      </c>
      <c r="U1853" s="83">
        <v>1</v>
      </c>
      <c r="V1853" s="83">
        <v>17.82</v>
      </c>
      <c r="W1853" s="83" t="s">
        <v>1052</v>
      </c>
      <c r="X1853" s="184"/>
      <c r="Y1853" s="185"/>
      <c r="Z1853" s="185"/>
      <c r="AA1853" s="85" t="s">
        <v>148</v>
      </c>
    </row>
    <row r="1854" spans="1:27" ht="37.5">
      <c r="A1854" s="299">
        <v>1838</v>
      </c>
      <c r="B1854" s="283" t="s">
        <v>262</v>
      </c>
      <c r="C1854" s="83" t="s">
        <v>113</v>
      </c>
      <c r="D1854" s="187" t="s">
        <v>4439</v>
      </c>
      <c r="E1854" s="83" t="s">
        <v>154</v>
      </c>
      <c r="F1854" s="188">
        <v>44797.395833333336</v>
      </c>
      <c r="G1854" s="188">
        <v>44797.541666666664</v>
      </c>
      <c r="H1854" s="83" t="s">
        <v>106</v>
      </c>
      <c r="I1854" s="90">
        <v>3.4999999998835847</v>
      </c>
      <c r="J1854" s="91" t="s">
        <v>581</v>
      </c>
      <c r="K1854" s="91"/>
      <c r="L1854" s="91"/>
      <c r="M1854" s="83">
        <v>151</v>
      </c>
      <c r="N1854" s="83">
        <v>0</v>
      </c>
      <c r="O1854" s="83">
        <v>0</v>
      </c>
      <c r="P1854" s="83">
        <v>151</v>
      </c>
      <c r="Q1854" s="83">
        <v>0</v>
      </c>
      <c r="R1854" s="83">
        <v>0</v>
      </c>
      <c r="S1854" s="83">
        <v>0</v>
      </c>
      <c r="T1854" s="83">
        <v>151</v>
      </c>
      <c r="U1854" s="83">
        <v>0</v>
      </c>
      <c r="V1854" s="83">
        <v>160</v>
      </c>
      <c r="W1854" s="83"/>
      <c r="X1854" s="184"/>
      <c r="Y1854" s="185"/>
      <c r="Z1854" s="185"/>
      <c r="AA1854" s="85" t="s">
        <v>148</v>
      </c>
    </row>
    <row r="1855" spans="1:27" ht="112.5">
      <c r="A1855" s="299">
        <v>1839</v>
      </c>
      <c r="B1855" s="283" t="s">
        <v>251</v>
      </c>
      <c r="C1855" s="83" t="s">
        <v>97</v>
      </c>
      <c r="D1855" s="187" t="s">
        <v>3211</v>
      </c>
      <c r="E1855" s="83" t="s">
        <v>152</v>
      </c>
      <c r="F1855" s="188">
        <v>44798.416666666664</v>
      </c>
      <c r="G1855" s="188">
        <v>44798.583333333336</v>
      </c>
      <c r="H1855" s="83" t="s">
        <v>106</v>
      </c>
      <c r="I1855" s="90">
        <v>4.0000000001164153</v>
      </c>
      <c r="J1855" s="91" t="s">
        <v>3351</v>
      </c>
      <c r="K1855" s="91"/>
      <c r="L1855" s="91"/>
      <c r="M1855" s="83">
        <v>9</v>
      </c>
      <c r="N1855" s="83">
        <v>0</v>
      </c>
      <c r="O1855" s="83">
        <v>0</v>
      </c>
      <c r="P1855" s="83">
        <v>9</v>
      </c>
      <c r="Q1855" s="83">
        <v>0</v>
      </c>
      <c r="R1855" s="83">
        <v>0</v>
      </c>
      <c r="S1855" s="83">
        <v>9</v>
      </c>
      <c r="T1855" s="83">
        <v>0</v>
      </c>
      <c r="U1855" s="83">
        <v>0</v>
      </c>
      <c r="V1855" s="83">
        <v>180</v>
      </c>
      <c r="W1855" s="83"/>
      <c r="X1855" s="184"/>
      <c r="Y1855" s="185"/>
      <c r="Z1855" s="185"/>
      <c r="AA1855" s="85" t="s">
        <v>148</v>
      </c>
    </row>
    <row r="1856" spans="1:27" ht="75">
      <c r="A1856" s="299">
        <v>1840</v>
      </c>
      <c r="B1856" s="284" t="s">
        <v>250</v>
      </c>
      <c r="C1856" s="78" t="s">
        <v>97</v>
      </c>
      <c r="D1856" s="79" t="s">
        <v>4475</v>
      </c>
      <c r="E1856" s="78" t="s">
        <v>108</v>
      </c>
      <c r="F1856" s="80">
        <v>44797.354166666664</v>
      </c>
      <c r="G1856" s="80">
        <v>44797.395833333336</v>
      </c>
      <c r="H1856" s="78" t="s">
        <v>94</v>
      </c>
      <c r="I1856" s="90">
        <v>1.0000000001164153</v>
      </c>
      <c r="J1856" s="91" t="s">
        <v>4476</v>
      </c>
      <c r="K1856" s="91"/>
      <c r="L1856" s="91"/>
      <c r="M1856" s="78">
        <v>1</v>
      </c>
      <c r="N1856" s="78">
        <v>0</v>
      </c>
      <c r="O1856" s="78">
        <v>0</v>
      </c>
      <c r="P1856" s="78">
        <v>1</v>
      </c>
      <c r="Q1856" s="78">
        <v>0</v>
      </c>
      <c r="R1856" s="78">
        <v>0</v>
      </c>
      <c r="S1856" s="78">
        <v>0</v>
      </c>
      <c r="T1856" s="78">
        <v>1</v>
      </c>
      <c r="U1856" s="78">
        <v>0</v>
      </c>
      <c r="V1856" s="78">
        <v>3</v>
      </c>
      <c r="W1856" s="78"/>
      <c r="X1856" s="84" t="s">
        <v>4477</v>
      </c>
      <c r="Y1856" s="85" t="s">
        <v>95</v>
      </c>
      <c r="Z1856" s="85" t="s">
        <v>105</v>
      </c>
      <c r="AA1856" s="85" t="s">
        <v>148</v>
      </c>
    </row>
    <row r="1857" spans="1:27" ht="75">
      <c r="A1857" s="299">
        <v>1841</v>
      </c>
      <c r="B1857" s="284" t="s">
        <v>250</v>
      </c>
      <c r="C1857" s="78" t="s">
        <v>97</v>
      </c>
      <c r="D1857" s="79" t="s">
        <v>4478</v>
      </c>
      <c r="E1857" s="78" t="s">
        <v>108</v>
      </c>
      <c r="F1857" s="80">
        <v>44797.548611111109</v>
      </c>
      <c r="G1857" s="80">
        <v>44797.576388888891</v>
      </c>
      <c r="H1857" s="78" t="s">
        <v>94</v>
      </c>
      <c r="I1857" s="90">
        <v>0.66666666674427688</v>
      </c>
      <c r="J1857" s="91" t="s">
        <v>4479</v>
      </c>
      <c r="K1857" s="91"/>
      <c r="L1857" s="91"/>
      <c r="M1857" s="78">
        <v>1</v>
      </c>
      <c r="N1857" s="78">
        <v>0</v>
      </c>
      <c r="O1857" s="78">
        <v>0</v>
      </c>
      <c r="P1857" s="78">
        <v>1</v>
      </c>
      <c r="Q1857" s="78">
        <v>0</v>
      </c>
      <c r="R1857" s="78">
        <v>0</v>
      </c>
      <c r="S1857" s="78">
        <v>0</v>
      </c>
      <c r="T1857" s="78">
        <v>1</v>
      </c>
      <c r="U1857" s="78">
        <v>0</v>
      </c>
      <c r="V1857" s="78">
        <v>3</v>
      </c>
      <c r="W1857" s="78"/>
      <c r="X1857" s="84" t="s">
        <v>4480</v>
      </c>
      <c r="Y1857" s="85" t="s">
        <v>95</v>
      </c>
      <c r="Z1857" s="85" t="s">
        <v>105</v>
      </c>
      <c r="AA1857" s="85" t="s">
        <v>148</v>
      </c>
    </row>
    <row r="1858" spans="1:27" ht="75">
      <c r="A1858" s="299">
        <v>1842</v>
      </c>
      <c r="B1858" s="284" t="s">
        <v>250</v>
      </c>
      <c r="C1858" s="78" t="s">
        <v>93</v>
      </c>
      <c r="D1858" s="79" t="s">
        <v>4481</v>
      </c>
      <c r="E1858" s="78" t="s">
        <v>153</v>
      </c>
      <c r="F1858" s="80">
        <v>44797.690972222219</v>
      </c>
      <c r="G1858" s="80">
        <v>44797.75</v>
      </c>
      <c r="H1858" s="78" t="s">
        <v>94</v>
      </c>
      <c r="I1858" s="90">
        <v>1.4166666667442769</v>
      </c>
      <c r="J1858" s="91" t="s">
        <v>4482</v>
      </c>
      <c r="K1858" s="91"/>
      <c r="L1858" s="91"/>
      <c r="M1858" s="91">
        <v>43</v>
      </c>
      <c r="N1858" s="91">
        <v>0</v>
      </c>
      <c r="O1858" s="91">
        <v>0</v>
      </c>
      <c r="P1858" s="91">
        <v>43</v>
      </c>
      <c r="Q1858" s="91">
        <v>0</v>
      </c>
      <c r="R1858" s="91">
        <v>0</v>
      </c>
      <c r="S1858" s="91">
        <v>0</v>
      </c>
      <c r="T1858" s="91">
        <v>43</v>
      </c>
      <c r="U1858" s="91">
        <v>0</v>
      </c>
      <c r="V1858" s="91">
        <v>215</v>
      </c>
      <c r="W1858" s="91"/>
      <c r="X1858" s="220" t="s">
        <v>4483</v>
      </c>
      <c r="Y1858" s="221" t="s">
        <v>122</v>
      </c>
      <c r="Z1858" s="221" t="s">
        <v>103</v>
      </c>
      <c r="AA1858" s="85" t="s">
        <v>193</v>
      </c>
    </row>
    <row r="1859" spans="1:27" ht="93.75">
      <c r="A1859" s="299">
        <v>1843</v>
      </c>
      <c r="B1859" s="284" t="s">
        <v>261</v>
      </c>
      <c r="C1859" s="78" t="s">
        <v>97</v>
      </c>
      <c r="D1859" s="79" t="s">
        <v>169</v>
      </c>
      <c r="E1859" s="78" t="s">
        <v>152</v>
      </c>
      <c r="F1859" s="80">
        <v>44797.446527777778</v>
      </c>
      <c r="G1859" s="80">
        <v>44797.53125</v>
      </c>
      <c r="H1859" s="78" t="s">
        <v>94</v>
      </c>
      <c r="I1859" s="90">
        <v>2.0333333333255723</v>
      </c>
      <c r="J1859" s="91" t="s">
        <v>4484</v>
      </c>
      <c r="K1859" s="91"/>
      <c r="L1859" s="91"/>
      <c r="M1859" s="91" t="s">
        <v>4485</v>
      </c>
      <c r="N1859" s="91">
        <v>0</v>
      </c>
      <c r="O1859" s="91">
        <v>0</v>
      </c>
      <c r="P1859" s="91">
        <v>1005</v>
      </c>
      <c r="Q1859" s="91">
        <v>0</v>
      </c>
      <c r="R1859" s="91">
        <v>0</v>
      </c>
      <c r="S1859" s="91">
        <v>0</v>
      </c>
      <c r="T1859" s="91">
        <v>1005</v>
      </c>
      <c r="U1859" s="91">
        <v>0</v>
      </c>
      <c r="V1859" s="91">
        <v>865</v>
      </c>
      <c r="W1859" s="91"/>
      <c r="X1859" s="220" t="s">
        <v>4486</v>
      </c>
      <c r="Y1859" s="221" t="s">
        <v>98</v>
      </c>
      <c r="Z1859" s="221" t="s">
        <v>103</v>
      </c>
      <c r="AA1859" s="85" t="s">
        <v>148</v>
      </c>
    </row>
    <row r="1860" spans="1:27" ht="93.75">
      <c r="A1860" s="299">
        <v>1844</v>
      </c>
      <c r="B1860" s="283" t="s">
        <v>261</v>
      </c>
      <c r="C1860" s="83" t="s">
        <v>97</v>
      </c>
      <c r="D1860" s="187" t="s">
        <v>169</v>
      </c>
      <c r="E1860" s="83" t="s">
        <v>152</v>
      </c>
      <c r="F1860" s="188">
        <v>44797.446527777778</v>
      </c>
      <c r="G1860" s="188">
        <v>44797.625</v>
      </c>
      <c r="H1860" s="83" t="s">
        <v>94</v>
      </c>
      <c r="I1860" s="90">
        <v>4.2833333333255723</v>
      </c>
      <c r="J1860" s="91" t="s">
        <v>4487</v>
      </c>
      <c r="K1860" s="91"/>
      <c r="L1860" s="91"/>
      <c r="M1860" s="91" t="s">
        <v>4488</v>
      </c>
      <c r="N1860" s="91">
        <v>0</v>
      </c>
      <c r="O1860" s="91">
        <v>0</v>
      </c>
      <c r="P1860" s="91">
        <v>861</v>
      </c>
      <c r="Q1860" s="91">
        <v>0</v>
      </c>
      <c r="R1860" s="91">
        <v>0</v>
      </c>
      <c r="S1860" s="91">
        <v>0</v>
      </c>
      <c r="T1860" s="91">
        <v>861</v>
      </c>
      <c r="U1860" s="91">
        <v>0</v>
      </c>
      <c r="V1860" s="91">
        <v>468.5</v>
      </c>
      <c r="W1860" s="91"/>
      <c r="X1860" s="220" t="s">
        <v>4486</v>
      </c>
      <c r="Y1860" s="221" t="s">
        <v>98</v>
      </c>
      <c r="Z1860" s="221" t="s">
        <v>103</v>
      </c>
      <c r="AA1860" s="85" t="s">
        <v>148</v>
      </c>
    </row>
    <row r="1861" spans="1:27" ht="37.5">
      <c r="A1861" s="299">
        <v>1845</v>
      </c>
      <c r="B1861" s="283" t="s">
        <v>262</v>
      </c>
      <c r="C1861" s="83" t="s">
        <v>97</v>
      </c>
      <c r="D1861" s="187" t="s">
        <v>4489</v>
      </c>
      <c r="E1861" s="83" t="s">
        <v>154</v>
      </c>
      <c r="F1861" s="188">
        <v>44798.375</v>
      </c>
      <c r="G1861" s="188">
        <v>44798.5</v>
      </c>
      <c r="H1861" s="83" t="s">
        <v>106</v>
      </c>
      <c r="I1861" s="90">
        <v>3</v>
      </c>
      <c r="J1861" s="91" t="s">
        <v>4490</v>
      </c>
      <c r="K1861" s="91"/>
      <c r="L1861" s="91"/>
      <c r="M1861" s="91">
        <v>44</v>
      </c>
      <c r="N1861" s="91">
        <v>0</v>
      </c>
      <c r="O1861" s="91">
        <v>0</v>
      </c>
      <c r="P1861" s="91">
        <v>44</v>
      </c>
      <c r="Q1861" s="91">
        <v>0</v>
      </c>
      <c r="R1861" s="91">
        <v>0</v>
      </c>
      <c r="S1861" s="91">
        <v>0</v>
      </c>
      <c r="T1861" s="91">
        <v>44</v>
      </c>
      <c r="U1861" s="91">
        <v>0</v>
      </c>
      <c r="V1861" s="91">
        <v>120</v>
      </c>
      <c r="W1861" s="91"/>
      <c r="X1861" s="220"/>
      <c r="Y1861" s="221"/>
      <c r="Z1861" s="221"/>
      <c r="AA1861" s="85" t="s">
        <v>148</v>
      </c>
    </row>
    <row r="1862" spans="1:27" ht="37.5">
      <c r="A1862" s="299">
        <v>1846</v>
      </c>
      <c r="B1862" s="283" t="s">
        <v>248</v>
      </c>
      <c r="C1862" s="83" t="s">
        <v>97</v>
      </c>
      <c r="D1862" s="187" t="s">
        <v>4491</v>
      </c>
      <c r="E1862" s="83" t="s">
        <v>153</v>
      </c>
      <c r="F1862" s="188">
        <v>44799.375</v>
      </c>
      <c r="G1862" s="188">
        <v>44799.5</v>
      </c>
      <c r="H1862" s="83" t="s">
        <v>106</v>
      </c>
      <c r="I1862" s="90">
        <v>3</v>
      </c>
      <c r="J1862" s="91" t="s">
        <v>4492</v>
      </c>
      <c r="K1862" s="91"/>
      <c r="L1862" s="91"/>
      <c r="M1862" s="91">
        <v>24</v>
      </c>
      <c r="N1862" s="91">
        <v>0</v>
      </c>
      <c r="O1862" s="91">
        <v>0</v>
      </c>
      <c r="P1862" s="91">
        <v>24</v>
      </c>
      <c r="Q1862" s="91">
        <v>0</v>
      </c>
      <c r="R1862" s="91">
        <v>0</v>
      </c>
      <c r="S1862" s="91">
        <v>0</v>
      </c>
      <c r="T1862" s="91">
        <v>24</v>
      </c>
      <c r="U1862" s="91">
        <v>0</v>
      </c>
      <c r="V1862" s="91">
        <v>40</v>
      </c>
      <c r="W1862" s="91"/>
      <c r="X1862" s="220"/>
      <c r="Y1862" s="221"/>
      <c r="Z1862" s="221"/>
      <c r="AA1862" s="85" t="s">
        <v>148</v>
      </c>
    </row>
    <row r="1863" spans="1:27" ht="93.75">
      <c r="A1863" s="299">
        <v>1847</v>
      </c>
      <c r="B1863" s="283" t="s">
        <v>248</v>
      </c>
      <c r="C1863" s="83" t="s">
        <v>97</v>
      </c>
      <c r="D1863" s="187" t="s">
        <v>4493</v>
      </c>
      <c r="E1863" s="83" t="s">
        <v>153</v>
      </c>
      <c r="F1863" s="188">
        <v>44798.947916666664</v>
      </c>
      <c r="G1863" s="188">
        <v>44798.993055555555</v>
      </c>
      <c r="H1863" s="83" t="s">
        <v>94</v>
      </c>
      <c r="I1863" s="90">
        <v>1.0833333333721384</v>
      </c>
      <c r="J1863" s="91" t="s">
        <v>4346</v>
      </c>
      <c r="K1863" s="91"/>
      <c r="L1863" s="91"/>
      <c r="M1863" s="91">
        <v>9</v>
      </c>
      <c r="N1863" s="91">
        <v>0</v>
      </c>
      <c r="O1863" s="91">
        <v>0</v>
      </c>
      <c r="P1863" s="91">
        <v>9</v>
      </c>
      <c r="Q1863" s="91">
        <v>0</v>
      </c>
      <c r="R1863" s="91">
        <v>0</v>
      </c>
      <c r="S1863" s="91">
        <v>0</v>
      </c>
      <c r="T1863" s="91">
        <v>9</v>
      </c>
      <c r="U1863" s="91">
        <v>0</v>
      </c>
      <c r="V1863" s="91">
        <v>27</v>
      </c>
      <c r="W1863" s="91"/>
      <c r="X1863" s="220" t="s">
        <v>4494</v>
      </c>
      <c r="Y1863" s="221" t="s">
        <v>291</v>
      </c>
      <c r="Z1863" s="221" t="s">
        <v>121</v>
      </c>
      <c r="AA1863" s="85" t="s">
        <v>148</v>
      </c>
    </row>
    <row r="1864" spans="1:27" ht="225">
      <c r="A1864" s="299">
        <v>1848</v>
      </c>
      <c r="B1864" s="286" t="s">
        <v>251</v>
      </c>
      <c r="C1864" s="93" t="s">
        <v>97</v>
      </c>
      <c r="D1864" s="94" t="s">
        <v>4495</v>
      </c>
      <c r="E1864" s="93" t="s">
        <v>152</v>
      </c>
      <c r="F1864" s="95">
        <v>44799.375</v>
      </c>
      <c r="G1864" s="95">
        <v>44799.5</v>
      </c>
      <c r="H1864" s="96" t="s">
        <v>106</v>
      </c>
      <c r="I1864" s="90">
        <v>3</v>
      </c>
      <c r="J1864" s="91" t="s">
        <v>587</v>
      </c>
      <c r="K1864" s="91"/>
      <c r="L1864" s="91"/>
      <c r="M1864" s="91">
        <v>21</v>
      </c>
      <c r="N1864" s="91">
        <v>0</v>
      </c>
      <c r="O1864" s="91">
        <v>0</v>
      </c>
      <c r="P1864" s="91">
        <v>20</v>
      </c>
      <c r="Q1864" s="91">
        <v>0</v>
      </c>
      <c r="R1864" s="91">
        <v>0</v>
      </c>
      <c r="S1864" s="91">
        <v>20</v>
      </c>
      <c r="T1864" s="91">
        <v>0</v>
      </c>
      <c r="U1864" s="91">
        <v>1</v>
      </c>
      <c r="V1864" s="91">
        <v>71</v>
      </c>
      <c r="W1864" s="91" t="s">
        <v>1052</v>
      </c>
      <c r="X1864" s="220"/>
      <c r="Y1864" s="221"/>
      <c r="Z1864" s="221"/>
      <c r="AA1864" s="85" t="s">
        <v>148</v>
      </c>
    </row>
    <row r="1865" spans="1:27" ht="56.25">
      <c r="A1865" s="299">
        <v>1849</v>
      </c>
      <c r="B1865" s="286" t="s">
        <v>250</v>
      </c>
      <c r="C1865" s="93" t="s">
        <v>97</v>
      </c>
      <c r="D1865" s="94" t="s">
        <v>4496</v>
      </c>
      <c r="E1865" s="93" t="s">
        <v>108</v>
      </c>
      <c r="F1865" s="95">
        <v>44798.666666666664</v>
      </c>
      <c r="G1865" s="95">
        <v>44798.673611111109</v>
      </c>
      <c r="H1865" s="96" t="s">
        <v>94</v>
      </c>
      <c r="I1865" s="90">
        <v>0.16666666668606922</v>
      </c>
      <c r="J1865" s="91" t="s">
        <v>4415</v>
      </c>
      <c r="K1865" s="91"/>
      <c r="L1865" s="91"/>
      <c r="M1865" s="91">
        <v>1</v>
      </c>
      <c r="N1865" s="91">
        <v>0</v>
      </c>
      <c r="O1865" s="91">
        <v>0</v>
      </c>
      <c r="P1865" s="91">
        <v>1</v>
      </c>
      <c r="Q1865" s="91">
        <v>0</v>
      </c>
      <c r="R1865" s="91">
        <v>0</v>
      </c>
      <c r="S1865" s="91">
        <v>0</v>
      </c>
      <c r="T1865" s="91">
        <v>1</v>
      </c>
      <c r="U1865" s="91">
        <v>0</v>
      </c>
      <c r="V1865" s="91">
        <v>2.5</v>
      </c>
      <c r="W1865" s="91"/>
      <c r="X1865" s="220" t="s">
        <v>4497</v>
      </c>
      <c r="Y1865" s="221" t="s">
        <v>110</v>
      </c>
      <c r="Z1865" s="221" t="s">
        <v>99</v>
      </c>
      <c r="AA1865" s="85" t="s">
        <v>193</v>
      </c>
    </row>
    <row r="1866" spans="1:27" ht="56.25">
      <c r="A1866" s="299">
        <v>1850</v>
      </c>
      <c r="B1866" s="284" t="s">
        <v>250</v>
      </c>
      <c r="C1866" s="78" t="s">
        <v>97</v>
      </c>
      <c r="D1866" s="79" t="s">
        <v>4498</v>
      </c>
      <c r="E1866" s="78" t="s">
        <v>153</v>
      </c>
      <c r="F1866" s="80">
        <v>44798.798611111109</v>
      </c>
      <c r="G1866" s="80">
        <v>44798.819444444445</v>
      </c>
      <c r="H1866" s="78" t="s">
        <v>94</v>
      </c>
      <c r="I1866" s="90">
        <v>0.50000000005820766</v>
      </c>
      <c r="J1866" s="91" t="s">
        <v>4499</v>
      </c>
      <c r="K1866" s="91"/>
      <c r="L1866" s="91"/>
      <c r="M1866" s="91">
        <v>22</v>
      </c>
      <c r="N1866" s="91">
        <v>0</v>
      </c>
      <c r="O1866" s="91">
        <v>0</v>
      </c>
      <c r="P1866" s="91">
        <v>22</v>
      </c>
      <c r="Q1866" s="91">
        <v>0</v>
      </c>
      <c r="R1866" s="91">
        <v>0</v>
      </c>
      <c r="S1866" s="91">
        <v>0</v>
      </c>
      <c r="T1866" s="91">
        <v>22</v>
      </c>
      <c r="U1866" s="91">
        <v>0</v>
      </c>
      <c r="V1866" s="91">
        <v>31</v>
      </c>
      <c r="W1866" s="91"/>
      <c r="X1866" s="220" t="s">
        <v>4500</v>
      </c>
      <c r="Y1866" s="221" t="s">
        <v>95</v>
      </c>
      <c r="Z1866" s="221" t="s">
        <v>105</v>
      </c>
      <c r="AA1866" s="85" t="s">
        <v>148</v>
      </c>
    </row>
    <row r="1867" spans="1:27" ht="93.75">
      <c r="A1867" s="299">
        <v>1851</v>
      </c>
      <c r="B1867" s="284" t="s">
        <v>261</v>
      </c>
      <c r="C1867" s="78" t="s">
        <v>97</v>
      </c>
      <c r="D1867" s="79" t="s">
        <v>1594</v>
      </c>
      <c r="E1867" s="78" t="s">
        <v>152</v>
      </c>
      <c r="F1867" s="80">
        <v>44798.427083333336</v>
      </c>
      <c r="G1867" s="80">
        <v>44798.472222222219</v>
      </c>
      <c r="H1867" s="78" t="s">
        <v>106</v>
      </c>
      <c r="I1867" s="90">
        <v>1.0833333331975155</v>
      </c>
      <c r="J1867" s="91" t="s">
        <v>1595</v>
      </c>
      <c r="K1867" s="91"/>
      <c r="L1867" s="91"/>
      <c r="M1867" s="91">
        <v>113</v>
      </c>
      <c r="N1867" s="91">
        <v>0</v>
      </c>
      <c r="O1867" s="91">
        <v>0</v>
      </c>
      <c r="P1867" s="91">
        <v>113</v>
      </c>
      <c r="Q1867" s="91">
        <v>0</v>
      </c>
      <c r="R1867" s="91">
        <v>0</v>
      </c>
      <c r="S1867" s="91">
        <v>0</v>
      </c>
      <c r="T1867" s="91">
        <v>113</v>
      </c>
      <c r="U1867" s="91">
        <v>0</v>
      </c>
      <c r="V1867" s="91" t="s">
        <v>1596</v>
      </c>
      <c r="W1867" s="91"/>
      <c r="X1867" s="220" t="s">
        <v>4501</v>
      </c>
      <c r="Y1867" s="221"/>
      <c r="Z1867" s="221"/>
      <c r="AA1867" s="85" t="s">
        <v>148</v>
      </c>
    </row>
    <row r="1868" spans="1:27" ht="56.25">
      <c r="A1868" s="299">
        <v>1852</v>
      </c>
      <c r="B1868" s="284" t="s">
        <v>1062</v>
      </c>
      <c r="C1868" s="78" t="s">
        <v>113</v>
      </c>
      <c r="D1868" s="79" t="s">
        <v>4502</v>
      </c>
      <c r="E1868" s="78" t="s">
        <v>152</v>
      </c>
      <c r="F1868" s="80">
        <v>44798.375</v>
      </c>
      <c r="G1868" s="80">
        <v>44798.4375</v>
      </c>
      <c r="H1868" s="78" t="s">
        <v>94</v>
      </c>
      <c r="I1868" s="90">
        <v>1.5</v>
      </c>
      <c r="J1868" s="91" t="s">
        <v>252</v>
      </c>
      <c r="K1868" s="91"/>
      <c r="L1868" s="91"/>
      <c r="M1868" s="91">
        <v>52</v>
      </c>
      <c r="N1868" s="91">
        <v>0</v>
      </c>
      <c r="O1868" s="91">
        <v>0</v>
      </c>
      <c r="P1868" s="91">
        <v>52</v>
      </c>
      <c r="Q1868" s="91">
        <v>0</v>
      </c>
      <c r="R1868" s="91">
        <v>0</v>
      </c>
      <c r="S1868" s="91">
        <v>0</v>
      </c>
      <c r="T1868" s="91">
        <v>52</v>
      </c>
      <c r="U1868" s="91">
        <v>0</v>
      </c>
      <c r="V1868" s="91">
        <v>41</v>
      </c>
      <c r="W1868" s="91"/>
      <c r="X1868" s="220" t="s">
        <v>4503</v>
      </c>
      <c r="Y1868" s="221" t="s">
        <v>95</v>
      </c>
      <c r="Z1868" s="221" t="s">
        <v>105</v>
      </c>
      <c r="AA1868" s="85" t="s">
        <v>148</v>
      </c>
    </row>
    <row r="1869" spans="1:27" ht="37.5">
      <c r="A1869" s="299">
        <v>1853</v>
      </c>
      <c r="B1869" s="284" t="s">
        <v>262</v>
      </c>
      <c r="C1869" s="78" t="s">
        <v>127</v>
      </c>
      <c r="D1869" s="79" t="s">
        <v>4060</v>
      </c>
      <c r="E1869" s="78" t="s">
        <v>154</v>
      </c>
      <c r="F1869" s="80">
        <v>44799.5</v>
      </c>
      <c r="G1869" s="80">
        <v>44799.666666666664</v>
      </c>
      <c r="H1869" s="78" t="s">
        <v>106</v>
      </c>
      <c r="I1869" s="90">
        <v>3.9999999999417923</v>
      </c>
      <c r="J1869" s="91" t="s">
        <v>579</v>
      </c>
      <c r="K1869" s="91"/>
      <c r="L1869" s="91"/>
      <c r="M1869" s="91">
        <v>152</v>
      </c>
      <c r="N1869" s="91">
        <v>0</v>
      </c>
      <c r="O1869" s="91">
        <v>0</v>
      </c>
      <c r="P1869" s="91">
        <v>152</v>
      </c>
      <c r="Q1869" s="91">
        <v>0</v>
      </c>
      <c r="R1869" s="91">
        <v>0</v>
      </c>
      <c r="S1869" s="91">
        <v>0</v>
      </c>
      <c r="T1869" s="91">
        <v>152</v>
      </c>
      <c r="U1869" s="91">
        <v>0</v>
      </c>
      <c r="V1869" s="91">
        <v>150</v>
      </c>
      <c r="W1869" s="91"/>
      <c r="X1869" s="220"/>
      <c r="Y1869" s="221"/>
      <c r="Z1869" s="221"/>
      <c r="AA1869" s="85" t="s">
        <v>148</v>
      </c>
    </row>
    <row r="1870" spans="1:27" ht="37.5">
      <c r="A1870" s="299">
        <v>1854</v>
      </c>
      <c r="B1870" s="283" t="s">
        <v>262</v>
      </c>
      <c r="C1870" s="83" t="s">
        <v>97</v>
      </c>
      <c r="D1870" s="187" t="s">
        <v>4504</v>
      </c>
      <c r="E1870" s="83" t="s">
        <v>154</v>
      </c>
      <c r="F1870" s="188">
        <v>44799.375</v>
      </c>
      <c r="G1870" s="188">
        <v>44799.5</v>
      </c>
      <c r="H1870" s="83" t="s">
        <v>106</v>
      </c>
      <c r="I1870" s="90">
        <v>3</v>
      </c>
      <c r="J1870" s="91" t="s">
        <v>392</v>
      </c>
      <c r="K1870" s="91"/>
      <c r="L1870" s="91"/>
      <c r="M1870" s="83">
        <v>50</v>
      </c>
      <c r="N1870" s="83">
        <v>0</v>
      </c>
      <c r="O1870" s="83">
        <v>0</v>
      </c>
      <c r="P1870" s="83">
        <v>50</v>
      </c>
      <c r="Q1870" s="83">
        <v>0</v>
      </c>
      <c r="R1870" s="83">
        <v>0</v>
      </c>
      <c r="S1870" s="83">
        <v>0</v>
      </c>
      <c r="T1870" s="83">
        <v>50</v>
      </c>
      <c r="U1870" s="83">
        <v>0</v>
      </c>
      <c r="V1870" s="83">
        <v>100</v>
      </c>
      <c r="W1870" s="83"/>
      <c r="X1870" s="184"/>
      <c r="Y1870" s="185"/>
      <c r="Z1870" s="185"/>
      <c r="AA1870" s="85" t="s">
        <v>148</v>
      </c>
    </row>
    <row r="1871" spans="1:27" ht="112.5">
      <c r="A1871" s="299">
        <v>1855</v>
      </c>
      <c r="B1871" s="284" t="s">
        <v>248</v>
      </c>
      <c r="C1871" s="78" t="s">
        <v>93</v>
      </c>
      <c r="D1871" s="79" t="s">
        <v>4505</v>
      </c>
      <c r="E1871" s="78" t="s">
        <v>154</v>
      </c>
      <c r="F1871" s="80">
        <v>44799.760416666664</v>
      </c>
      <c r="G1871" s="80">
        <v>44799.788194444445</v>
      </c>
      <c r="H1871" s="78" t="s">
        <v>94</v>
      </c>
      <c r="I1871" s="90">
        <v>0.66666666674427688</v>
      </c>
      <c r="J1871" s="91" t="s">
        <v>4506</v>
      </c>
      <c r="K1871" s="91"/>
      <c r="L1871" s="91" t="s">
        <v>4507</v>
      </c>
      <c r="M1871" s="78">
        <v>58</v>
      </c>
      <c r="N1871" s="78">
        <v>1</v>
      </c>
      <c r="O1871" s="78">
        <v>3</v>
      </c>
      <c r="P1871" s="78">
        <v>54</v>
      </c>
      <c r="Q1871" s="78">
        <v>0</v>
      </c>
      <c r="R1871" s="78">
        <v>0</v>
      </c>
      <c r="S1871" s="78">
        <v>0</v>
      </c>
      <c r="T1871" s="78">
        <v>58</v>
      </c>
      <c r="U1871" s="78">
        <v>0</v>
      </c>
      <c r="V1871" s="78">
        <v>2000</v>
      </c>
      <c r="W1871" s="78"/>
      <c r="X1871" s="84" t="s">
        <v>4508</v>
      </c>
      <c r="Y1871" s="85" t="s">
        <v>122</v>
      </c>
      <c r="Z1871" s="85" t="s">
        <v>120</v>
      </c>
      <c r="AA1871" s="85" t="s">
        <v>193</v>
      </c>
    </row>
    <row r="1872" spans="1:27" ht="112.5">
      <c r="A1872" s="299">
        <v>1856</v>
      </c>
      <c r="B1872" s="284" t="s">
        <v>248</v>
      </c>
      <c r="C1872" s="78" t="s">
        <v>93</v>
      </c>
      <c r="D1872" s="79" t="s">
        <v>4505</v>
      </c>
      <c r="E1872" s="78" t="s">
        <v>154</v>
      </c>
      <c r="F1872" s="80">
        <v>44799.760416666664</v>
      </c>
      <c r="G1872" s="80">
        <v>44799.788194444445</v>
      </c>
      <c r="H1872" s="78" t="s">
        <v>94</v>
      </c>
      <c r="I1872" s="90">
        <v>0.66666666674427688</v>
      </c>
      <c r="J1872" s="91" t="s">
        <v>4506</v>
      </c>
      <c r="K1872" s="91"/>
      <c r="L1872" s="91" t="s">
        <v>4507</v>
      </c>
      <c r="M1872" s="78">
        <v>58</v>
      </c>
      <c r="N1872" s="78">
        <v>1</v>
      </c>
      <c r="O1872" s="78">
        <v>3</v>
      </c>
      <c r="P1872" s="78">
        <v>54</v>
      </c>
      <c r="Q1872" s="78">
        <v>0</v>
      </c>
      <c r="R1872" s="78">
        <v>0</v>
      </c>
      <c r="S1872" s="78">
        <v>0</v>
      </c>
      <c r="T1872" s="78">
        <v>58</v>
      </c>
      <c r="U1872" s="78">
        <v>0</v>
      </c>
      <c r="V1872" s="78">
        <v>2000</v>
      </c>
      <c r="W1872" s="78"/>
      <c r="X1872" s="84" t="s">
        <v>4508</v>
      </c>
      <c r="Y1872" s="85" t="s">
        <v>122</v>
      </c>
      <c r="Z1872" s="85" t="s">
        <v>120</v>
      </c>
      <c r="AA1872" s="85" t="s">
        <v>193</v>
      </c>
    </row>
    <row r="1873" spans="1:27" ht="225">
      <c r="A1873" s="299">
        <v>1857</v>
      </c>
      <c r="B1873" s="284" t="s">
        <v>251</v>
      </c>
      <c r="C1873" s="78" t="s">
        <v>97</v>
      </c>
      <c r="D1873" s="79" t="s">
        <v>4495</v>
      </c>
      <c r="E1873" s="78" t="s">
        <v>152</v>
      </c>
      <c r="F1873" s="80">
        <v>44799.381944444445</v>
      </c>
      <c r="G1873" s="80">
        <v>44799.451388888891</v>
      </c>
      <c r="H1873" s="78" t="s">
        <v>106</v>
      </c>
      <c r="I1873" s="90">
        <v>1.6666666666860692</v>
      </c>
      <c r="J1873" s="91" t="s">
        <v>587</v>
      </c>
      <c r="K1873" s="91"/>
      <c r="L1873" s="91"/>
      <c r="M1873" s="78">
        <v>21</v>
      </c>
      <c r="N1873" s="78">
        <v>0</v>
      </c>
      <c r="O1873" s="78">
        <v>0</v>
      </c>
      <c r="P1873" s="78">
        <v>20</v>
      </c>
      <c r="Q1873" s="78">
        <v>0</v>
      </c>
      <c r="R1873" s="78">
        <v>0</v>
      </c>
      <c r="S1873" s="78">
        <v>20</v>
      </c>
      <c r="T1873" s="78">
        <v>0</v>
      </c>
      <c r="U1873" s="78">
        <v>1</v>
      </c>
      <c r="V1873" s="78">
        <v>71</v>
      </c>
      <c r="W1873" s="78" t="s">
        <v>1052</v>
      </c>
      <c r="X1873" s="84" t="s">
        <v>4509</v>
      </c>
      <c r="Y1873" s="85"/>
      <c r="Z1873" s="85"/>
      <c r="AA1873" s="85" t="s">
        <v>148</v>
      </c>
    </row>
    <row r="1874" spans="1:27" ht="75">
      <c r="A1874" s="299">
        <v>1858</v>
      </c>
      <c r="B1874" s="284" t="s">
        <v>115</v>
      </c>
      <c r="C1874" s="78" t="s">
        <v>97</v>
      </c>
      <c r="D1874" s="79" t="s">
        <v>4244</v>
      </c>
      <c r="E1874" s="78" t="s">
        <v>153</v>
      </c>
      <c r="F1874" s="80">
        <v>44800.390972222223</v>
      </c>
      <c r="G1874" s="80">
        <v>44800.4375</v>
      </c>
      <c r="H1874" s="78" t="s">
        <v>106</v>
      </c>
      <c r="I1874" s="90">
        <v>1.1166666666395031</v>
      </c>
      <c r="J1874" s="91" t="s">
        <v>489</v>
      </c>
      <c r="K1874" s="91"/>
      <c r="L1874" s="91"/>
      <c r="M1874" s="78">
        <v>82</v>
      </c>
      <c r="N1874" s="78">
        <v>0</v>
      </c>
      <c r="O1874" s="78">
        <v>0</v>
      </c>
      <c r="P1874" s="78">
        <v>82</v>
      </c>
      <c r="Q1874" s="78">
        <v>0</v>
      </c>
      <c r="R1874" s="78">
        <v>0</v>
      </c>
      <c r="S1874" s="78">
        <v>0</v>
      </c>
      <c r="T1874" s="78">
        <v>82</v>
      </c>
      <c r="U1874" s="78">
        <v>0</v>
      </c>
      <c r="V1874" s="78">
        <v>41</v>
      </c>
      <c r="W1874" s="78"/>
      <c r="X1874" s="84" t="s">
        <v>4510</v>
      </c>
      <c r="Y1874" s="85"/>
      <c r="Z1874" s="85"/>
      <c r="AA1874" s="85" t="s">
        <v>148</v>
      </c>
    </row>
    <row r="1875" spans="1:27" ht="37.5">
      <c r="A1875" s="299">
        <v>1859</v>
      </c>
      <c r="B1875" s="284" t="s">
        <v>1062</v>
      </c>
      <c r="C1875" s="78" t="s">
        <v>113</v>
      </c>
      <c r="D1875" s="79" t="s">
        <v>4511</v>
      </c>
      <c r="E1875" s="78" t="s">
        <v>152</v>
      </c>
      <c r="F1875" s="80">
        <v>44799.375</v>
      </c>
      <c r="G1875" s="80">
        <v>44799.657638888886</v>
      </c>
      <c r="H1875" s="78" t="s">
        <v>106</v>
      </c>
      <c r="I1875" s="90">
        <v>6.7833333332673647</v>
      </c>
      <c r="J1875" s="91" t="s">
        <v>4512</v>
      </c>
      <c r="K1875" s="91"/>
      <c r="L1875" s="91"/>
      <c r="M1875" s="78">
        <v>225</v>
      </c>
      <c r="N1875" s="78">
        <v>0</v>
      </c>
      <c r="O1875" s="78">
        <v>0</v>
      </c>
      <c r="P1875" s="78">
        <v>225</v>
      </c>
      <c r="Q1875" s="78">
        <v>0</v>
      </c>
      <c r="R1875" s="78">
        <v>0</v>
      </c>
      <c r="S1875" s="78">
        <v>0</v>
      </c>
      <c r="T1875" s="78">
        <v>225</v>
      </c>
      <c r="U1875" s="78">
        <v>0</v>
      </c>
      <c r="V1875" s="78">
        <v>182</v>
      </c>
      <c r="W1875" s="78"/>
      <c r="X1875" s="84"/>
      <c r="Y1875" s="85"/>
      <c r="Z1875" s="85"/>
      <c r="AA1875" s="85" t="s">
        <v>148</v>
      </c>
    </row>
    <row r="1876" spans="1:27" ht="37.5">
      <c r="A1876" s="299">
        <v>1860</v>
      </c>
      <c r="B1876" s="284" t="s">
        <v>250</v>
      </c>
      <c r="C1876" s="78" t="s">
        <v>113</v>
      </c>
      <c r="D1876" s="79" t="s">
        <v>4513</v>
      </c>
      <c r="E1876" s="78" t="s">
        <v>154</v>
      </c>
      <c r="F1876" s="80">
        <v>44802.541666666664</v>
      </c>
      <c r="G1876" s="80">
        <v>44802.666666666664</v>
      </c>
      <c r="H1876" s="78" t="s">
        <v>106</v>
      </c>
      <c r="I1876" s="90">
        <v>3</v>
      </c>
      <c r="J1876" s="91" t="s">
        <v>239</v>
      </c>
      <c r="K1876" s="91" t="s">
        <v>289</v>
      </c>
      <c r="L1876" s="91"/>
      <c r="M1876" s="78">
        <v>3</v>
      </c>
      <c r="N1876" s="78">
        <v>0</v>
      </c>
      <c r="O1876" s="78">
        <v>2</v>
      </c>
      <c r="P1876" s="78">
        <v>1</v>
      </c>
      <c r="Q1876" s="78">
        <v>0</v>
      </c>
      <c r="R1876" s="78">
        <v>0</v>
      </c>
      <c r="S1876" s="78">
        <v>0</v>
      </c>
      <c r="T1876" s="78">
        <v>3</v>
      </c>
      <c r="U1876" s="78">
        <v>0</v>
      </c>
      <c r="V1876" s="78">
        <v>36</v>
      </c>
      <c r="W1876" s="78"/>
      <c r="X1876" s="84"/>
      <c r="Y1876" s="85"/>
      <c r="Z1876" s="85"/>
      <c r="AA1876" s="85" t="s">
        <v>148</v>
      </c>
    </row>
    <row r="1877" spans="1:27" ht="112.5">
      <c r="A1877" s="299">
        <v>1861</v>
      </c>
      <c r="B1877" s="284" t="s">
        <v>251</v>
      </c>
      <c r="C1877" s="78" t="s">
        <v>97</v>
      </c>
      <c r="D1877" s="79" t="s">
        <v>3211</v>
      </c>
      <c r="E1877" s="78" t="s">
        <v>152</v>
      </c>
      <c r="F1877" s="80">
        <v>44803.416666666664</v>
      </c>
      <c r="G1877" s="80">
        <v>44803.583333333336</v>
      </c>
      <c r="H1877" s="78" t="s">
        <v>106</v>
      </c>
      <c r="I1877" s="90">
        <v>4.0000000001164153</v>
      </c>
      <c r="J1877" s="91" t="s">
        <v>3351</v>
      </c>
      <c r="K1877" s="91"/>
      <c r="L1877" s="91"/>
      <c r="M1877" s="78">
        <v>9</v>
      </c>
      <c r="N1877" s="78">
        <v>0</v>
      </c>
      <c r="O1877" s="78">
        <v>0</v>
      </c>
      <c r="P1877" s="78">
        <v>9</v>
      </c>
      <c r="Q1877" s="78">
        <v>0</v>
      </c>
      <c r="R1877" s="78">
        <v>0</v>
      </c>
      <c r="S1877" s="78">
        <v>9</v>
      </c>
      <c r="T1877" s="78">
        <v>0</v>
      </c>
      <c r="U1877" s="78">
        <v>0</v>
      </c>
      <c r="V1877" s="78">
        <v>180</v>
      </c>
      <c r="W1877" s="78"/>
      <c r="X1877" s="84"/>
      <c r="Y1877" s="85"/>
      <c r="Z1877" s="85"/>
      <c r="AA1877" s="85" t="s">
        <v>148</v>
      </c>
    </row>
    <row r="1878" spans="1:27" ht="93.75">
      <c r="A1878" s="299">
        <v>1862</v>
      </c>
      <c r="B1878" s="284" t="s">
        <v>248</v>
      </c>
      <c r="C1878" s="78" t="s">
        <v>93</v>
      </c>
      <c r="D1878" s="79" t="s">
        <v>4514</v>
      </c>
      <c r="E1878" s="78" t="s">
        <v>153</v>
      </c>
      <c r="F1878" s="80">
        <v>44802.552083333336</v>
      </c>
      <c r="G1878" s="80">
        <v>44802.708333333336</v>
      </c>
      <c r="H1878" s="78" t="s">
        <v>94</v>
      </c>
      <c r="I1878" s="90">
        <v>3.75</v>
      </c>
      <c r="J1878" s="91" t="s">
        <v>4515</v>
      </c>
      <c r="K1878" s="91"/>
      <c r="L1878" s="91"/>
      <c r="M1878" s="78">
        <v>1</v>
      </c>
      <c r="N1878" s="78">
        <v>0</v>
      </c>
      <c r="O1878" s="78">
        <v>0</v>
      </c>
      <c r="P1878" s="78">
        <v>1</v>
      </c>
      <c r="Q1878" s="78">
        <v>0</v>
      </c>
      <c r="R1878" s="78">
        <v>0</v>
      </c>
      <c r="S1878" s="78">
        <v>0</v>
      </c>
      <c r="T1878" s="78">
        <v>1</v>
      </c>
      <c r="U1878" s="78">
        <v>0</v>
      </c>
      <c r="V1878" s="78">
        <v>11</v>
      </c>
      <c r="W1878" s="78"/>
      <c r="X1878" s="84" t="s">
        <v>4516</v>
      </c>
      <c r="Y1878" s="85" t="s">
        <v>122</v>
      </c>
      <c r="Z1878" s="85" t="s">
        <v>120</v>
      </c>
      <c r="AA1878" s="85" t="s">
        <v>193</v>
      </c>
    </row>
    <row r="1879" spans="1:27" ht="75">
      <c r="A1879" s="299">
        <v>1863</v>
      </c>
      <c r="B1879" s="284" t="s">
        <v>115</v>
      </c>
      <c r="C1879" s="78" t="s">
        <v>97</v>
      </c>
      <c r="D1879" s="79" t="s">
        <v>4244</v>
      </c>
      <c r="E1879" s="78" t="s">
        <v>153</v>
      </c>
      <c r="F1879" s="80">
        <v>44802.583333333336</v>
      </c>
      <c r="G1879" s="80">
        <v>44802.635416666664</v>
      </c>
      <c r="H1879" s="78" t="s">
        <v>106</v>
      </c>
      <c r="I1879" s="90">
        <v>1.2499999998835847</v>
      </c>
      <c r="J1879" s="91" t="s">
        <v>489</v>
      </c>
      <c r="K1879" s="91"/>
      <c r="L1879" s="91"/>
      <c r="M1879" s="78">
        <v>82</v>
      </c>
      <c r="N1879" s="78">
        <v>0</v>
      </c>
      <c r="O1879" s="78">
        <v>0</v>
      </c>
      <c r="P1879" s="78">
        <v>82</v>
      </c>
      <c r="Q1879" s="78">
        <v>0</v>
      </c>
      <c r="R1879" s="78">
        <v>0</v>
      </c>
      <c r="S1879" s="78">
        <v>0</v>
      </c>
      <c r="T1879" s="78">
        <v>82</v>
      </c>
      <c r="U1879" s="78">
        <v>0</v>
      </c>
      <c r="V1879" s="78">
        <v>41</v>
      </c>
      <c r="W1879" s="78"/>
      <c r="X1879" s="84" t="s">
        <v>4517</v>
      </c>
      <c r="Y1879" s="85"/>
      <c r="Z1879" s="85"/>
      <c r="AA1879" s="85" t="s">
        <v>148</v>
      </c>
    </row>
    <row r="1880" spans="1:27" ht="56.25">
      <c r="A1880" s="299">
        <v>1864</v>
      </c>
      <c r="B1880" s="286" t="s">
        <v>268</v>
      </c>
      <c r="C1880" s="93" t="s">
        <v>113</v>
      </c>
      <c r="D1880" s="94" t="s">
        <v>4518</v>
      </c>
      <c r="E1880" s="93" t="s">
        <v>152</v>
      </c>
      <c r="F1880" s="95">
        <v>44802.763888888891</v>
      </c>
      <c r="G1880" s="95">
        <v>44802.777777777781</v>
      </c>
      <c r="H1880" s="96" t="s">
        <v>94</v>
      </c>
      <c r="I1880" s="90">
        <v>0.33333333337213844</v>
      </c>
      <c r="J1880" s="91" t="s">
        <v>318</v>
      </c>
      <c r="K1880" s="91"/>
      <c r="L1880" s="91"/>
      <c r="M1880" s="93">
        <v>11</v>
      </c>
      <c r="N1880" s="93">
        <v>0</v>
      </c>
      <c r="O1880" s="93">
        <v>0</v>
      </c>
      <c r="P1880" s="93">
        <v>11</v>
      </c>
      <c r="Q1880" s="93">
        <v>0</v>
      </c>
      <c r="R1880" s="93">
        <v>0</v>
      </c>
      <c r="S1880" s="93">
        <v>0</v>
      </c>
      <c r="T1880" s="93">
        <v>11</v>
      </c>
      <c r="U1880" s="93">
        <v>0</v>
      </c>
      <c r="V1880" s="93">
        <v>75</v>
      </c>
      <c r="W1880" s="93"/>
      <c r="X1880" s="97" t="s">
        <v>4519</v>
      </c>
      <c r="Y1880" s="218" t="s">
        <v>95</v>
      </c>
      <c r="Z1880" s="218" t="s">
        <v>105</v>
      </c>
      <c r="AA1880" s="85" t="s">
        <v>148</v>
      </c>
    </row>
    <row r="1881" spans="1:27" ht="75">
      <c r="A1881" s="299">
        <v>1865</v>
      </c>
      <c r="B1881" s="286" t="s">
        <v>265</v>
      </c>
      <c r="C1881" s="93" t="s">
        <v>97</v>
      </c>
      <c r="D1881" s="94" t="s">
        <v>4520</v>
      </c>
      <c r="E1881" s="93" t="s">
        <v>153</v>
      </c>
      <c r="F1881" s="95">
        <v>44802.701388888891</v>
      </c>
      <c r="G1881" s="95">
        <v>44802.729166666664</v>
      </c>
      <c r="H1881" s="96" t="s">
        <v>94</v>
      </c>
      <c r="I1881" s="90">
        <v>0.6666666665696539</v>
      </c>
      <c r="J1881" s="91" t="s">
        <v>4520</v>
      </c>
      <c r="K1881" s="91"/>
      <c r="L1881" s="91"/>
      <c r="M1881" s="93">
        <v>44</v>
      </c>
      <c r="N1881" s="93">
        <v>0</v>
      </c>
      <c r="O1881" s="93">
        <v>0</v>
      </c>
      <c r="P1881" s="93">
        <v>44</v>
      </c>
      <c r="Q1881" s="93">
        <v>0</v>
      </c>
      <c r="R1881" s="93">
        <v>0</v>
      </c>
      <c r="S1881" s="93">
        <v>0</v>
      </c>
      <c r="T1881" s="93">
        <v>44</v>
      </c>
      <c r="U1881" s="93">
        <v>0</v>
      </c>
      <c r="V1881" s="93">
        <v>50</v>
      </c>
      <c r="W1881" s="93"/>
      <c r="X1881" s="97" t="s">
        <v>4521</v>
      </c>
      <c r="Y1881" s="218" t="s">
        <v>98</v>
      </c>
      <c r="Z1881" s="218" t="s">
        <v>124</v>
      </c>
      <c r="AA1881" s="85" t="s">
        <v>148</v>
      </c>
    </row>
    <row r="1882" spans="1:27" ht="75">
      <c r="A1882" s="299">
        <v>1866</v>
      </c>
      <c r="B1882" s="284" t="s">
        <v>265</v>
      </c>
      <c r="C1882" s="78" t="s">
        <v>97</v>
      </c>
      <c r="D1882" s="79" t="s">
        <v>4522</v>
      </c>
      <c r="E1882" s="78" t="s">
        <v>153</v>
      </c>
      <c r="F1882" s="80">
        <v>44802.732638888891</v>
      </c>
      <c r="G1882" s="80">
        <v>44802.75</v>
      </c>
      <c r="H1882" s="78" t="s">
        <v>94</v>
      </c>
      <c r="I1882" s="90">
        <v>0.41666666662786156</v>
      </c>
      <c r="J1882" s="91" t="s">
        <v>4522</v>
      </c>
      <c r="K1882" s="91"/>
      <c r="L1882" s="91"/>
      <c r="M1882" s="78">
        <v>16</v>
      </c>
      <c r="N1882" s="78">
        <v>0</v>
      </c>
      <c r="O1882" s="78">
        <v>0</v>
      </c>
      <c r="P1882" s="78">
        <v>16</v>
      </c>
      <c r="Q1882" s="78">
        <v>0</v>
      </c>
      <c r="R1882" s="78">
        <v>0</v>
      </c>
      <c r="S1882" s="78">
        <v>0</v>
      </c>
      <c r="T1882" s="78">
        <v>16</v>
      </c>
      <c r="U1882" s="78">
        <v>0</v>
      </c>
      <c r="V1882" s="78">
        <v>30</v>
      </c>
      <c r="W1882" s="78"/>
      <c r="X1882" s="84" t="s">
        <v>4523</v>
      </c>
      <c r="Y1882" s="85" t="s">
        <v>98</v>
      </c>
      <c r="Z1882" s="85" t="s">
        <v>124</v>
      </c>
      <c r="AA1882" s="85" t="s">
        <v>148</v>
      </c>
    </row>
    <row r="1883" spans="1:27" ht="225">
      <c r="A1883" s="299">
        <v>1867</v>
      </c>
      <c r="B1883" s="284" t="s">
        <v>262</v>
      </c>
      <c r="C1883" s="78" t="s">
        <v>127</v>
      </c>
      <c r="D1883" s="79" t="s">
        <v>464</v>
      </c>
      <c r="E1883" s="78" t="s">
        <v>154</v>
      </c>
      <c r="F1883" s="80">
        <v>44803.416666666664</v>
      </c>
      <c r="G1883" s="80">
        <v>44803.708333333336</v>
      </c>
      <c r="H1883" s="78" t="s">
        <v>106</v>
      </c>
      <c r="I1883" s="90">
        <v>7.0000000001164153</v>
      </c>
      <c r="J1883" s="91" t="s">
        <v>255</v>
      </c>
      <c r="K1883" s="91"/>
      <c r="L1883" s="91"/>
      <c r="M1883" s="78">
        <v>33</v>
      </c>
      <c r="N1883" s="78">
        <v>0</v>
      </c>
      <c r="O1883" s="78">
        <v>0</v>
      </c>
      <c r="P1883" s="78">
        <v>32</v>
      </c>
      <c r="Q1883" s="78">
        <v>0</v>
      </c>
      <c r="R1883" s="78">
        <v>0</v>
      </c>
      <c r="S1883" s="78">
        <v>0</v>
      </c>
      <c r="T1883" s="78">
        <v>32</v>
      </c>
      <c r="U1883" s="78">
        <v>1</v>
      </c>
      <c r="V1883" s="78">
        <v>60</v>
      </c>
      <c r="W1883" s="78" t="s">
        <v>1052</v>
      </c>
      <c r="X1883" s="84"/>
      <c r="Y1883" s="85"/>
      <c r="Z1883" s="85"/>
      <c r="AA1883" s="85" t="s">
        <v>148</v>
      </c>
    </row>
    <row r="1884" spans="1:27" ht="37.5">
      <c r="A1884" s="299">
        <v>1868</v>
      </c>
      <c r="B1884" s="284" t="s">
        <v>262</v>
      </c>
      <c r="C1884" s="78" t="s">
        <v>113</v>
      </c>
      <c r="D1884" s="79" t="s">
        <v>4524</v>
      </c>
      <c r="E1884" s="78" t="s">
        <v>152</v>
      </c>
      <c r="F1884" s="80">
        <v>44803.5625</v>
      </c>
      <c r="G1884" s="80">
        <v>44803.645833333336</v>
      </c>
      <c r="H1884" s="78" t="s">
        <v>106</v>
      </c>
      <c r="I1884" s="90">
        <v>2.0000000000582077</v>
      </c>
      <c r="J1884" s="91" t="s">
        <v>4525</v>
      </c>
      <c r="K1884" s="91"/>
      <c r="L1884" s="91"/>
      <c r="M1884" s="78">
        <v>9</v>
      </c>
      <c r="N1884" s="78">
        <v>0</v>
      </c>
      <c r="O1884" s="78">
        <v>0</v>
      </c>
      <c r="P1884" s="78">
        <v>9</v>
      </c>
      <c r="Q1884" s="78">
        <v>0</v>
      </c>
      <c r="R1884" s="78">
        <v>0</v>
      </c>
      <c r="S1884" s="78">
        <v>0</v>
      </c>
      <c r="T1884" s="78">
        <v>9</v>
      </c>
      <c r="U1884" s="78">
        <v>0</v>
      </c>
      <c r="V1884" s="78">
        <v>170</v>
      </c>
      <c r="W1884" s="78"/>
      <c r="X1884" s="256"/>
      <c r="Y1884" s="85"/>
      <c r="Z1884" s="85"/>
      <c r="AA1884" s="85" t="s">
        <v>148</v>
      </c>
    </row>
    <row r="1885" spans="1:27" ht="37.5">
      <c r="A1885" s="299">
        <v>1869</v>
      </c>
      <c r="B1885" s="284" t="s">
        <v>250</v>
      </c>
      <c r="C1885" s="78" t="s">
        <v>113</v>
      </c>
      <c r="D1885" s="79" t="s">
        <v>4526</v>
      </c>
      <c r="E1885" s="78" t="s">
        <v>154</v>
      </c>
      <c r="F1885" s="80">
        <v>44804.541666666664</v>
      </c>
      <c r="G1885" s="80">
        <v>44804.666666666664</v>
      </c>
      <c r="H1885" s="78" t="s">
        <v>106</v>
      </c>
      <c r="I1885" s="90">
        <v>3</v>
      </c>
      <c r="J1885" s="91" t="s">
        <v>239</v>
      </c>
      <c r="K1885" s="91" t="s">
        <v>289</v>
      </c>
      <c r="L1885" s="91"/>
      <c r="M1885" s="78">
        <v>3</v>
      </c>
      <c r="N1885" s="78">
        <v>0</v>
      </c>
      <c r="O1885" s="78">
        <v>2</v>
      </c>
      <c r="P1885" s="78">
        <v>1</v>
      </c>
      <c r="Q1885" s="78">
        <v>0</v>
      </c>
      <c r="R1885" s="78">
        <v>0</v>
      </c>
      <c r="S1885" s="78">
        <v>0</v>
      </c>
      <c r="T1885" s="78">
        <v>3</v>
      </c>
      <c r="U1885" s="78">
        <v>0</v>
      </c>
      <c r="V1885" s="78">
        <v>36</v>
      </c>
      <c r="W1885" s="78"/>
      <c r="X1885" s="84"/>
      <c r="Y1885" s="85"/>
      <c r="Z1885" s="85"/>
      <c r="AA1885" s="85" t="s">
        <v>148</v>
      </c>
    </row>
    <row r="1886" spans="1:27" ht="93.75">
      <c r="A1886" s="299">
        <v>1870</v>
      </c>
      <c r="B1886" s="284" t="s">
        <v>115</v>
      </c>
      <c r="C1886" s="78" t="s">
        <v>97</v>
      </c>
      <c r="D1886" s="79" t="s">
        <v>4527</v>
      </c>
      <c r="E1886" s="78" t="s">
        <v>153</v>
      </c>
      <c r="F1886" s="80">
        <v>44803.298611111109</v>
      </c>
      <c r="G1886" s="80">
        <v>44803.384027777778</v>
      </c>
      <c r="H1886" s="78" t="s">
        <v>94</v>
      </c>
      <c r="I1886" s="90">
        <v>2.0500000000465661</v>
      </c>
      <c r="J1886" s="91" t="s">
        <v>640</v>
      </c>
      <c r="K1886" s="91"/>
      <c r="L1886" s="91"/>
      <c r="M1886" s="78">
        <v>74</v>
      </c>
      <c r="N1886" s="78">
        <v>0</v>
      </c>
      <c r="O1886" s="78">
        <v>0</v>
      </c>
      <c r="P1886" s="78">
        <v>74</v>
      </c>
      <c r="Q1886" s="78">
        <v>0</v>
      </c>
      <c r="R1886" s="78">
        <v>0</v>
      </c>
      <c r="S1886" s="78">
        <v>0</v>
      </c>
      <c r="T1886" s="78">
        <v>74</v>
      </c>
      <c r="U1886" s="78">
        <v>0</v>
      </c>
      <c r="V1886" s="78">
        <v>30</v>
      </c>
      <c r="W1886" s="78"/>
      <c r="X1886" s="84" t="s">
        <v>4528</v>
      </c>
      <c r="Y1886" s="85" t="s">
        <v>98</v>
      </c>
      <c r="Z1886" s="85" t="s">
        <v>144</v>
      </c>
      <c r="AA1886" s="85" t="s">
        <v>148</v>
      </c>
    </row>
    <row r="1887" spans="1:27" ht="37.5">
      <c r="A1887" s="299">
        <v>1871</v>
      </c>
      <c r="B1887" s="284" t="s">
        <v>268</v>
      </c>
      <c r="C1887" s="78" t="s">
        <v>113</v>
      </c>
      <c r="D1887" s="79" t="s">
        <v>4529</v>
      </c>
      <c r="E1887" s="78" t="s">
        <v>153</v>
      </c>
      <c r="F1887" s="80">
        <v>44803.583333333336</v>
      </c>
      <c r="G1887" s="80">
        <v>44803.638888888891</v>
      </c>
      <c r="H1887" s="78" t="s">
        <v>106</v>
      </c>
      <c r="I1887" s="90">
        <v>1.3333333333139308</v>
      </c>
      <c r="J1887" s="91" t="s">
        <v>259</v>
      </c>
      <c r="K1887" s="91"/>
      <c r="L1887" s="91"/>
      <c r="M1887" s="78">
        <v>17</v>
      </c>
      <c r="N1887" s="78">
        <v>0</v>
      </c>
      <c r="O1887" s="78">
        <v>0</v>
      </c>
      <c r="P1887" s="78">
        <v>17</v>
      </c>
      <c r="Q1887" s="78">
        <v>0</v>
      </c>
      <c r="R1887" s="78">
        <v>0</v>
      </c>
      <c r="S1887" s="78">
        <v>0</v>
      </c>
      <c r="T1887" s="78">
        <v>17</v>
      </c>
      <c r="U1887" s="78">
        <v>0</v>
      </c>
      <c r="V1887" s="78">
        <v>89</v>
      </c>
      <c r="W1887" s="78"/>
      <c r="X1887" s="84"/>
      <c r="Y1887" s="85"/>
      <c r="Z1887" s="85"/>
      <c r="AA1887" s="85" t="s">
        <v>148</v>
      </c>
    </row>
    <row r="1888" spans="1:27" ht="75">
      <c r="A1888" s="299">
        <v>1872</v>
      </c>
      <c r="B1888" s="284" t="s">
        <v>265</v>
      </c>
      <c r="C1888" s="78" t="s">
        <v>113</v>
      </c>
      <c r="D1888" s="79" t="s">
        <v>4530</v>
      </c>
      <c r="E1888" s="78" t="s">
        <v>153</v>
      </c>
      <c r="F1888" s="80">
        <v>44803.625</v>
      </c>
      <c r="G1888" s="80">
        <v>44803.677083333336</v>
      </c>
      <c r="H1888" s="78" t="s">
        <v>94</v>
      </c>
      <c r="I1888" s="90">
        <v>1.2500000000582077</v>
      </c>
      <c r="J1888" s="91" t="s">
        <v>4530</v>
      </c>
      <c r="K1888" s="91"/>
      <c r="L1888" s="91"/>
      <c r="M1888" s="78">
        <v>10</v>
      </c>
      <c r="N1888" s="78">
        <v>0</v>
      </c>
      <c r="O1888" s="78">
        <v>0</v>
      </c>
      <c r="P1888" s="78">
        <v>10</v>
      </c>
      <c r="Q1888" s="78">
        <v>0</v>
      </c>
      <c r="R1888" s="78">
        <v>0</v>
      </c>
      <c r="S1888" s="78">
        <v>0</v>
      </c>
      <c r="T1888" s="78">
        <v>10</v>
      </c>
      <c r="U1888" s="78">
        <v>0</v>
      </c>
      <c r="V1888" s="78">
        <v>60</v>
      </c>
      <c r="W1888" s="78"/>
      <c r="X1888" s="84" t="s">
        <v>4531</v>
      </c>
      <c r="Y1888" s="85" t="s">
        <v>98</v>
      </c>
      <c r="Z1888" s="85" t="s">
        <v>124</v>
      </c>
      <c r="AA1888" s="85" t="s">
        <v>148</v>
      </c>
    </row>
    <row r="1889" spans="1:27" ht="150">
      <c r="A1889" s="299">
        <v>1873</v>
      </c>
      <c r="B1889" s="284" t="s">
        <v>248</v>
      </c>
      <c r="C1889" s="78" t="s">
        <v>93</v>
      </c>
      <c r="D1889" s="79" t="s">
        <v>4532</v>
      </c>
      <c r="E1889" s="78" t="s">
        <v>152</v>
      </c>
      <c r="F1889" s="80">
        <v>44803.631944444445</v>
      </c>
      <c r="G1889" s="80">
        <v>44803.68472222222</v>
      </c>
      <c r="H1889" s="78" t="s">
        <v>94</v>
      </c>
      <c r="I1889" s="90">
        <v>1.2666666666045785</v>
      </c>
      <c r="J1889" s="91" t="s">
        <v>4533</v>
      </c>
      <c r="K1889" s="91"/>
      <c r="L1889" s="91" t="s">
        <v>434</v>
      </c>
      <c r="M1889" s="78">
        <v>94</v>
      </c>
      <c r="N1889" s="78">
        <v>0</v>
      </c>
      <c r="O1889" s="78">
        <v>3</v>
      </c>
      <c r="P1889" s="78">
        <v>91</v>
      </c>
      <c r="Q1889" s="78">
        <v>0</v>
      </c>
      <c r="R1889" s="78">
        <v>0</v>
      </c>
      <c r="S1889" s="78">
        <v>0</v>
      </c>
      <c r="T1889" s="78">
        <v>94</v>
      </c>
      <c r="U1889" s="78">
        <v>0</v>
      </c>
      <c r="V1889" s="78">
        <v>450</v>
      </c>
      <c r="W1889" s="78"/>
      <c r="X1889" s="84" t="s">
        <v>4534</v>
      </c>
      <c r="Y1889" s="85" t="s">
        <v>122</v>
      </c>
      <c r="Z1889" s="85" t="s">
        <v>103</v>
      </c>
      <c r="AA1889" s="85" t="s">
        <v>193</v>
      </c>
    </row>
    <row r="1890" spans="1:27" ht="262.5">
      <c r="A1890" s="299">
        <v>1874</v>
      </c>
      <c r="B1890" s="284" t="s">
        <v>248</v>
      </c>
      <c r="C1890" s="78" t="s">
        <v>93</v>
      </c>
      <c r="D1890" s="79" t="s">
        <v>4535</v>
      </c>
      <c r="E1890" s="78" t="s">
        <v>154</v>
      </c>
      <c r="F1890" s="80">
        <v>44803.696527777778</v>
      </c>
      <c r="G1890" s="80">
        <v>44803.754166666666</v>
      </c>
      <c r="H1890" s="78" t="s">
        <v>94</v>
      </c>
      <c r="I1890" s="90">
        <v>1.3833333333022892</v>
      </c>
      <c r="J1890" s="91" t="s">
        <v>4536</v>
      </c>
      <c r="K1890" s="91"/>
      <c r="L1890" s="91" t="s">
        <v>492</v>
      </c>
      <c r="M1890" s="78">
        <v>98</v>
      </c>
      <c r="N1890" s="78">
        <v>0</v>
      </c>
      <c r="O1890" s="78">
        <v>2</v>
      </c>
      <c r="P1890" s="78">
        <v>95</v>
      </c>
      <c r="Q1890" s="78">
        <v>0</v>
      </c>
      <c r="R1890" s="78">
        <v>0</v>
      </c>
      <c r="S1890" s="78">
        <v>0</v>
      </c>
      <c r="T1890" s="78">
        <v>97</v>
      </c>
      <c r="U1890" s="78">
        <v>1</v>
      </c>
      <c r="V1890" s="78">
        <v>700</v>
      </c>
      <c r="W1890" s="78" t="s">
        <v>2391</v>
      </c>
      <c r="X1890" s="84" t="s">
        <v>4537</v>
      </c>
      <c r="Y1890" s="85" t="s">
        <v>4538</v>
      </c>
      <c r="Z1890" s="85" t="s">
        <v>103</v>
      </c>
      <c r="AA1890" s="85" t="s">
        <v>193</v>
      </c>
    </row>
    <row r="1891" spans="1:27" ht="225">
      <c r="A1891" s="299">
        <v>1875</v>
      </c>
      <c r="B1891" s="284" t="s">
        <v>262</v>
      </c>
      <c r="C1891" s="78" t="s">
        <v>127</v>
      </c>
      <c r="D1891" s="79" t="s">
        <v>464</v>
      </c>
      <c r="E1891" s="78" t="s">
        <v>154</v>
      </c>
      <c r="F1891" s="80">
        <v>44804.416666666664</v>
      </c>
      <c r="G1891" s="80">
        <v>44804.708333333336</v>
      </c>
      <c r="H1891" s="78" t="s">
        <v>106</v>
      </c>
      <c r="I1891" s="90">
        <v>7.0000000001164153</v>
      </c>
      <c r="J1891" s="91" t="s">
        <v>255</v>
      </c>
      <c r="K1891" s="91"/>
      <c r="L1891" s="91"/>
      <c r="M1891" s="78">
        <v>33</v>
      </c>
      <c r="N1891" s="78">
        <v>0</v>
      </c>
      <c r="O1891" s="78">
        <v>0</v>
      </c>
      <c r="P1891" s="78">
        <v>32</v>
      </c>
      <c r="Q1891" s="78">
        <v>0</v>
      </c>
      <c r="R1891" s="78">
        <v>0</v>
      </c>
      <c r="S1891" s="78">
        <v>0</v>
      </c>
      <c r="T1891" s="78">
        <v>32</v>
      </c>
      <c r="U1891" s="78">
        <v>1</v>
      </c>
      <c r="V1891" s="78">
        <v>60</v>
      </c>
      <c r="W1891" s="78" t="s">
        <v>1052</v>
      </c>
      <c r="X1891" s="84"/>
      <c r="Y1891" s="85"/>
      <c r="Z1891" s="85"/>
      <c r="AA1891" s="85" t="s">
        <v>148</v>
      </c>
    </row>
    <row r="1892" spans="1:27" ht="56.25">
      <c r="A1892" s="299">
        <v>1876</v>
      </c>
      <c r="B1892" s="284" t="s">
        <v>262</v>
      </c>
      <c r="C1892" s="78" t="s">
        <v>97</v>
      </c>
      <c r="D1892" s="79" t="s">
        <v>510</v>
      </c>
      <c r="E1892" s="78" t="s">
        <v>153</v>
      </c>
      <c r="F1892" s="80">
        <v>44804.375</v>
      </c>
      <c r="G1892" s="80">
        <v>44804.5</v>
      </c>
      <c r="H1892" s="78" t="s">
        <v>106</v>
      </c>
      <c r="I1892" s="90">
        <v>3</v>
      </c>
      <c r="J1892" s="91" t="s">
        <v>511</v>
      </c>
      <c r="K1892" s="91"/>
      <c r="L1892" s="91"/>
      <c r="M1892" s="78">
        <v>12</v>
      </c>
      <c r="N1892" s="78">
        <v>0</v>
      </c>
      <c r="O1892" s="78">
        <v>0</v>
      </c>
      <c r="P1892" s="78">
        <v>12</v>
      </c>
      <c r="Q1892" s="78">
        <v>0</v>
      </c>
      <c r="R1892" s="78">
        <v>0</v>
      </c>
      <c r="S1892" s="78">
        <v>0</v>
      </c>
      <c r="T1892" s="78">
        <v>12</v>
      </c>
      <c r="U1892" s="78">
        <v>0</v>
      </c>
      <c r="V1892" s="78">
        <v>52</v>
      </c>
      <c r="W1892" s="78"/>
      <c r="X1892" s="84"/>
      <c r="Y1892" s="85"/>
      <c r="Z1892" s="85"/>
      <c r="AA1892" s="85" t="s">
        <v>148</v>
      </c>
    </row>
    <row r="1893" spans="1:27" ht="93.75">
      <c r="A1893" s="299">
        <v>1877</v>
      </c>
      <c r="B1893" s="284" t="s">
        <v>249</v>
      </c>
      <c r="C1893" s="78" t="s">
        <v>156</v>
      </c>
      <c r="D1893" s="79" t="s">
        <v>606</v>
      </c>
      <c r="E1893" s="78" t="s">
        <v>152</v>
      </c>
      <c r="F1893" s="80">
        <v>44804.373611111114</v>
      </c>
      <c r="G1893" s="80">
        <v>44804.382638888892</v>
      </c>
      <c r="H1893" s="78" t="s">
        <v>94</v>
      </c>
      <c r="I1893" s="90">
        <v>0.21666666667442769</v>
      </c>
      <c r="J1893" s="91" t="s">
        <v>4539</v>
      </c>
      <c r="K1893" s="91"/>
      <c r="L1893" s="91"/>
      <c r="M1893" s="78">
        <v>227</v>
      </c>
      <c r="N1893" s="78">
        <v>0</v>
      </c>
      <c r="O1893" s="78">
        <v>1</v>
      </c>
      <c r="P1893" s="78">
        <v>226</v>
      </c>
      <c r="Q1893" s="78">
        <v>0</v>
      </c>
      <c r="R1893" s="78">
        <v>0</v>
      </c>
      <c r="S1893" s="78">
        <v>1</v>
      </c>
      <c r="T1893" s="78">
        <v>226</v>
      </c>
      <c r="U1893" s="78">
        <v>0</v>
      </c>
      <c r="V1893" s="78">
        <v>300</v>
      </c>
      <c r="W1893" s="78"/>
      <c r="X1893" s="84" t="s">
        <v>4540</v>
      </c>
      <c r="Y1893" s="85" t="s">
        <v>133</v>
      </c>
      <c r="Z1893" s="85" t="s">
        <v>103</v>
      </c>
      <c r="AA1893" s="85" t="s">
        <v>193</v>
      </c>
    </row>
    <row r="1894" spans="1:27" ht="37.5">
      <c r="A1894" s="299">
        <v>1878</v>
      </c>
      <c r="B1894" s="284" t="s">
        <v>4541</v>
      </c>
      <c r="C1894" s="78" t="s">
        <v>97</v>
      </c>
      <c r="D1894" s="79" t="s">
        <v>4542</v>
      </c>
      <c r="E1894" s="78" t="s">
        <v>153</v>
      </c>
      <c r="F1894" s="80">
        <v>44804.569444444445</v>
      </c>
      <c r="G1894" s="80">
        <v>44804.611111111109</v>
      </c>
      <c r="H1894" s="78" t="s">
        <v>94</v>
      </c>
      <c r="I1894" s="90">
        <v>0.99999999994179234</v>
      </c>
      <c r="J1894" s="91" t="s">
        <v>4542</v>
      </c>
      <c r="K1894" s="91"/>
      <c r="L1894" s="91"/>
      <c r="M1894" s="78">
        <v>16</v>
      </c>
      <c r="N1894" s="78">
        <v>0</v>
      </c>
      <c r="O1894" s="78">
        <v>0</v>
      </c>
      <c r="P1894" s="78">
        <v>16</v>
      </c>
      <c r="Q1894" s="78">
        <v>0</v>
      </c>
      <c r="R1894" s="78">
        <v>0</v>
      </c>
      <c r="S1894" s="78">
        <v>0</v>
      </c>
      <c r="T1894" s="78">
        <v>16</v>
      </c>
      <c r="U1894" s="78">
        <v>0</v>
      </c>
      <c r="V1894" s="78">
        <v>15.6</v>
      </c>
      <c r="W1894" s="78"/>
      <c r="X1894" s="84" t="s">
        <v>3685</v>
      </c>
      <c r="Y1894" s="85" t="s">
        <v>107</v>
      </c>
      <c r="Z1894" s="85" t="s">
        <v>99</v>
      </c>
      <c r="AA1894" s="85" t="s">
        <v>148</v>
      </c>
    </row>
    <row r="1895" spans="1:27" ht="75">
      <c r="A1895" s="299">
        <v>1879</v>
      </c>
      <c r="B1895" s="283" t="s">
        <v>115</v>
      </c>
      <c r="C1895" s="83" t="s">
        <v>97</v>
      </c>
      <c r="D1895" s="187" t="s">
        <v>4543</v>
      </c>
      <c r="E1895" s="83" t="s">
        <v>153</v>
      </c>
      <c r="F1895" s="188">
        <v>44804.670138888891</v>
      </c>
      <c r="G1895" s="188">
        <v>44804.682638888888</v>
      </c>
      <c r="H1895" s="83" t="s">
        <v>106</v>
      </c>
      <c r="I1895" s="90">
        <v>0.29999999993015081</v>
      </c>
      <c r="J1895" s="91" t="s">
        <v>483</v>
      </c>
      <c r="K1895" s="91"/>
      <c r="L1895" s="91"/>
      <c r="M1895" s="83">
        <v>82</v>
      </c>
      <c r="N1895" s="83">
        <v>0</v>
      </c>
      <c r="O1895" s="83">
        <v>0</v>
      </c>
      <c r="P1895" s="83">
        <v>82</v>
      </c>
      <c r="Q1895" s="83">
        <v>0</v>
      </c>
      <c r="R1895" s="83">
        <v>0</v>
      </c>
      <c r="S1895" s="83">
        <v>0</v>
      </c>
      <c r="T1895" s="83">
        <v>82</v>
      </c>
      <c r="U1895" s="83">
        <v>0</v>
      </c>
      <c r="V1895" s="83">
        <v>48</v>
      </c>
      <c r="W1895" s="83"/>
      <c r="X1895" s="184" t="s">
        <v>4544</v>
      </c>
      <c r="Y1895" s="185"/>
      <c r="Z1895" s="185"/>
      <c r="AA1895" s="85" t="s">
        <v>148</v>
      </c>
    </row>
    <row r="1896" spans="1:27" ht="93.75">
      <c r="A1896" s="299">
        <v>1880</v>
      </c>
      <c r="B1896" s="284" t="s">
        <v>115</v>
      </c>
      <c r="C1896" s="78" t="s">
        <v>113</v>
      </c>
      <c r="D1896" s="79" t="s">
        <v>3986</v>
      </c>
      <c r="E1896" s="78" t="s">
        <v>153</v>
      </c>
      <c r="F1896" s="80">
        <v>44804.732638888891</v>
      </c>
      <c r="G1896" s="80">
        <v>44804.784722222219</v>
      </c>
      <c r="H1896" s="78" t="s">
        <v>94</v>
      </c>
      <c r="I1896" s="90">
        <v>1.2499999998835847</v>
      </c>
      <c r="J1896" s="91" t="s">
        <v>4545</v>
      </c>
      <c r="K1896" s="91"/>
      <c r="L1896" s="91"/>
      <c r="M1896" s="226">
        <v>1</v>
      </c>
      <c r="N1896" s="78">
        <v>0</v>
      </c>
      <c r="O1896" s="78">
        <v>0</v>
      </c>
      <c r="P1896" s="78">
        <v>1</v>
      </c>
      <c r="Q1896" s="78">
        <v>0</v>
      </c>
      <c r="R1896" s="78">
        <v>0</v>
      </c>
      <c r="S1896" s="78">
        <v>0</v>
      </c>
      <c r="T1896" s="78">
        <v>1</v>
      </c>
      <c r="U1896" s="78">
        <v>0</v>
      </c>
      <c r="V1896" s="78">
        <v>10</v>
      </c>
      <c r="W1896" s="78"/>
      <c r="X1896" s="84" t="s">
        <v>4546</v>
      </c>
      <c r="Y1896" s="85" t="s">
        <v>95</v>
      </c>
      <c r="Z1896" s="85" t="s">
        <v>117</v>
      </c>
      <c r="AA1896" s="85" t="s">
        <v>148</v>
      </c>
    </row>
    <row r="1897" spans="1:27" ht="112.5">
      <c r="A1897" s="299">
        <v>1881</v>
      </c>
      <c r="B1897" s="284" t="s">
        <v>250</v>
      </c>
      <c r="C1897" s="78" t="s">
        <v>93</v>
      </c>
      <c r="D1897" s="79" t="s">
        <v>4547</v>
      </c>
      <c r="E1897" s="78" t="s">
        <v>154</v>
      </c>
      <c r="F1897" s="80">
        <v>44804.444444444445</v>
      </c>
      <c r="G1897" s="80">
        <v>44804.506944444445</v>
      </c>
      <c r="H1897" s="78" t="s">
        <v>94</v>
      </c>
      <c r="I1897" s="90">
        <v>1.5</v>
      </c>
      <c r="J1897" s="91" t="s">
        <v>4548</v>
      </c>
      <c r="K1897" s="91" t="s">
        <v>4549</v>
      </c>
      <c r="L1897" s="91"/>
      <c r="M1897" s="78">
        <v>283</v>
      </c>
      <c r="N1897" s="78">
        <v>0</v>
      </c>
      <c r="O1897" s="78">
        <v>18</v>
      </c>
      <c r="P1897" s="78">
        <v>264</v>
      </c>
      <c r="Q1897" s="78">
        <v>0</v>
      </c>
      <c r="R1897" s="78">
        <v>0</v>
      </c>
      <c r="S1897" s="78">
        <v>0</v>
      </c>
      <c r="T1897" s="78">
        <v>282</v>
      </c>
      <c r="U1897" s="78">
        <v>1</v>
      </c>
      <c r="V1897" s="78">
        <v>1114</v>
      </c>
      <c r="W1897" s="78" t="s">
        <v>125</v>
      </c>
      <c r="X1897" s="84" t="s">
        <v>4550</v>
      </c>
      <c r="Y1897" s="85" t="s">
        <v>109</v>
      </c>
      <c r="Z1897" s="85" t="s">
        <v>103</v>
      </c>
      <c r="AA1897" s="85" t="s">
        <v>148</v>
      </c>
    </row>
    <row r="1898" spans="1:27" ht="75">
      <c r="A1898" s="299">
        <v>1882</v>
      </c>
      <c r="B1898" s="284" t="s">
        <v>250</v>
      </c>
      <c r="C1898" s="78" t="s">
        <v>113</v>
      </c>
      <c r="D1898" s="79" t="s">
        <v>4551</v>
      </c>
      <c r="E1898" s="78" t="s">
        <v>154</v>
      </c>
      <c r="F1898" s="80">
        <v>44804.548611111109</v>
      </c>
      <c r="G1898" s="80">
        <v>44804.569444444445</v>
      </c>
      <c r="H1898" s="78" t="s">
        <v>94</v>
      </c>
      <c r="I1898" s="90">
        <v>0.50000000005820766</v>
      </c>
      <c r="J1898" s="91" t="s">
        <v>4552</v>
      </c>
      <c r="K1898" s="91" t="s">
        <v>4553</v>
      </c>
      <c r="L1898" s="91"/>
      <c r="M1898" s="78">
        <v>468</v>
      </c>
      <c r="N1898" s="78">
        <v>0</v>
      </c>
      <c r="O1898" s="78">
        <v>26</v>
      </c>
      <c r="P1898" s="78">
        <v>442</v>
      </c>
      <c r="Q1898" s="78">
        <v>0</v>
      </c>
      <c r="R1898" s="78">
        <v>0</v>
      </c>
      <c r="S1898" s="78">
        <v>0</v>
      </c>
      <c r="T1898" s="78">
        <v>468</v>
      </c>
      <c r="U1898" s="78">
        <v>0</v>
      </c>
      <c r="V1898" s="78">
        <v>2279</v>
      </c>
      <c r="W1898" s="78"/>
      <c r="X1898" s="84" t="s">
        <v>4554</v>
      </c>
      <c r="Y1898" s="85" t="s">
        <v>95</v>
      </c>
      <c r="Z1898" s="85" t="s">
        <v>105</v>
      </c>
      <c r="AA1898" s="85" t="s">
        <v>148</v>
      </c>
    </row>
    <row r="1899" spans="1:27" ht="37.5">
      <c r="A1899" s="299">
        <v>1883</v>
      </c>
      <c r="B1899" s="284" t="s">
        <v>248</v>
      </c>
      <c r="C1899" s="78" t="s">
        <v>97</v>
      </c>
      <c r="D1899" s="79" t="s">
        <v>4555</v>
      </c>
      <c r="E1899" s="78" t="s">
        <v>153</v>
      </c>
      <c r="F1899" s="80">
        <v>44805.541666666664</v>
      </c>
      <c r="G1899" s="80">
        <v>44805.666666666664</v>
      </c>
      <c r="H1899" s="78" t="s">
        <v>106</v>
      </c>
      <c r="I1899" s="90">
        <v>3</v>
      </c>
      <c r="J1899" s="91" t="s">
        <v>4556</v>
      </c>
      <c r="K1899" s="91"/>
      <c r="L1899" s="91"/>
      <c r="M1899" s="78">
        <v>12</v>
      </c>
      <c r="N1899" s="78">
        <v>0</v>
      </c>
      <c r="O1899" s="78">
        <v>0</v>
      </c>
      <c r="P1899" s="78">
        <v>12</v>
      </c>
      <c r="Q1899" s="78">
        <v>0</v>
      </c>
      <c r="R1899" s="78">
        <v>0</v>
      </c>
      <c r="S1899" s="78">
        <v>0</v>
      </c>
      <c r="T1899" s="78">
        <v>12</v>
      </c>
      <c r="U1899" s="78">
        <v>0</v>
      </c>
      <c r="V1899" s="78">
        <v>25</v>
      </c>
      <c r="W1899" s="78"/>
      <c r="X1899" s="84"/>
      <c r="Y1899" s="85"/>
      <c r="Z1899" s="85"/>
      <c r="AA1899" s="85" t="s">
        <v>148</v>
      </c>
    </row>
    <row r="1900" spans="1:27" ht="37.5">
      <c r="A1900" s="299">
        <v>1884</v>
      </c>
      <c r="B1900" s="286" t="s">
        <v>250</v>
      </c>
      <c r="C1900" s="93" t="s">
        <v>113</v>
      </c>
      <c r="D1900" s="94" t="s">
        <v>4557</v>
      </c>
      <c r="E1900" s="93" t="s">
        <v>154</v>
      </c>
      <c r="F1900" s="95">
        <v>44805.395833333336</v>
      </c>
      <c r="G1900" s="95">
        <v>44805.5</v>
      </c>
      <c r="H1900" s="96" t="s">
        <v>106</v>
      </c>
      <c r="I1900" s="90">
        <v>2.4999999999417923</v>
      </c>
      <c r="J1900" s="91" t="s">
        <v>360</v>
      </c>
      <c r="K1900" s="91"/>
      <c r="L1900" s="91"/>
      <c r="M1900" s="93">
        <v>6</v>
      </c>
      <c r="N1900" s="93">
        <v>0</v>
      </c>
      <c r="O1900" s="93">
        <v>0</v>
      </c>
      <c r="P1900" s="93">
        <v>6</v>
      </c>
      <c r="Q1900" s="93">
        <v>0</v>
      </c>
      <c r="R1900" s="93">
        <v>0</v>
      </c>
      <c r="S1900" s="93">
        <v>0</v>
      </c>
      <c r="T1900" s="93">
        <v>6</v>
      </c>
      <c r="U1900" s="93">
        <v>0</v>
      </c>
      <c r="V1900" s="93">
        <v>50</v>
      </c>
      <c r="W1900" s="93"/>
      <c r="X1900" s="97"/>
      <c r="Y1900" s="218"/>
      <c r="Z1900" s="218"/>
      <c r="AA1900" s="85" t="s">
        <v>148</v>
      </c>
    </row>
    <row r="1901" spans="1:27" ht="225">
      <c r="A1901" s="299">
        <v>1885</v>
      </c>
      <c r="B1901" s="286" t="s">
        <v>262</v>
      </c>
      <c r="C1901" s="93" t="s">
        <v>127</v>
      </c>
      <c r="D1901" s="94" t="s">
        <v>464</v>
      </c>
      <c r="E1901" s="93" t="s">
        <v>154</v>
      </c>
      <c r="F1901" s="95">
        <v>44805.416666666664</v>
      </c>
      <c r="G1901" s="95">
        <v>44805.708333333336</v>
      </c>
      <c r="H1901" s="96" t="s">
        <v>106</v>
      </c>
      <c r="I1901" s="90">
        <v>7.0000000001164153</v>
      </c>
      <c r="J1901" s="91" t="s">
        <v>255</v>
      </c>
      <c r="K1901" s="91"/>
      <c r="L1901" s="91"/>
      <c r="M1901" s="93">
        <v>33</v>
      </c>
      <c r="N1901" s="93">
        <v>0</v>
      </c>
      <c r="O1901" s="93">
        <v>0</v>
      </c>
      <c r="P1901" s="93">
        <v>32</v>
      </c>
      <c r="Q1901" s="93">
        <v>0</v>
      </c>
      <c r="R1901" s="93">
        <v>0</v>
      </c>
      <c r="S1901" s="93">
        <v>0</v>
      </c>
      <c r="T1901" s="93">
        <v>32</v>
      </c>
      <c r="U1901" s="93">
        <v>1</v>
      </c>
      <c r="V1901" s="93">
        <v>60</v>
      </c>
      <c r="W1901" s="93" t="s">
        <v>1052</v>
      </c>
      <c r="X1901" s="97"/>
      <c r="Y1901" s="98"/>
      <c r="Z1901" s="98"/>
      <c r="AA1901" s="85" t="s">
        <v>148</v>
      </c>
    </row>
    <row r="1902" spans="1:27" ht="56.25">
      <c r="A1902" s="299">
        <v>1886</v>
      </c>
      <c r="B1902" s="284" t="s">
        <v>262</v>
      </c>
      <c r="C1902" s="78" t="s">
        <v>97</v>
      </c>
      <c r="D1902" s="79" t="s">
        <v>4558</v>
      </c>
      <c r="E1902" s="78" t="s">
        <v>153</v>
      </c>
      <c r="F1902" s="80">
        <v>44805.375</v>
      </c>
      <c r="G1902" s="80">
        <v>44805.5</v>
      </c>
      <c r="H1902" s="78" t="s">
        <v>106</v>
      </c>
      <c r="I1902" s="90">
        <v>3</v>
      </c>
      <c r="J1902" s="91" t="s">
        <v>4559</v>
      </c>
      <c r="K1902" s="91"/>
      <c r="L1902" s="91"/>
      <c r="M1902" s="78">
        <v>32</v>
      </c>
      <c r="N1902" s="78">
        <v>0</v>
      </c>
      <c r="O1902" s="78">
        <v>0</v>
      </c>
      <c r="P1902" s="78">
        <v>32</v>
      </c>
      <c r="Q1902" s="78">
        <v>0</v>
      </c>
      <c r="R1902" s="78">
        <v>0</v>
      </c>
      <c r="S1902" s="78">
        <v>0</v>
      </c>
      <c r="T1902" s="78">
        <v>32</v>
      </c>
      <c r="U1902" s="78">
        <v>0</v>
      </c>
      <c r="V1902" s="78">
        <v>10</v>
      </c>
      <c r="W1902" s="78"/>
      <c r="X1902" s="84"/>
      <c r="Y1902" s="85"/>
      <c r="Z1902" s="85"/>
      <c r="AA1902" s="85" t="s">
        <v>148</v>
      </c>
    </row>
    <row r="1903" spans="1:27" ht="56.25">
      <c r="A1903" s="299">
        <v>1887</v>
      </c>
      <c r="B1903" s="284" t="s">
        <v>4541</v>
      </c>
      <c r="C1903" s="78" t="s">
        <v>97</v>
      </c>
      <c r="D1903" s="79" t="s">
        <v>4560</v>
      </c>
      <c r="E1903" s="78" t="s">
        <v>152</v>
      </c>
      <c r="F1903" s="80">
        <v>44806.375</v>
      </c>
      <c r="G1903" s="80">
        <v>44806.541666666664</v>
      </c>
      <c r="H1903" s="78" t="s">
        <v>106</v>
      </c>
      <c r="I1903" s="90">
        <v>3.9999999999417923</v>
      </c>
      <c r="J1903" s="91" t="s">
        <v>4561</v>
      </c>
      <c r="K1903" s="91"/>
      <c r="L1903" s="91"/>
      <c r="M1903" s="78">
        <v>318</v>
      </c>
      <c r="N1903" s="78">
        <v>0</v>
      </c>
      <c r="O1903" s="78">
        <v>0</v>
      </c>
      <c r="P1903" s="78">
        <v>318</v>
      </c>
      <c r="Q1903" s="78">
        <v>0</v>
      </c>
      <c r="R1903" s="78">
        <v>0</v>
      </c>
      <c r="S1903" s="78">
        <v>0</v>
      </c>
      <c r="T1903" s="78">
        <v>318</v>
      </c>
      <c r="U1903" s="78">
        <v>0</v>
      </c>
      <c r="V1903" s="78">
        <v>255</v>
      </c>
      <c r="W1903" s="78"/>
      <c r="X1903" s="84"/>
      <c r="Y1903" s="85"/>
      <c r="Z1903" s="85"/>
      <c r="AA1903" s="85" t="s">
        <v>148</v>
      </c>
    </row>
    <row r="1904" spans="1:27" ht="75">
      <c r="A1904" s="299">
        <v>1888</v>
      </c>
      <c r="B1904" s="284" t="s">
        <v>248</v>
      </c>
      <c r="C1904" s="78" t="s">
        <v>93</v>
      </c>
      <c r="D1904" s="79" t="s">
        <v>4562</v>
      </c>
      <c r="E1904" s="78" t="s">
        <v>153</v>
      </c>
      <c r="F1904" s="80">
        <v>44805.569444444445</v>
      </c>
      <c r="G1904" s="80">
        <v>44805.645833333336</v>
      </c>
      <c r="H1904" s="78" t="s">
        <v>94</v>
      </c>
      <c r="I1904" s="90">
        <v>1.8333333333721384</v>
      </c>
      <c r="J1904" s="91" t="s">
        <v>4563</v>
      </c>
      <c r="K1904" s="91"/>
      <c r="L1904" s="91"/>
      <c r="M1904" s="78">
        <v>1</v>
      </c>
      <c r="N1904" s="78">
        <v>0</v>
      </c>
      <c r="O1904" s="78">
        <v>0</v>
      </c>
      <c r="P1904" s="78">
        <v>1</v>
      </c>
      <c r="Q1904" s="78">
        <v>0</v>
      </c>
      <c r="R1904" s="78">
        <v>0</v>
      </c>
      <c r="S1904" s="78">
        <v>0</v>
      </c>
      <c r="T1904" s="78">
        <v>1</v>
      </c>
      <c r="U1904" s="78">
        <v>0</v>
      </c>
      <c r="V1904" s="78">
        <v>15</v>
      </c>
      <c r="W1904" s="78"/>
      <c r="X1904" s="84" t="s">
        <v>4564</v>
      </c>
      <c r="Y1904" s="85" t="s">
        <v>95</v>
      </c>
      <c r="Z1904" s="85" t="s">
        <v>99</v>
      </c>
      <c r="AA1904" s="85" t="s">
        <v>148</v>
      </c>
    </row>
    <row r="1905" spans="1:27" ht="56.25">
      <c r="A1905" s="299">
        <v>1889</v>
      </c>
      <c r="B1905" s="283" t="s">
        <v>250</v>
      </c>
      <c r="C1905" s="83" t="s">
        <v>93</v>
      </c>
      <c r="D1905" s="187" t="s">
        <v>4565</v>
      </c>
      <c r="E1905" s="83" t="s">
        <v>154</v>
      </c>
      <c r="F1905" s="188">
        <v>44805.4375</v>
      </c>
      <c r="G1905" s="188">
        <v>44805.472222222219</v>
      </c>
      <c r="H1905" s="83" t="s">
        <v>94</v>
      </c>
      <c r="I1905" s="90">
        <v>0.83333333325572312</v>
      </c>
      <c r="J1905" s="91" t="s">
        <v>4566</v>
      </c>
      <c r="K1905" s="91" t="s">
        <v>4567</v>
      </c>
      <c r="L1905" s="91"/>
      <c r="M1905" s="83">
        <v>38</v>
      </c>
      <c r="N1905" s="83">
        <v>0</v>
      </c>
      <c r="O1905" s="83">
        <v>10</v>
      </c>
      <c r="P1905" s="83">
        <v>28</v>
      </c>
      <c r="Q1905" s="83">
        <v>0</v>
      </c>
      <c r="R1905" s="83">
        <v>0</v>
      </c>
      <c r="S1905" s="83">
        <v>0</v>
      </c>
      <c r="T1905" s="83">
        <v>38</v>
      </c>
      <c r="U1905" s="83">
        <v>0</v>
      </c>
      <c r="V1905" s="83">
        <v>260</v>
      </c>
      <c r="W1905" s="83"/>
      <c r="X1905" s="184" t="s">
        <v>4568</v>
      </c>
      <c r="Y1905" s="185" t="s">
        <v>109</v>
      </c>
      <c r="Z1905" s="185" t="s">
        <v>103</v>
      </c>
      <c r="AA1905" s="85" t="s">
        <v>148</v>
      </c>
    </row>
    <row r="1906" spans="1:27" ht="37.5">
      <c r="A1906" s="299">
        <v>1890</v>
      </c>
      <c r="B1906" s="284" t="s">
        <v>250</v>
      </c>
      <c r="C1906" s="78" t="s">
        <v>113</v>
      </c>
      <c r="D1906" s="79" t="s">
        <v>4569</v>
      </c>
      <c r="E1906" s="78" t="s">
        <v>152</v>
      </c>
      <c r="F1906" s="80">
        <v>44806.395833333336</v>
      </c>
      <c r="G1906" s="80">
        <v>44806.625</v>
      </c>
      <c r="H1906" s="78" t="s">
        <v>106</v>
      </c>
      <c r="I1906" s="90">
        <v>5.4999999999417923</v>
      </c>
      <c r="J1906" s="91" t="s">
        <v>4570</v>
      </c>
      <c r="K1906" s="91"/>
      <c r="L1906" s="91"/>
      <c r="M1906" s="78">
        <v>1</v>
      </c>
      <c r="N1906" s="78">
        <v>0</v>
      </c>
      <c r="O1906" s="78">
        <v>0</v>
      </c>
      <c r="P1906" s="78">
        <v>1</v>
      </c>
      <c r="Q1906" s="78">
        <v>0</v>
      </c>
      <c r="R1906" s="78">
        <v>0</v>
      </c>
      <c r="S1906" s="78">
        <v>0</v>
      </c>
      <c r="T1906" s="78">
        <v>1</v>
      </c>
      <c r="U1906" s="78">
        <v>0</v>
      </c>
      <c r="V1906" s="78">
        <v>5</v>
      </c>
      <c r="W1906" s="78"/>
      <c r="X1906" s="84"/>
      <c r="Y1906" s="85"/>
      <c r="Z1906" s="85"/>
      <c r="AA1906" s="85" t="s">
        <v>148</v>
      </c>
    </row>
    <row r="1907" spans="1:27" ht="93.75">
      <c r="A1907" s="299">
        <v>1891</v>
      </c>
      <c r="B1907" s="284" t="s">
        <v>245</v>
      </c>
      <c r="C1907" s="78" t="s">
        <v>127</v>
      </c>
      <c r="D1907" s="79" t="s">
        <v>2528</v>
      </c>
      <c r="E1907" s="78" t="s">
        <v>152</v>
      </c>
      <c r="F1907" s="80">
        <v>44806.086805555555</v>
      </c>
      <c r="G1907" s="80">
        <v>44806.088194444441</v>
      </c>
      <c r="H1907" s="78" t="s">
        <v>94</v>
      </c>
      <c r="I1907" s="90">
        <v>3.3333333267364651E-2</v>
      </c>
      <c r="J1907" s="91" t="s">
        <v>2529</v>
      </c>
      <c r="K1907" s="91"/>
      <c r="L1907" s="91" t="s">
        <v>258</v>
      </c>
      <c r="M1907" s="78">
        <v>269</v>
      </c>
      <c r="N1907" s="78">
        <v>0</v>
      </c>
      <c r="O1907" s="78">
        <v>1</v>
      </c>
      <c r="P1907" s="78">
        <v>268</v>
      </c>
      <c r="Q1907" s="78">
        <v>0</v>
      </c>
      <c r="R1907" s="78">
        <v>0</v>
      </c>
      <c r="S1907" s="78">
        <v>0</v>
      </c>
      <c r="T1907" s="78">
        <v>269</v>
      </c>
      <c r="U1907" s="78">
        <v>0</v>
      </c>
      <c r="V1907" s="78">
        <v>603.67999999999995</v>
      </c>
      <c r="W1907" s="78"/>
      <c r="X1907" s="84" t="s">
        <v>4571</v>
      </c>
      <c r="Y1907" s="85" t="s">
        <v>95</v>
      </c>
      <c r="Z1907" s="85" t="s">
        <v>105</v>
      </c>
      <c r="AA1907" s="85" t="s">
        <v>148</v>
      </c>
    </row>
    <row r="1908" spans="1:27" ht="225">
      <c r="A1908" s="299">
        <v>1892</v>
      </c>
      <c r="B1908" s="284" t="s">
        <v>262</v>
      </c>
      <c r="C1908" s="78" t="s">
        <v>127</v>
      </c>
      <c r="D1908" s="79" t="s">
        <v>464</v>
      </c>
      <c r="E1908" s="78" t="s">
        <v>154</v>
      </c>
      <c r="F1908" s="80">
        <v>44806.416666666664</v>
      </c>
      <c r="G1908" s="80">
        <v>44806.708333333336</v>
      </c>
      <c r="H1908" s="78" t="s">
        <v>106</v>
      </c>
      <c r="I1908" s="90">
        <v>7.0000000001164153</v>
      </c>
      <c r="J1908" s="91" t="s">
        <v>255</v>
      </c>
      <c r="K1908" s="91"/>
      <c r="L1908" s="91"/>
      <c r="M1908" s="78">
        <v>33</v>
      </c>
      <c r="N1908" s="78">
        <v>0</v>
      </c>
      <c r="O1908" s="78">
        <v>0</v>
      </c>
      <c r="P1908" s="78">
        <v>32</v>
      </c>
      <c r="Q1908" s="78">
        <v>0</v>
      </c>
      <c r="R1908" s="78">
        <v>0</v>
      </c>
      <c r="S1908" s="78">
        <v>0</v>
      </c>
      <c r="T1908" s="78">
        <v>32</v>
      </c>
      <c r="U1908" s="78">
        <v>1</v>
      </c>
      <c r="V1908" s="78">
        <v>60</v>
      </c>
      <c r="W1908" s="78" t="s">
        <v>1052</v>
      </c>
      <c r="X1908" s="84"/>
      <c r="Y1908" s="85"/>
      <c r="Z1908" s="85"/>
      <c r="AA1908" s="85" t="s">
        <v>148</v>
      </c>
    </row>
    <row r="1909" spans="1:27" ht="75">
      <c r="A1909" s="299">
        <v>1893</v>
      </c>
      <c r="B1909" s="286" t="s">
        <v>262</v>
      </c>
      <c r="C1909" s="93" t="s">
        <v>97</v>
      </c>
      <c r="D1909" s="94" t="s">
        <v>256</v>
      </c>
      <c r="E1909" s="93" t="s">
        <v>153</v>
      </c>
      <c r="F1909" s="95">
        <v>44806.416666666664</v>
      </c>
      <c r="G1909" s="95">
        <v>44806.5</v>
      </c>
      <c r="H1909" s="96" t="s">
        <v>106</v>
      </c>
      <c r="I1909" s="90">
        <v>2.0000000000582077</v>
      </c>
      <c r="J1909" s="91" t="s">
        <v>1018</v>
      </c>
      <c r="K1909" s="91"/>
      <c r="L1909" s="91"/>
      <c r="M1909" s="93">
        <v>44</v>
      </c>
      <c r="N1909" s="93">
        <v>0</v>
      </c>
      <c r="O1909" s="93">
        <v>0</v>
      </c>
      <c r="P1909" s="93">
        <v>44</v>
      </c>
      <c r="Q1909" s="93">
        <v>0</v>
      </c>
      <c r="R1909" s="93">
        <v>0</v>
      </c>
      <c r="S1909" s="93">
        <v>0</v>
      </c>
      <c r="T1909" s="93">
        <v>44</v>
      </c>
      <c r="U1909" s="93">
        <v>0</v>
      </c>
      <c r="V1909" s="93">
        <v>20</v>
      </c>
      <c r="W1909" s="93"/>
      <c r="X1909" s="97"/>
      <c r="Y1909" s="218"/>
      <c r="Z1909" s="218"/>
      <c r="AA1909" s="85" t="s">
        <v>148</v>
      </c>
    </row>
    <row r="1910" spans="1:27" ht="75">
      <c r="A1910" s="299">
        <v>1894</v>
      </c>
      <c r="B1910" s="286" t="s">
        <v>265</v>
      </c>
      <c r="C1910" s="93" t="s">
        <v>93</v>
      </c>
      <c r="D1910" s="94" t="s">
        <v>4572</v>
      </c>
      <c r="E1910" s="93" t="s">
        <v>153</v>
      </c>
      <c r="F1910" s="95">
        <v>44805.5625</v>
      </c>
      <c r="G1910" s="95">
        <v>44805.645833333336</v>
      </c>
      <c r="H1910" s="96" t="s">
        <v>94</v>
      </c>
      <c r="I1910" s="90">
        <v>2.0000000000582077</v>
      </c>
      <c r="J1910" s="91" t="s">
        <v>4572</v>
      </c>
      <c r="K1910" s="91"/>
      <c r="L1910" s="91"/>
      <c r="M1910" s="93">
        <v>1</v>
      </c>
      <c r="N1910" s="93">
        <v>0</v>
      </c>
      <c r="O1910" s="93">
        <v>0</v>
      </c>
      <c r="P1910" s="93">
        <v>1</v>
      </c>
      <c r="Q1910" s="93">
        <v>0</v>
      </c>
      <c r="R1910" s="93">
        <v>0</v>
      </c>
      <c r="S1910" s="93">
        <v>0</v>
      </c>
      <c r="T1910" s="93">
        <v>1</v>
      </c>
      <c r="U1910" s="93">
        <v>0</v>
      </c>
      <c r="V1910" s="93">
        <v>30</v>
      </c>
      <c r="W1910" s="93"/>
      <c r="X1910" s="97" t="s">
        <v>4573</v>
      </c>
      <c r="Y1910" s="218" t="s">
        <v>95</v>
      </c>
      <c r="Z1910" s="218" t="s">
        <v>103</v>
      </c>
      <c r="AA1910" s="85" t="s">
        <v>148</v>
      </c>
    </row>
    <row r="1911" spans="1:27" ht="75">
      <c r="A1911" s="299">
        <v>1895</v>
      </c>
      <c r="B1911" s="286" t="s">
        <v>265</v>
      </c>
      <c r="C1911" s="93" t="s">
        <v>97</v>
      </c>
      <c r="D1911" s="94" t="s">
        <v>4574</v>
      </c>
      <c r="E1911" s="93" t="s">
        <v>153</v>
      </c>
      <c r="F1911" s="95">
        <v>44805.625</v>
      </c>
      <c r="G1911" s="95">
        <v>44805.680555555555</v>
      </c>
      <c r="H1911" s="96" t="s">
        <v>94</v>
      </c>
      <c r="I1911" s="90">
        <v>1.3333333333139308</v>
      </c>
      <c r="J1911" s="91" t="s">
        <v>4574</v>
      </c>
      <c r="K1911" s="91"/>
      <c r="L1911" s="91"/>
      <c r="M1911" s="93">
        <v>60</v>
      </c>
      <c r="N1911" s="93">
        <v>0</v>
      </c>
      <c r="O1911" s="93">
        <v>0</v>
      </c>
      <c r="P1911" s="93">
        <v>60</v>
      </c>
      <c r="Q1911" s="93">
        <v>0</v>
      </c>
      <c r="R1911" s="93">
        <v>0</v>
      </c>
      <c r="S1911" s="93">
        <v>0</v>
      </c>
      <c r="T1911" s="93">
        <v>60</v>
      </c>
      <c r="U1911" s="93">
        <v>0</v>
      </c>
      <c r="V1911" s="93">
        <v>75</v>
      </c>
      <c r="W1911" s="78"/>
      <c r="X1911" s="97" t="s">
        <v>4575</v>
      </c>
      <c r="Y1911" s="98" t="s">
        <v>98</v>
      </c>
      <c r="Z1911" s="98" t="s">
        <v>124</v>
      </c>
      <c r="AA1911" s="85" t="s">
        <v>148</v>
      </c>
    </row>
    <row r="1912" spans="1:27" ht="75">
      <c r="A1912" s="299">
        <v>1896</v>
      </c>
      <c r="B1912" s="284" t="s">
        <v>265</v>
      </c>
      <c r="C1912" s="78" t="s">
        <v>97</v>
      </c>
      <c r="D1912" s="79" t="s">
        <v>4576</v>
      </c>
      <c r="E1912" s="78" t="s">
        <v>153</v>
      </c>
      <c r="F1912" s="80">
        <v>44806.284722222219</v>
      </c>
      <c r="G1912" s="80">
        <v>44806.298611111109</v>
      </c>
      <c r="H1912" s="78" t="s">
        <v>94</v>
      </c>
      <c r="I1912" s="90">
        <v>0.33333333337213844</v>
      </c>
      <c r="J1912" s="91" t="s">
        <v>4576</v>
      </c>
      <c r="K1912" s="91"/>
      <c r="L1912" s="91"/>
      <c r="M1912" s="78">
        <v>65</v>
      </c>
      <c r="N1912" s="78">
        <v>0</v>
      </c>
      <c r="O1912" s="78">
        <v>0</v>
      </c>
      <c r="P1912" s="78">
        <v>65</v>
      </c>
      <c r="Q1912" s="78">
        <v>0</v>
      </c>
      <c r="R1912" s="78">
        <v>0</v>
      </c>
      <c r="S1912" s="78">
        <v>0</v>
      </c>
      <c r="T1912" s="78">
        <v>65</v>
      </c>
      <c r="U1912" s="78">
        <v>0</v>
      </c>
      <c r="V1912" s="78">
        <v>75</v>
      </c>
      <c r="W1912" s="78"/>
      <c r="X1912" s="84" t="s">
        <v>4577</v>
      </c>
      <c r="Y1912" s="85" t="s">
        <v>98</v>
      </c>
      <c r="Z1912" s="85" t="s">
        <v>124</v>
      </c>
      <c r="AA1912" s="85" t="s">
        <v>148</v>
      </c>
    </row>
    <row r="1913" spans="1:27" ht="56.25">
      <c r="A1913" s="299">
        <v>1897</v>
      </c>
      <c r="B1913" s="284" t="s">
        <v>250</v>
      </c>
      <c r="C1913" s="78" t="s">
        <v>93</v>
      </c>
      <c r="D1913" s="79" t="s">
        <v>4578</v>
      </c>
      <c r="E1913" s="78" t="s">
        <v>154</v>
      </c>
      <c r="F1913" s="80">
        <v>44809.159722222219</v>
      </c>
      <c r="G1913" s="80">
        <v>44809.184027777781</v>
      </c>
      <c r="H1913" s="78" t="s">
        <v>94</v>
      </c>
      <c r="I1913" s="90">
        <v>0.58333333348855376</v>
      </c>
      <c r="J1913" s="91" t="s">
        <v>4579</v>
      </c>
      <c r="K1913" s="91" t="s">
        <v>4580</v>
      </c>
      <c r="L1913" s="91"/>
      <c r="M1913" s="78">
        <v>37</v>
      </c>
      <c r="N1913" s="78">
        <v>0</v>
      </c>
      <c r="O1913" s="78">
        <v>6</v>
      </c>
      <c r="P1913" s="78">
        <v>31</v>
      </c>
      <c r="Q1913" s="78">
        <v>0</v>
      </c>
      <c r="R1913" s="78">
        <v>0</v>
      </c>
      <c r="S1913" s="78">
        <v>0</v>
      </c>
      <c r="T1913" s="78">
        <v>37</v>
      </c>
      <c r="U1913" s="78">
        <v>0</v>
      </c>
      <c r="V1913" s="78">
        <v>437</v>
      </c>
      <c r="W1913" s="78"/>
      <c r="X1913" s="84" t="s">
        <v>4581</v>
      </c>
      <c r="Y1913" s="85" t="s">
        <v>109</v>
      </c>
      <c r="Z1913" s="85" t="s">
        <v>103</v>
      </c>
      <c r="AA1913" s="85" t="s">
        <v>148</v>
      </c>
    </row>
    <row r="1914" spans="1:27" ht="75">
      <c r="A1914" s="299">
        <v>1898</v>
      </c>
      <c r="B1914" s="284" t="s">
        <v>248</v>
      </c>
      <c r="C1914" s="78" t="s">
        <v>93</v>
      </c>
      <c r="D1914" s="79" t="s">
        <v>4582</v>
      </c>
      <c r="E1914" s="78" t="s">
        <v>154</v>
      </c>
      <c r="F1914" s="80">
        <v>44809.375</v>
      </c>
      <c r="G1914" s="80">
        <v>44809.4375</v>
      </c>
      <c r="H1914" s="78" t="s">
        <v>106</v>
      </c>
      <c r="I1914" s="90">
        <v>1.5</v>
      </c>
      <c r="J1914" s="91" t="s">
        <v>4583</v>
      </c>
      <c r="K1914" s="91"/>
      <c r="L1914" s="91"/>
      <c r="M1914" s="78">
        <v>11</v>
      </c>
      <c r="N1914" s="78">
        <v>0</v>
      </c>
      <c r="O1914" s="78">
        <v>0</v>
      </c>
      <c r="P1914" s="78">
        <v>11</v>
      </c>
      <c r="Q1914" s="78">
        <v>0</v>
      </c>
      <c r="R1914" s="78">
        <v>0</v>
      </c>
      <c r="S1914" s="78">
        <v>0</v>
      </c>
      <c r="T1914" s="78">
        <v>11</v>
      </c>
      <c r="U1914" s="78">
        <v>0</v>
      </c>
      <c r="V1914" s="78">
        <v>350</v>
      </c>
      <c r="W1914" s="78"/>
      <c r="X1914" s="84"/>
      <c r="Y1914" s="85"/>
      <c r="Z1914" s="85"/>
      <c r="AA1914" s="85" t="s">
        <v>148</v>
      </c>
    </row>
    <row r="1915" spans="1:27" ht="112.5">
      <c r="A1915" s="299">
        <v>1899</v>
      </c>
      <c r="B1915" s="284" t="s">
        <v>248</v>
      </c>
      <c r="C1915" s="78" t="s">
        <v>93</v>
      </c>
      <c r="D1915" s="79" t="s">
        <v>4584</v>
      </c>
      <c r="E1915" s="78" t="s">
        <v>152</v>
      </c>
      <c r="F1915" s="80">
        <v>44807.069444444445</v>
      </c>
      <c r="G1915" s="80">
        <v>44807.152777777781</v>
      </c>
      <c r="H1915" s="78" t="s">
        <v>94</v>
      </c>
      <c r="I1915" s="90">
        <v>2.0000000000582077</v>
      </c>
      <c r="J1915" s="91" t="s">
        <v>4585</v>
      </c>
      <c r="K1915" s="91"/>
      <c r="L1915" s="91"/>
      <c r="M1915" s="78">
        <v>32</v>
      </c>
      <c r="N1915" s="78">
        <v>0</v>
      </c>
      <c r="O1915" s="78">
        <v>0</v>
      </c>
      <c r="P1915" s="78">
        <v>32</v>
      </c>
      <c r="Q1915" s="78">
        <v>0</v>
      </c>
      <c r="R1915" s="78">
        <v>0</v>
      </c>
      <c r="S1915" s="78">
        <v>0</v>
      </c>
      <c r="T1915" s="78">
        <v>32</v>
      </c>
      <c r="U1915" s="78">
        <v>0</v>
      </c>
      <c r="V1915" s="78">
        <v>800</v>
      </c>
      <c r="W1915" s="78"/>
      <c r="X1915" s="84" t="s">
        <v>4586</v>
      </c>
      <c r="Y1915" s="85" t="s">
        <v>95</v>
      </c>
      <c r="Z1915" s="85" t="s">
        <v>103</v>
      </c>
      <c r="AA1915" s="85" t="s">
        <v>148</v>
      </c>
    </row>
    <row r="1916" spans="1:27" ht="112.5">
      <c r="A1916" s="299">
        <v>1900</v>
      </c>
      <c r="B1916" s="284" t="s">
        <v>248</v>
      </c>
      <c r="C1916" s="78" t="s">
        <v>93</v>
      </c>
      <c r="D1916" s="79" t="s">
        <v>4587</v>
      </c>
      <c r="E1916" s="78" t="s">
        <v>154</v>
      </c>
      <c r="F1916" s="80">
        <v>44807.9375</v>
      </c>
      <c r="G1916" s="80">
        <v>44808.006944444445</v>
      </c>
      <c r="H1916" s="78" t="s">
        <v>94</v>
      </c>
      <c r="I1916" s="90">
        <v>1.6666666666860692</v>
      </c>
      <c r="J1916" s="91" t="s">
        <v>4588</v>
      </c>
      <c r="K1916" s="91"/>
      <c r="L1916" s="91"/>
      <c r="M1916" s="78">
        <v>47</v>
      </c>
      <c r="N1916" s="78">
        <v>0</v>
      </c>
      <c r="O1916" s="78">
        <v>0</v>
      </c>
      <c r="P1916" s="78">
        <v>47</v>
      </c>
      <c r="Q1916" s="78">
        <v>0</v>
      </c>
      <c r="R1916" s="78">
        <v>0</v>
      </c>
      <c r="S1916" s="78">
        <v>0</v>
      </c>
      <c r="T1916" s="78">
        <v>47</v>
      </c>
      <c r="U1916" s="78">
        <v>0</v>
      </c>
      <c r="V1916" s="78">
        <v>480</v>
      </c>
      <c r="W1916" s="78"/>
      <c r="X1916" s="84" t="s">
        <v>4589</v>
      </c>
      <c r="Y1916" s="85" t="s">
        <v>109</v>
      </c>
      <c r="Z1916" s="85" t="s">
        <v>103</v>
      </c>
      <c r="AA1916" s="85" t="s">
        <v>148</v>
      </c>
    </row>
    <row r="1917" spans="1:27" ht="75">
      <c r="A1917" s="299">
        <v>1901</v>
      </c>
      <c r="B1917" s="284" t="s">
        <v>265</v>
      </c>
      <c r="C1917" s="78" t="s">
        <v>97</v>
      </c>
      <c r="D1917" s="79" t="s">
        <v>4590</v>
      </c>
      <c r="E1917" s="78" t="s">
        <v>153</v>
      </c>
      <c r="F1917" s="80">
        <v>44806.746527777781</v>
      </c>
      <c r="G1917" s="80">
        <v>44806.791666666664</v>
      </c>
      <c r="H1917" s="78" t="s">
        <v>94</v>
      </c>
      <c r="I1917" s="90">
        <v>1.0833333331975155</v>
      </c>
      <c r="J1917" s="91" t="s">
        <v>4590</v>
      </c>
      <c r="K1917" s="91"/>
      <c r="L1917" s="91"/>
      <c r="M1917" s="78">
        <v>1</v>
      </c>
      <c r="N1917" s="78">
        <v>0</v>
      </c>
      <c r="O1917" s="78">
        <v>0</v>
      </c>
      <c r="P1917" s="78">
        <v>1</v>
      </c>
      <c r="Q1917" s="78">
        <v>0</v>
      </c>
      <c r="R1917" s="78">
        <v>0</v>
      </c>
      <c r="S1917" s="78">
        <v>0</v>
      </c>
      <c r="T1917" s="78">
        <v>1</v>
      </c>
      <c r="U1917" s="78">
        <v>0</v>
      </c>
      <c r="V1917" s="78">
        <v>2</v>
      </c>
      <c r="W1917" s="78"/>
      <c r="X1917" s="84" t="s">
        <v>4591</v>
      </c>
      <c r="Y1917" s="85" t="s">
        <v>98</v>
      </c>
      <c r="Z1917" s="85" t="s">
        <v>114</v>
      </c>
      <c r="AA1917" s="85" t="s">
        <v>148</v>
      </c>
    </row>
    <row r="1918" spans="1:27" ht="93.75">
      <c r="A1918" s="299">
        <v>1902</v>
      </c>
      <c r="B1918" s="284" t="s">
        <v>261</v>
      </c>
      <c r="C1918" s="78" t="s">
        <v>113</v>
      </c>
      <c r="D1918" s="79" t="s">
        <v>4592</v>
      </c>
      <c r="E1918" s="78" t="s">
        <v>152</v>
      </c>
      <c r="F1918" s="80">
        <v>44806.708333333336</v>
      </c>
      <c r="G1918" s="80">
        <v>44806.847222222219</v>
      </c>
      <c r="H1918" s="78" t="s">
        <v>94</v>
      </c>
      <c r="I1918" s="90">
        <v>3.3333333331975155</v>
      </c>
      <c r="J1918" s="91" t="s">
        <v>4593</v>
      </c>
      <c r="K1918" s="91"/>
      <c r="L1918" s="91"/>
      <c r="M1918" s="78">
        <v>7</v>
      </c>
      <c r="N1918" s="78">
        <v>0</v>
      </c>
      <c r="O1918" s="78">
        <v>0</v>
      </c>
      <c r="P1918" s="78">
        <v>7</v>
      </c>
      <c r="Q1918" s="78">
        <v>0</v>
      </c>
      <c r="R1918" s="78">
        <v>0</v>
      </c>
      <c r="S1918" s="78">
        <v>0</v>
      </c>
      <c r="T1918" s="78">
        <v>7</v>
      </c>
      <c r="U1918" s="78">
        <v>0</v>
      </c>
      <c r="V1918" s="78">
        <v>67.099999999999994</v>
      </c>
      <c r="W1918" s="78"/>
      <c r="X1918" s="84" t="s">
        <v>4594</v>
      </c>
      <c r="Y1918" s="85" t="s">
        <v>98</v>
      </c>
      <c r="Z1918" s="85" t="s">
        <v>105</v>
      </c>
      <c r="AA1918" s="85" t="s">
        <v>148</v>
      </c>
    </row>
    <row r="1919" spans="1:27" ht="131.25">
      <c r="A1919" s="299">
        <v>1903</v>
      </c>
      <c r="B1919" s="286" t="s">
        <v>278</v>
      </c>
      <c r="C1919" s="93" t="s">
        <v>93</v>
      </c>
      <c r="D1919" s="94" t="s">
        <v>4595</v>
      </c>
      <c r="E1919" s="93" t="s">
        <v>152</v>
      </c>
      <c r="F1919" s="95">
        <v>44807.8125</v>
      </c>
      <c r="G1919" s="95">
        <v>44807.833333333336</v>
      </c>
      <c r="H1919" s="96" t="s">
        <v>94</v>
      </c>
      <c r="I1919" s="90">
        <v>0.50000000005820766</v>
      </c>
      <c r="J1919" s="91" t="s">
        <v>4596</v>
      </c>
      <c r="K1919" s="91" t="s">
        <v>4597</v>
      </c>
      <c r="L1919" s="91" t="s">
        <v>4598</v>
      </c>
      <c r="M1919" s="93">
        <v>829</v>
      </c>
      <c r="N1919" s="93">
        <v>0</v>
      </c>
      <c r="O1919" s="93">
        <v>12</v>
      </c>
      <c r="P1919" s="93">
        <v>817</v>
      </c>
      <c r="Q1919" s="93">
        <v>0</v>
      </c>
      <c r="R1919" s="93">
        <v>0</v>
      </c>
      <c r="S1919" s="93">
        <v>0</v>
      </c>
      <c r="T1919" s="93">
        <v>829</v>
      </c>
      <c r="U1919" s="93">
        <v>0</v>
      </c>
      <c r="V1919" s="93">
        <v>500</v>
      </c>
      <c r="W1919" s="93" t="s">
        <v>136</v>
      </c>
      <c r="X1919" s="97" t="s">
        <v>4599</v>
      </c>
      <c r="Y1919" s="218" t="s">
        <v>95</v>
      </c>
      <c r="Z1919" s="218" t="s">
        <v>105</v>
      </c>
      <c r="AA1919" s="85" t="s">
        <v>148</v>
      </c>
    </row>
    <row r="1920" spans="1:27" ht="37.5">
      <c r="A1920" s="299">
        <v>1904</v>
      </c>
      <c r="B1920" s="286" t="s">
        <v>4541</v>
      </c>
      <c r="C1920" s="93" t="s">
        <v>97</v>
      </c>
      <c r="D1920" s="94" t="s">
        <v>4600</v>
      </c>
      <c r="E1920" s="93" t="s">
        <v>153</v>
      </c>
      <c r="F1920" s="95">
        <v>44806.333333333336</v>
      </c>
      <c r="G1920" s="95">
        <v>44806.430555555555</v>
      </c>
      <c r="H1920" s="96" t="s">
        <v>94</v>
      </c>
      <c r="I1920" s="90">
        <v>2.3333333332557231</v>
      </c>
      <c r="J1920" s="91" t="s">
        <v>4601</v>
      </c>
      <c r="K1920" s="91"/>
      <c r="L1920" s="91"/>
      <c r="M1920" s="93">
        <v>16</v>
      </c>
      <c r="N1920" s="93">
        <v>0</v>
      </c>
      <c r="O1920" s="93">
        <v>0</v>
      </c>
      <c r="P1920" s="93">
        <v>16</v>
      </c>
      <c r="Q1920" s="93">
        <v>0</v>
      </c>
      <c r="R1920" s="93">
        <v>0</v>
      </c>
      <c r="S1920" s="93">
        <v>0</v>
      </c>
      <c r="T1920" s="93">
        <v>16</v>
      </c>
      <c r="U1920" s="93">
        <v>0</v>
      </c>
      <c r="V1920" s="93">
        <v>12</v>
      </c>
      <c r="W1920" s="93"/>
      <c r="X1920" s="97" t="s">
        <v>4602</v>
      </c>
      <c r="Y1920" s="218" t="s">
        <v>95</v>
      </c>
      <c r="Z1920" s="218" t="s">
        <v>99</v>
      </c>
      <c r="AA1920" s="85" t="s">
        <v>148</v>
      </c>
    </row>
    <row r="1921" spans="1:27" ht="37.5">
      <c r="A1921" s="299">
        <v>1905</v>
      </c>
      <c r="B1921" s="286" t="s">
        <v>4541</v>
      </c>
      <c r="C1921" s="93" t="s">
        <v>97</v>
      </c>
      <c r="D1921" s="94" t="s">
        <v>4603</v>
      </c>
      <c r="E1921" s="93" t="s">
        <v>153</v>
      </c>
      <c r="F1921" s="95">
        <v>44806.59375</v>
      </c>
      <c r="G1921" s="95">
        <v>44806.75</v>
      </c>
      <c r="H1921" s="96" t="s">
        <v>94</v>
      </c>
      <c r="I1921" s="90">
        <v>3.75</v>
      </c>
      <c r="J1921" s="91" t="s">
        <v>4604</v>
      </c>
      <c r="K1921" s="91"/>
      <c r="L1921" s="91"/>
      <c r="M1921" s="93">
        <v>6</v>
      </c>
      <c r="N1921" s="93">
        <v>0</v>
      </c>
      <c r="O1921" s="93">
        <v>0</v>
      </c>
      <c r="P1921" s="93">
        <v>6</v>
      </c>
      <c r="Q1921" s="93">
        <v>0</v>
      </c>
      <c r="R1921" s="93">
        <v>0</v>
      </c>
      <c r="S1921" s="93">
        <v>0</v>
      </c>
      <c r="T1921" s="93">
        <v>6</v>
      </c>
      <c r="U1921" s="93">
        <v>0</v>
      </c>
      <c r="V1921" s="93">
        <v>4</v>
      </c>
      <c r="W1921" s="93"/>
      <c r="X1921" s="97" t="s">
        <v>4605</v>
      </c>
      <c r="Y1921" s="98" t="s">
        <v>122</v>
      </c>
      <c r="Z1921" s="98" t="s">
        <v>120</v>
      </c>
      <c r="AA1921" s="85" t="s">
        <v>193</v>
      </c>
    </row>
    <row r="1922" spans="1:27" ht="37.5">
      <c r="A1922" s="299">
        <v>1906</v>
      </c>
      <c r="B1922" s="284" t="s">
        <v>4541</v>
      </c>
      <c r="C1922" s="78" t="s">
        <v>97</v>
      </c>
      <c r="D1922" s="79" t="s">
        <v>4606</v>
      </c>
      <c r="E1922" s="78" t="s">
        <v>108</v>
      </c>
      <c r="F1922" s="80">
        <v>44806.638888888891</v>
      </c>
      <c r="G1922" s="80">
        <v>44806.798611111109</v>
      </c>
      <c r="H1922" s="78" t="s">
        <v>94</v>
      </c>
      <c r="I1922" s="90">
        <v>3.8333333332557231</v>
      </c>
      <c r="J1922" s="91" t="s">
        <v>4607</v>
      </c>
      <c r="K1922" s="91"/>
      <c r="L1922" s="91"/>
      <c r="M1922" s="78">
        <v>1</v>
      </c>
      <c r="N1922" s="78">
        <v>0</v>
      </c>
      <c r="O1922" s="78">
        <v>0</v>
      </c>
      <c r="P1922" s="78">
        <v>1</v>
      </c>
      <c r="Q1922" s="78">
        <v>0</v>
      </c>
      <c r="R1922" s="78">
        <v>0</v>
      </c>
      <c r="S1922" s="78">
        <v>0</v>
      </c>
      <c r="T1922" s="78">
        <v>1</v>
      </c>
      <c r="U1922" s="78">
        <v>0</v>
      </c>
      <c r="V1922" s="78">
        <v>0.4</v>
      </c>
      <c r="W1922" s="78"/>
      <c r="X1922" s="84" t="s">
        <v>4608</v>
      </c>
      <c r="Y1922" s="85" t="s">
        <v>95</v>
      </c>
      <c r="Z1922" s="85" t="s">
        <v>99</v>
      </c>
      <c r="AA1922" s="85" t="s">
        <v>148</v>
      </c>
    </row>
    <row r="1923" spans="1:27" ht="56.25">
      <c r="A1923" s="299">
        <v>1907</v>
      </c>
      <c r="B1923" s="284" t="s">
        <v>4541</v>
      </c>
      <c r="C1923" s="78" t="s">
        <v>97</v>
      </c>
      <c r="D1923" s="79" t="s">
        <v>4609</v>
      </c>
      <c r="E1923" s="78" t="s">
        <v>153</v>
      </c>
      <c r="F1923" s="80">
        <v>44807.572916666664</v>
      </c>
      <c r="G1923" s="80">
        <v>44807.649305555555</v>
      </c>
      <c r="H1923" s="78" t="s">
        <v>94</v>
      </c>
      <c r="I1923" s="90">
        <v>1.8333333333721384</v>
      </c>
      <c r="J1923" s="91" t="s">
        <v>4610</v>
      </c>
      <c r="K1923" s="91"/>
      <c r="L1923" s="91"/>
      <c r="M1923" s="78">
        <v>1</v>
      </c>
      <c r="N1923" s="78">
        <v>0</v>
      </c>
      <c r="O1923" s="78">
        <v>0</v>
      </c>
      <c r="P1923" s="78">
        <v>1</v>
      </c>
      <c r="Q1923" s="78">
        <v>0</v>
      </c>
      <c r="R1923" s="78">
        <v>0</v>
      </c>
      <c r="S1923" s="78">
        <v>0</v>
      </c>
      <c r="T1923" s="78">
        <v>1</v>
      </c>
      <c r="U1923" s="78">
        <v>0</v>
      </c>
      <c r="V1923" s="78">
        <v>3.2</v>
      </c>
      <c r="W1923" s="78"/>
      <c r="X1923" s="84" t="s">
        <v>4611</v>
      </c>
      <c r="Y1923" s="85" t="s">
        <v>95</v>
      </c>
      <c r="Z1923" s="85" t="s">
        <v>99</v>
      </c>
      <c r="AA1923" s="85" t="s">
        <v>148</v>
      </c>
    </row>
    <row r="1924" spans="1:27" ht="37.5">
      <c r="A1924" s="299">
        <v>1908</v>
      </c>
      <c r="B1924" s="284" t="s">
        <v>4541</v>
      </c>
      <c r="C1924" s="78" t="s">
        <v>97</v>
      </c>
      <c r="D1924" s="79" t="s">
        <v>4612</v>
      </c>
      <c r="E1924" s="78" t="s">
        <v>153</v>
      </c>
      <c r="F1924" s="80">
        <v>44807.666666666664</v>
      </c>
      <c r="G1924" s="80">
        <v>44807.739583333336</v>
      </c>
      <c r="H1924" s="78" t="s">
        <v>94</v>
      </c>
      <c r="I1924" s="90">
        <v>1.7500000001164153</v>
      </c>
      <c r="J1924" s="91" t="s">
        <v>4613</v>
      </c>
      <c r="K1924" s="91"/>
      <c r="L1924" s="91"/>
      <c r="M1924" s="78">
        <v>2</v>
      </c>
      <c r="N1924" s="78">
        <v>0</v>
      </c>
      <c r="O1924" s="78">
        <v>0</v>
      </c>
      <c r="P1924" s="78">
        <v>2</v>
      </c>
      <c r="Q1924" s="78">
        <v>0</v>
      </c>
      <c r="R1924" s="78">
        <v>0</v>
      </c>
      <c r="S1924" s="78">
        <v>0</v>
      </c>
      <c r="T1924" s="78">
        <v>2</v>
      </c>
      <c r="U1924" s="78">
        <v>0</v>
      </c>
      <c r="V1924" s="78">
        <v>5.3</v>
      </c>
      <c r="W1924" s="78"/>
      <c r="X1924" s="84" t="s">
        <v>4614</v>
      </c>
      <c r="Y1924" s="85" t="s">
        <v>95</v>
      </c>
      <c r="Z1924" s="85" t="s">
        <v>99</v>
      </c>
      <c r="AA1924" s="85" t="s">
        <v>148</v>
      </c>
    </row>
    <row r="1925" spans="1:27" ht="56.25">
      <c r="A1925" s="299">
        <v>1909</v>
      </c>
      <c r="B1925" s="284" t="s">
        <v>4541</v>
      </c>
      <c r="C1925" s="78" t="s">
        <v>113</v>
      </c>
      <c r="D1925" s="79" t="s">
        <v>4615</v>
      </c>
      <c r="E1925" s="78" t="s">
        <v>152</v>
      </c>
      <c r="F1925" s="80">
        <v>44808.398611111108</v>
      </c>
      <c r="G1925" s="80">
        <v>44808.447916666664</v>
      </c>
      <c r="H1925" s="78" t="s">
        <v>94</v>
      </c>
      <c r="I1925" s="90">
        <v>1.1833333333488554</v>
      </c>
      <c r="J1925" s="91" t="s">
        <v>4616</v>
      </c>
      <c r="K1925" s="91"/>
      <c r="L1925" s="91"/>
      <c r="M1925" s="78">
        <v>855</v>
      </c>
      <c r="N1925" s="78">
        <v>0</v>
      </c>
      <c r="O1925" s="78">
        <v>0</v>
      </c>
      <c r="P1925" s="78">
        <v>855</v>
      </c>
      <c r="Q1925" s="78">
        <v>0</v>
      </c>
      <c r="R1925" s="78">
        <v>0</v>
      </c>
      <c r="S1925" s="78">
        <v>0</v>
      </c>
      <c r="T1925" s="78">
        <v>855</v>
      </c>
      <c r="U1925" s="78">
        <v>0</v>
      </c>
      <c r="V1925" s="78">
        <v>380</v>
      </c>
      <c r="W1925" s="78"/>
      <c r="X1925" s="84" t="s">
        <v>4617</v>
      </c>
      <c r="Y1925" s="85" t="s">
        <v>95</v>
      </c>
      <c r="Z1925" s="85" t="s">
        <v>105</v>
      </c>
      <c r="AA1925" s="85" t="s">
        <v>148</v>
      </c>
    </row>
    <row r="1926" spans="1:27" ht="225">
      <c r="A1926" s="299">
        <v>1910</v>
      </c>
      <c r="B1926" s="284" t="s">
        <v>262</v>
      </c>
      <c r="C1926" s="78" t="s">
        <v>127</v>
      </c>
      <c r="D1926" s="79" t="s">
        <v>464</v>
      </c>
      <c r="E1926" s="78" t="s">
        <v>154</v>
      </c>
      <c r="F1926" s="80">
        <v>44809.416666666664</v>
      </c>
      <c r="G1926" s="80">
        <v>44809.708333333336</v>
      </c>
      <c r="H1926" s="78" t="s">
        <v>106</v>
      </c>
      <c r="I1926" s="90">
        <v>7.0000000001164153</v>
      </c>
      <c r="J1926" s="91" t="s">
        <v>255</v>
      </c>
      <c r="K1926" s="91"/>
      <c r="L1926" s="91"/>
      <c r="M1926" s="78">
        <v>33</v>
      </c>
      <c r="N1926" s="78">
        <v>0</v>
      </c>
      <c r="O1926" s="78">
        <v>0</v>
      </c>
      <c r="P1926" s="78">
        <v>32</v>
      </c>
      <c r="Q1926" s="78">
        <v>0</v>
      </c>
      <c r="R1926" s="78">
        <v>0</v>
      </c>
      <c r="S1926" s="78">
        <v>0</v>
      </c>
      <c r="T1926" s="78">
        <v>32</v>
      </c>
      <c r="U1926" s="78">
        <v>1</v>
      </c>
      <c r="V1926" s="78">
        <v>60</v>
      </c>
      <c r="W1926" s="78" t="s">
        <v>1052</v>
      </c>
      <c r="X1926" s="84"/>
      <c r="Y1926" s="85"/>
      <c r="Z1926" s="85"/>
      <c r="AA1926" s="85" t="s">
        <v>148</v>
      </c>
    </row>
    <row r="1927" spans="1:27" ht="112.5">
      <c r="A1927" s="299">
        <v>1911</v>
      </c>
      <c r="B1927" s="284" t="s">
        <v>251</v>
      </c>
      <c r="C1927" s="78" t="s">
        <v>97</v>
      </c>
      <c r="D1927" s="79" t="s">
        <v>3211</v>
      </c>
      <c r="E1927" s="78" t="s">
        <v>152</v>
      </c>
      <c r="F1927" s="80">
        <v>44810.416666666664</v>
      </c>
      <c r="G1927" s="80">
        <v>44810.583333333336</v>
      </c>
      <c r="H1927" s="78" t="s">
        <v>106</v>
      </c>
      <c r="I1927" s="90">
        <v>4.0000000001164153</v>
      </c>
      <c r="J1927" s="91" t="s">
        <v>3351</v>
      </c>
      <c r="K1927" s="91"/>
      <c r="L1927" s="91"/>
      <c r="M1927" s="78">
        <v>9</v>
      </c>
      <c r="N1927" s="78">
        <v>0</v>
      </c>
      <c r="O1927" s="78">
        <v>0</v>
      </c>
      <c r="P1927" s="78">
        <v>9</v>
      </c>
      <c r="Q1927" s="78">
        <v>0</v>
      </c>
      <c r="R1927" s="78">
        <v>0</v>
      </c>
      <c r="S1927" s="78">
        <v>9</v>
      </c>
      <c r="T1927" s="78">
        <v>0</v>
      </c>
      <c r="U1927" s="78">
        <v>0</v>
      </c>
      <c r="V1927" s="78">
        <v>180</v>
      </c>
      <c r="W1927" s="78"/>
      <c r="X1927" s="84"/>
      <c r="Y1927" s="85"/>
      <c r="Z1927" s="85"/>
      <c r="AA1927" s="85" t="s">
        <v>148</v>
      </c>
    </row>
    <row r="1928" spans="1:27" ht="56.25">
      <c r="A1928" s="299">
        <v>1912</v>
      </c>
      <c r="B1928" s="284" t="s">
        <v>253</v>
      </c>
      <c r="C1928" s="78" t="s">
        <v>93</v>
      </c>
      <c r="D1928" s="79" t="s">
        <v>4618</v>
      </c>
      <c r="E1928" s="78" t="s">
        <v>108</v>
      </c>
      <c r="F1928" s="80">
        <v>44809.465277777781</v>
      </c>
      <c r="G1928" s="80">
        <v>44809.5</v>
      </c>
      <c r="H1928" s="78" t="s">
        <v>94</v>
      </c>
      <c r="I1928" s="90">
        <v>0.83333333325572312</v>
      </c>
      <c r="J1928" s="91" t="s">
        <v>4619</v>
      </c>
      <c r="K1928" s="91"/>
      <c r="L1928" s="91"/>
      <c r="M1928" s="78">
        <v>1</v>
      </c>
      <c r="N1928" s="78">
        <v>0</v>
      </c>
      <c r="O1928" s="78">
        <v>0</v>
      </c>
      <c r="P1928" s="78">
        <v>1</v>
      </c>
      <c r="Q1928" s="78">
        <v>0</v>
      </c>
      <c r="R1928" s="78">
        <v>0</v>
      </c>
      <c r="S1928" s="78">
        <v>0</v>
      </c>
      <c r="T1928" s="78">
        <v>1</v>
      </c>
      <c r="U1928" s="78">
        <v>0</v>
      </c>
      <c r="V1928" s="78">
        <v>2</v>
      </c>
      <c r="W1928" s="78"/>
      <c r="X1928" s="84" t="s">
        <v>4620</v>
      </c>
      <c r="Y1928" s="85" t="s">
        <v>109</v>
      </c>
      <c r="Z1928" s="85" t="s">
        <v>99</v>
      </c>
      <c r="AA1928" s="85" t="s">
        <v>148</v>
      </c>
    </row>
    <row r="1929" spans="1:27" ht="93.75">
      <c r="A1929" s="299">
        <v>1913</v>
      </c>
      <c r="B1929" s="286" t="s">
        <v>261</v>
      </c>
      <c r="C1929" s="93" t="s">
        <v>97</v>
      </c>
      <c r="D1929" s="94" t="s">
        <v>310</v>
      </c>
      <c r="E1929" s="93" t="s">
        <v>152</v>
      </c>
      <c r="F1929" s="95">
        <v>44809.697916666664</v>
      </c>
      <c r="G1929" s="95">
        <v>44809.755555555559</v>
      </c>
      <c r="H1929" s="96" t="s">
        <v>94</v>
      </c>
      <c r="I1929" s="90">
        <v>1.3833333334769122</v>
      </c>
      <c r="J1929" s="91" t="s">
        <v>408</v>
      </c>
      <c r="K1929" s="91"/>
      <c r="L1929" s="91"/>
      <c r="M1929" s="100">
        <v>247</v>
      </c>
      <c r="N1929" s="100">
        <v>0</v>
      </c>
      <c r="O1929" s="100">
        <v>0</v>
      </c>
      <c r="P1929" s="100">
        <v>246</v>
      </c>
      <c r="Q1929" s="100">
        <v>0</v>
      </c>
      <c r="R1929" s="100">
        <v>0</v>
      </c>
      <c r="S1929" s="100">
        <v>0</v>
      </c>
      <c r="T1929" s="100">
        <v>246</v>
      </c>
      <c r="U1929" s="100">
        <v>1</v>
      </c>
      <c r="V1929" s="93" t="s">
        <v>140</v>
      </c>
      <c r="W1929" s="93" t="s">
        <v>399</v>
      </c>
      <c r="X1929" s="97" t="s">
        <v>4621</v>
      </c>
      <c r="Y1929" s="98" t="s">
        <v>95</v>
      </c>
      <c r="Z1929" s="98" t="s">
        <v>105</v>
      </c>
      <c r="AA1929" s="85" t="s">
        <v>148</v>
      </c>
    </row>
    <row r="1930" spans="1:27" ht="75">
      <c r="A1930" s="299">
        <v>1914</v>
      </c>
      <c r="B1930" s="286" t="s">
        <v>115</v>
      </c>
      <c r="C1930" s="100" t="s">
        <v>97</v>
      </c>
      <c r="D1930" s="101" t="s">
        <v>4244</v>
      </c>
      <c r="E1930" s="100" t="s">
        <v>153</v>
      </c>
      <c r="F1930" s="95">
        <v>44809.479166666664</v>
      </c>
      <c r="G1930" s="95">
        <v>44809.489583333336</v>
      </c>
      <c r="H1930" s="78" t="s">
        <v>106</v>
      </c>
      <c r="I1930" s="90">
        <v>0.25000000011641532</v>
      </c>
      <c r="J1930" s="91" t="s">
        <v>489</v>
      </c>
      <c r="K1930" s="91"/>
      <c r="L1930" s="91"/>
      <c r="M1930" s="100">
        <v>82</v>
      </c>
      <c r="N1930" s="100">
        <v>0</v>
      </c>
      <c r="O1930" s="100">
        <v>0</v>
      </c>
      <c r="P1930" s="100">
        <v>82</v>
      </c>
      <c r="Q1930" s="100">
        <v>0</v>
      </c>
      <c r="R1930" s="100">
        <v>0</v>
      </c>
      <c r="S1930" s="100">
        <v>0</v>
      </c>
      <c r="T1930" s="100">
        <v>82</v>
      </c>
      <c r="U1930" s="100">
        <v>0</v>
      </c>
      <c r="V1930" s="93">
        <v>41</v>
      </c>
      <c r="W1930" s="93"/>
      <c r="X1930" s="97" t="s">
        <v>4622</v>
      </c>
      <c r="Y1930" s="104"/>
      <c r="Z1930" s="104"/>
      <c r="AA1930" s="85" t="s">
        <v>148</v>
      </c>
    </row>
    <row r="1931" spans="1:27" ht="225">
      <c r="A1931" s="299">
        <v>1915</v>
      </c>
      <c r="B1931" s="286" t="s">
        <v>115</v>
      </c>
      <c r="C1931" s="100" t="s">
        <v>93</v>
      </c>
      <c r="D1931" s="101" t="s">
        <v>4623</v>
      </c>
      <c r="E1931" s="100" t="s">
        <v>154</v>
      </c>
      <c r="F1931" s="95">
        <v>44809.659722222219</v>
      </c>
      <c r="G1931" s="95">
        <v>44809.743055555555</v>
      </c>
      <c r="H1931" s="78" t="s">
        <v>94</v>
      </c>
      <c r="I1931" s="90">
        <v>2.0000000000582077</v>
      </c>
      <c r="J1931" s="91" t="s">
        <v>4624</v>
      </c>
      <c r="K1931" s="91"/>
      <c r="L1931" s="91"/>
      <c r="M1931" s="100">
        <v>770</v>
      </c>
      <c r="N1931" s="100">
        <v>0</v>
      </c>
      <c r="O1931" s="100">
        <v>0</v>
      </c>
      <c r="P1931" s="100">
        <v>769</v>
      </c>
      <c r="Q1931" s="100">
        <v>0</v>
      </c>
      <c r="R1931" s="100">
        <v>0</v>
      </c>
      <c r="S1931" s="100">
        <v>0</v>
      </c>
      <c r="T1931" s="100">
        <v>769</v>
      </c>
      <c r="U1931" s="100">
        <v>1</v>
      </c>
      <c r="V1931" s="93">
        <v>762</v>
      </c>
      <c r="W1931" s="93" t="s">
        <v>1052</v>
      </c>
      <c r="X1931" s="97" t="s">
        <v>4625</v>
      </c>
      <c r="Y1931" s="104" t="s">
        <v>109</v>
      </c>
      <c r="Z1931" s="104" t="s">
        <v>103</v>
      </c>
      <c r="AA1931" s="85" t="s">
        <v>148</v>
      </c>
    </row>
    <row r="1932" spans="1:27" ht="225">
      <c r="A1932" s="299">
        <v>1916</v>
      </c>
      <c r="B1932" s="284" t="s">
        <v>115</v>
      </c>
      <c r="C1932" s="78" t="s">
        <v>93</v>
      </c>
      <c r="D1932" s="79" t="s">
        <v>4623</v>
      </c>
      <c r="E1932" s="78" t="s">
        <v>154</v>
      </c>
      <c r="F1932" s="80">
        <v>44809.659722222219</v>
      </c>
      <c r="G1932" s="80">
        <v>44809.791666666664</v>
      </c>
      <c r="H1932" s="78" t="s">
        <v>94</v>
      </c>
      <c r="I1932" s="90">
        <v>3.1666666666860692</v>
      </c>
      <c r="J1932" s="91" t="s">
        <v>4626</v>
      </c>
      <c r="K1932" s="91"/>
      <c r="L1932" s="91"/>
      <c r="M1932" s="78">
        <v>2</v>
      </c>
      <c r="N1932" s="78">
        <v>0</v>
      </c>
      <c r="O1932" s="78">
        <v>0</v>
      </c>
      <c r="P1932" s="78">
        <v>1</v>
      </c>
      <c r="Q1932" s="78">
        <v>0</v>
      </c>
      <c r="R1932" s="78">
        <v>0</v>
      </c>
      <c r="S1932" s="78">
        <v>0</v>
      </c>
      <c r="T1932" s="78">
        <v>1</v>
      </c>
      <c r="U1932" s="78">
        <v>1</v>
      </c>
      <c r="V1932" s="78">
        <v>15</v>
      </c>
      <c r="W1932" s="78" t="s">
        <v>1052</v>
      </c>
      <c r="X1932" s="84" t="s">
        <v>4625</v>
      </c>
      <c r="Y1932" s="85" t="s">
        <v>109</v>
      </c>
      <c r="Z1932" s="85" t="s">
        <v>103</v>
      </c>
      <c r="AA1932" s="85" t="s">
        <v>148</v>
      </c>
    </row>
    <row r="1933" spans="1:27" ht="56.25">
      <c r="A1933" s="299">
        <v>1917</v>
      </c>
      <c r="B1933" s="284" t="s">
        <v>262</v>
      </c>
      <c r="C1933" s="78" t="s">
        <v>97</v>
      </c>
      <c r="D1933" s="79" t="s">
        <v>549</v>
      </c>
      <c r="E1933" s="78" t="s">
        <v>153</v>
      </c>
      <c r="F1933" s="80">
        <v>44810.375</v>
      </c>
      <c r="G1933" s="80">
        <v>44810.5</v>
      </c>
      <c r="H1933" s="78" t="s">
        <v>106</v>
      </c>
      <c r="I1933" s="90">
        <v>3</v>
      </c>
      <c r="J1933" s="91" t="s">
        <v>4627</v>
      </c>
      <c r="K1933" s="91"/>
      <c r="L1933" s="91"/>
      <c r="M1933" s="78">
        <v>14</v>
      </c>
      <c r="N1933" s="78">
        <v>0</v>
      </c>
      <c r="O1933" s="78">
        <v>0</v>
      </c>
      <c r="P1933" s="78">
        <v>14</v>
      </c>
      <c r="Q1933" s="78">
        <v>0</v>
      </c>
      <c r="R1933" s="78">
        <v>0</v>
      </c>
      <c r="S1933" s="78">
        <v>0</v>
      </c>
      <c r="T1933" s="78">
        <v>14</v>
      </c>
      <c r="U1933" s="78">
        <v>0</v>
      </c>
      <c r="V1933" s="78">
        <v>34</v>
      </c>
      <c r="W1933" s="78"/>
      <c r="X1933" s="84"/>
      <c r="Y1933" s="85"/>
      <c r="Z1933" s="85"/>
      <c r="AA1933" s="85" t="s">
        <v>148</v>
      </c>
    </row>
    <row r="1934" spans="1:27" ht="75">
      <c r="A1934" s="299">
        <v>1918</v>
      </c>
      <c r="B1934" s="284" t="s">
        <v>262</v>
      </c>
      <c r="C1934" s="78" t="s">
        <v>97</v>
      </c>
      <c r="D1934" s="79" t="s">
        <v>189</v>
      </c>
      <c r="E1934" s="78" t="s">
        <v>153</v>
      </c>
      <c r="F1934" s="80">
        <v>44810.375</v>
      </c>
      <c r="G1934" s="80">
        <v>44810.5</v>
      </c>
      <c r="H1934" s="78" t="s">
        <v>106</v>
      </c>
      <c r="I1934" s="90">
        <v>3</v>
      </c>
      <c r="J1934" s="91" t="s">
        <v>385</v>
      </c>
      <c r="K1934" s="91"/>
      <c r="L1934" s="91"/>
      <c r="M1934" s="78">
        <v>69</v>
      </c>
      <c r="N1934" s="78">
        <v>0</v>
      </c>
      <c r="O1934" s="78">
        <v>0</v>
      </c>
      <c r="P1934" s="78">
        <v>69</v>
      </c>
      <c r="Q1934" s="78">
        <v>0</v>
      </c>
      <c r="R1934" s="78">
        <v>0</v>
      </c>
      <c r="S1934" s="78">
        <v>0</v>
      </c>
      <c r="T1934" s="78">
        <v>69</v>
      </c>
      <c r="U1934" s="78">
        <v>0</v>
      </c>
      <c r="V1934" s="78">
        <v>44</v>
      </c>
      <c r="W1934" s="78"/>
      <c r="X1934" s="84"/>
      <c r="Y1934" s="85"/>
      <c r="Z1934" s="85"/>
      <c r="AA1934" s="85" t="s">
        <v>148</v>
      </c>
    </row>
    <row r="1935" spans="1:27" ht="56.25">
      <c r="A1935" s="299">
        <v>1919</v>
      </c>
      <c r="B1935" s="283" t="s">
        <v>262</v>
      </c>
      <c r="C1935" s="83" t="s">
        <v>97</v>
      </c>
      <c r="D1935" s="187" t="s">
        <v>4628</v>
      </c>
      <c r="E1935" s="83" t="s">
        <v>153</v>
      </c>
      <c r="F1935" s="188">
        <v>44810.541666666664</v>
      </c>
      <c r="G1935" s="188">
        <v>44810.666666666664</v>
      </c>
      <c r="H1935" s="83" t="s">
        <v>106</v>
      </c>
      <c r="I1935" s="90">
        <v>3</v>
      </c>
      <c r="J1935" s="91" t="s">
        <v>4629</v>
      </c>
      <c r="K1935" s="91"/>
      <c r="L1935" s="91"/>
      <c r="M1935" s="83">
        <v>38</v>
      </c>
      <c r="N1935" s="83">
        <v>0</v>
      </c>
      <c r="O1935" s="83">
        <v>0</v>
      </c>
      <c r="P1935" s="83">
        <v>38</v>
      </c>
      <c r="Q1935" s="83">
        <v>0</v>
      </c>
      <c r="R1935" s="83">
        <v>0</v>
      </c>
      <c r="S1935" s="83">
        <v>0</v>
      </c>
      <c r="T1935" s="83">
        <v>38</v>
      </c>
      <c r="U1935" s="83">
        <v>0</v>
      </c>
      <c r="V1935" s="83">
        <v>20</v>
      </c>
      <c r="W1935" s="83"/>
      <c r="X1935" s="184"/>
      <c r="Y1935" s="185"/>
      <c r="Z1935" s="185"/>
      <c r="AA1935" s="85" t="s">
        <v>148</v>
      </c>
    </row>
    <row r="1936" spans="1:27" ht="56.25">
      <c r="A1936" s="299">
        <v>1920</v>
      </c>
      <c r="B1936" s="283" t="s">
        <v>262</v>
      </c>
      <c r="C1936" s="83" t="s">
        <v>113</v>
      </c>
      <c r="D1936" s="187" t="s">
        <v>1794</v>
      </c>
      <c r="E1936" s="83" t="s">
        <v>153</v>
      </c>
      <c r="F1936" s="188">
        <v>44810.375</v>
      </c>
      <c r="G1936" s="188">
        <v>44810.5</v>
      </c>
      <c r="H1936" s="83" t="s">
        <v>106</v>
      </c>
      <c r="I1936" s="90">
        <v>3</v>
      </c>
      <c r="J1936" s="91" t="s">
        <v>4630</v>
      </c>
      <c r="K1936" s="91"/>
      <c r="L1936" s="91"/>
      <c r="M1936" s="83">
        <v>85</v>
      </c>
      <c r="N1936" s="83">
        <v>0</v>
      </c>
      <c r="O1936" s="83">
        <v>0</v>
      </c>
      <c r="P1936" s="83">
        <v>85</v>
      </c>
      <c r="Q1936" s="83">
        <v>0</v>
      </c>
      <c r="R1936" s="83">
        <v>0</v>
      </c>
      <c r="S1936" s="83">
        <v>0</v>
      </c>
      <c r="T1936" s="83">
        <v>85</v>
      </c>
      <c r="U1936" s="83">
        <v>0</v>
      </c>
      <c r="V1936" s="83">
        <v>50</v>
      </c>
      <c r="W1936" s="83"/>
      <c r="X1936" s="184"/>
      <c r="Y1936" s="185"/>
      <c r="Z1936" s="185"/>
      <c r="AA1936" s="85" t="s">
        <v>148</v>
      </c>
    </row>
    <row r="1937" spans="1:27" ht="75">
      <c r="A1937" s="299">
        <v>1921</v>
      </c>
      <c r="B1937" s="283" t="s">
        <v>115</v>
      </c>
      <c r="C1937" s="83" t="s">
        <v>93</v>
      </c>
      <c r="D1937" s="187" t="s">
        <v>4631</v>
      </c>
      <c r="E1937" s="83" t="s">
        <v>153</v>
      </c>
      <c r="F1937" s="188">
        <v>44810.54583333333</v>
      </c>
      <c r="G1937" s="188">
        <v>44810.612500000003</v>
      </c>
      <c r="H1937" s="83" t="s">
        <v>106</v>
      </c>
      <c r="I1937" s="90">
        <v>1.6000000001513399</v>
      </c>
      <c r="J1937" s="91" t="s">
        <v>517</v>
      </c>
      <c r="K1937" s="91"/>
      <c r="L1937" s="91"/>
      <c r="M1937" s="83">
        <v>1</v>
      </c>
      <c r="N1937" s="83">
        <v>0</v>
      </c>
      <c r="O1937" s="83">
        <v>0</v>
      </c>
      <c r="P1937" s="83">
        <v>1</v>
      </c>
      <c r="Q1937" s="83">
        <v>0</v>
      </c>
      <c r="R1937" s="83">
        <v>0</v>
      </c>
      <c r="S1937" s="83">
        <v>0</v>
      </c>
      <c r="T1937" s="83">
        <v>1</v>
      </c>
      <c r="U1937" s="83">
        <v>0</v>
      </c>
      <c r="V1937" s="83">
        <v>24</v>
      </c>
      <c r="W1937" s="83"/>
      <c r="X1937" s="184" t="s">
        <v>4632</v>
      </c>
      <c r="Y1937" s="185"/>
      <c r="Z1937" s="185"/>
      <c r="AA1937" s="85" t="s">
        <v>148</v>
      </c>
    </row>
    <row r="1938" spans="1:27" ht="56.25">
      <c r="A1938" s="299">
        <v>1922</v>
      </c>
      <c r="B1938" s="283" t="s">
        <v>262</v>
      </c>
      <c r="C1938" s="83" t="s">
        <v>113</v>
      </c>
      <c r="D1938" s="187" t="s">
        <v>1794</v>
      </c>
      <c r="E1938" s="83" t="s">
        <v>153</v>
      </c>
      <c r="F1938" s="188">
        <v>44811.375</v>
      </c>
      <c r="G1938" s="188">
        <v>44811.5</v>
      </c>
      <c r="H1938" s="83" t="s">
        <v>106</v>
      </c>
      <c r="I1938" s="90">
        <v>3</v>
      </c>
      <c r="J1938" s="91" t="s">
        <v>4630</v>
      </c>
      <c r="K1938" s="91"/>
      <c r="L1938" s="91"/>
      <c r="M1938" s="83">
        <v>85</v>
      </c>
      <c r="N1938" s="83">
        <v>0</v>
      </c>
      <c r="O1938" s="83">
        <v>0</v>
      </c>
      <c r="P1938" s="83">
        <v>85</v>
      </c>
      <c r="Q1938" s="83">
        <v>0</v>
      </c>
      <c r="R1938" s="83">
        <v>0</v>
      </c>
      <c r="S1938" s="83">
        <v>0</v>
      </c>
      <c r="T1938" s="83">
        <v>85</v>
      </c>
      <c r="U1938" s="83">
        <v>0</v>
      </c>
      <c r="V1938" s="83">
        <v>50</v>
      </c>
      <c r="W1938" s="83"/>
      <c r="X1938" s="184"/>
      <c r="Y1938" s="185"/>
      <c r="Z1938" s="185"/>
      <c r="AA1938" s="85" t="s">
        <v>148</v>
      </c>
    </row>
    <row r="1939" spans="1:27" ht="93.75">
      <c r="A1939" s="299">
        <v>1923</v>
      </c>
      <c r="B1939" s="283" t="s">
        <v>262</v>
      </c>
      <c r="C1939" s="83" t="s">
        <v>97</v>
      </c>
      <c r="D1939" s="187" t="s">
        <v>3235</v>
      </c>
      <c r="E1939" s="83" t="s">
        <v>153</v>
      </c>
      <c r="F1939" s="188">
        <v>44811.541666666664</v>
      </c>
      <c r="G1939" s="188">
        <v>44811.625</v>
      </c>
      <c r="H1939" s="83" t="s">
        <v>106</v>
      </c>
      <c r="I1939" s="90">
        <v>2.0000000000582077</v>
      </c>
      <c r="J1939" s="91" t="s">
        <v>4633</v>
      </c>
      <c r="K1939" s="91"/>
      <c r="L1939" s="91"/>
      <c r="M1939" s="83">
        <v>32</v>
      </c>
      <c r="N1939" s="83">
        <v>0</v>
      </c>
      <c r="O1939" s="83">
        <v>0</v>
      </c>
      <c r="P1939" s="83">
        <v>32</v>
      </c>
      <c r="Q1939" s="83">
        <v>0</v>
      </c>
      <c r="R1939" s="83">
        <v>0</v>
      </c>
      <c r="S1939" s="83">
        <v>0</v>
      </c>
      <c r="T1939" s="83">
        <v>32</v>
      </c>
      <c r="U1939" s="83">
        <v>0</v>
      </c>
      <c r="V1939" s="83">
        <v>20</v>
      </c>
      <c r="W1939" s="83"/>
      <c r="X1939" s="184"/>
      <c r="Y1939" s="185"/>
      <c r="Z1939" s="185"/>
      <c r="AA1939" s="85" t="s">
        <v>148</v>
      </c>
    </row>
    <row r="1940" spans="1:27" ht="75">
      <c r="A1940" s="299">
        <v>1924</v>
      </c>
      <c r="B1940" s="283" t="s">
        <v>262</v>
      </c>
      <c r="C1940" s="83" t="s">
        <v>97</v>
      </c>
      <c r="D1940" s="187" t="s">
        <v>4312</v>
      </c>
      <c r="E1940" s="83" t="s">
        <v>153</v>
      </c>
      <c r="F1940" s="188">
        <v>44811.625</v>
      </c>
      <c r="G1940" s="188">
        <v>44811.6875</v>
      </c>
      <c r="H1940" s="83" t="s">
        <v>106</v>
      </c>
      <c r="I1940" s="90">
        <v>1.5</v>
      </c>
      <c r="J1940" s="91" t="s">
        <v>4634</v>
      </c>
      <c r="K1940" s="91"/>
      <c r="L1940" s="91"/>
      <c r="M1940" s="83">
        <v>31</v>
      </c>
      <c r="N1940" s="83">
        <v>0</v>
      </c>
      <c r="O1940" s="83">
        <v>0</v>
      </c>
      <c r="P1940" s="83">
        <v>31</v>
      </c>
      <c r="Q1940" s="83">
        <v>0</v>
      </c>
      <c r="R1940" s="83">
        <v>0</v>
      </c>
      <c r="S1940" s="83">
        <v>0</v>
      </c>
      <c r="T1940" s="83">
        <v>31</v>
      </c>
      <c r="U1940" s="83">
        <v>0</v>
      </c>
      <c r="V1940" s="83">
        <v>19</v>
      </c>
      <c r="W1940" s="83"/>
      <c r="X1940" s="184"/>
      <c r="Y1940" s="185"/>
      <c r="Z1940" s="185"/>
      <c r="AA1940" s="85" t="s">
        <v>148</v>
      </c>
    </row>
    <row r="1941" spans="1:27" ht="37.5">
      <c r="A1941" s="299">
        <v>1925</v>
      </c>
      <c r="B1941" s="283" t="s">
        <v>262</v>
      </c>
      <c r="C1941" s="83" t="s">
        <v>97</v>
      </c>
      <c r="D1941" s="187" t="s">
        <v>4635</v>
      </c>
      <c r="E1941" s="83" t="s">
        <v>154</v>
      </c>
      <c r="F1941" s="188">
        <v>44811.375</v>
      </c>
      <c r="G1941" s="188">
        <v>44811.5</v>
      </c>
      <c r="H1941" s="83" t="s">
        <v>106</v>
      </c>
      <c r="I1941" s="90">
        <v>3</v>
      </c>
      <c r="J1941" s="91" t="s">
        <v>503</v>
      </c>
      <c r="K1941" s="91"/>
      <c r="L1941" s="91"/>
      <c r="M1941" s="83">
        <v>67</v>
      </c>
      <c r="N1941" s="83">
        <v>0</v>
      </c>
      <c r="O1941" s="83">
        <v>0</v>
      </c>
      <c r="P1941" s="83">
        <v>67</v>
      </c>
      <c r="Q1941" s="83">
        <v>0</v>
      </c>
      <c r="R1941" s="83">
        <v>0</v>
      </c>
      <c r="S1941" s="83">
        <v>0</v>
      </c>
      <c r="T1941" s="83">
        <v>67</v>
      </c>
      <c r="U1941" s="83">
        <v>0</v>
      </c>
      <c r="V1941" s="83">
        <v>90</v>
      </c>
      <c r="W1941" s="83"/>
      <c r="X1941" s="184"/>
      <c r="Y1941" s="185"/>
      <c r="Z1941" s="185"/>
      <c r="AA1941" s="85" t="s">
        <v>148</v>
      </c>
    </row>
    <row r="1942" spans="1:27" ht="150">
      <c r="A1942" s="299">
        <v>1926</v>
      </c>
      <c r="B1942" s="283" t="s">
        <v>248</v>
      </c>
      <c r="C1942" s="83" t="s">
        <v>93</v>
      </c>
      <c r="D1942" s="187" t="s">
        <v>4636</v>
      </c>
      <c r="E1942" s="83" t="s">
        <v>152</v>
      </c>
      <c r="F1942" s="188">
        <v>44810.336805555555</v>
      </c>
      <c r="G1942" s="188">
        <v>44810.381944444445</v>
      </c>
      <c r="H1942" s="83" t="s">
        <v>94</v>
      </c>
      <c r="I1942" s="90">
        <v>1.0833333333721384</v>
      </c>
      <c r="J1942" s="91" t="s">
        <v>4637</v>
      </c>
      <c r="K1942" s="91"/>
      <c r="L1942" s="91" t="s">
        <v>434</v>
      </c>
      <c r="M1942" s="83">
        <v>85</v>
      </c>
      <c r="N1942" s="83">
        <v>0</v>
      </c>
      <c r="O1942" s="83">
        <v>3</v>
      </c>
      <c r="P1942" s="83">
        <v>82</v>
      </c>
      <c r="Q1942" s="83">
        <v>0</v>
      </c>
      <c r="R1942" s="83">
        <v>0</v>
      </c>
      <c r="S1942" s="83">
        <v>0</v>
      </c>
      <c r="T1942" s="83">
        <v>85</v>
      </c>
      <c r="U1942" s="83">
        <v>0</v>
      </c>
      <c r="V1942" s="83">
        <v>450</v>
      </c>
      <c r="W1942" s="83"/>
      <c r="X1942" s="184" t="s">
        <v>4638</v>
      </c>
      <c r="Y1942" s="185" t="s">
        <v>122</v>
      </c>
      <c r="Z1942" s="185" t="s">
        <v>120</v>
      </c>
      <c r="AA1942" s="85" t="s">
        <v>193</v>
      </c>
    </row>
    <row r="1943" spans="1:27" ht="75">
      <c r="A1943" s="299">
        <v>1927</v>
      </c>
      <c r="B1943" s="283" t="s">
        <v>248</v>
      </c>
      <c r="C1943" s="83" t="s">
        <v>93</v>
      </c>
      <c r="D1943" s="187" t="s">
        <v>4636</v>
      </c>
      <c r="E1943" s="83" t="s">
        <v>152</v>
      </c>
      <c r="F1943" s="188">
        <v>44810.336805555555</v>
      </c>
      <c r="G1943" s="188">
        <v>44810.454861111109</v>
      </c>
      <c r="H1943" s="83" t="s">
        <v>94</v>
      </c>
      <c r="I1943" s="90">
        <v>2.8333333333139308</v>
      </c>
      <c r="J1943" s="91" t="s">
        <v>4639</v>
      </c>
      <c r="K1943" s="91"/>
      <c r="L1943" s="91"/>
      <c r="M1943" s="83">
        <v>106</v>
      </c>
      <c r="N1943" s="83">
        <v>0</v>
      </c>
      <c r="O1943" s="83">
        <v>0</v>
      </c>
      <c r="P1943" s="83">
        <v>106</v>
      </c>
      <c r="Q1943" s="83">
        <v>0</v>
      </c>
      <c r="R1943" s="83">
        <v>0</v>
      </c>
      <c r="S1943" s="83">
        <v>0</v>
      </c>
      <c r="T1943" s="83">
        <v>106</v>
      </c>
      <c r="U1943" s="83">
        <v>0</v>
      </c>
      <c r="V1943" s="83">
        <v>540</v>
      </c>
      <c r="W1943" s="83"/>
      <c r="X1943" s="184" t="s">
        <v>4638</v>
      </c>
      <c r="Y1943" s="185" t="s">
        <v>122</v>
      </c>
      <c r="Z1943" s="185" t="s">
        <v>120</v>
      </c>
      <c r="AA1943" s="85" t="s">
        <v>193</v>
      </c>
    </row>
    <row r="1944" spans="1:27" ht="131.25">
      <c r="A1944" s="299">
        <v>1928</v>
      </c>
      <c r="B1944" s="283" t="s">
        <v>248</v>
      </c>
      <c r="C1944" s="83" t="s">
        <v>93</v>
      </c>
      <c r="D1944" s="187" t="s">
        <v>4640</v>
      </c>
      <c r="E1944" s="83" t="s">
        <v>152</v>
      </c>
      <c r="F1944" s="188">
        <v>44810.336805555555</v>
      </c>
      <c r="G1944" s="188">
        <v>44810.381944444445</v>
      </c>
      <c r="H1944" s="83" t="s">
        <v>94</v>
      </c>
      <c r="I1944" s="90">
        <v>1.0833333333721384</v>
      </c>
      <c r="J1944" s="91" t="s">
        <v>4641</v>
      </c>
      <c r="K1944" s="91"/>
      <c r="L1944" s="91" t="s">
        <v>434</v>
      </c>
      <c r="M1944" s="83">
        <v>130</v>
      </c>
      <c r="N1944" s="83">
        <v>0</v>
      </c>
      <c r="O1944" s="83">
        <v>3</v>
      </c>
      <c r="P1944" s="83">
        <v>127</v>
      </c>
      <c r="Q1944" s="83">
        <v>0</v>
      </c>
      <c r="R1944" s="83">
        <v>0</v>
      </c>
      <c r="S1944" s="83">
        <v>0</v>
      </c>
      <c r="T1944" s="83">
        <v>130</v>
      </c>
      <c r="U1944" s="83">
        <v>0</v>
      </c>
      <c r="V1944" s="83">
        <v>540</v>
      </c>
      <c r="W1944" s="83"/>
      <c r="X1944" s="184" t="s">
        <v>4642</v>
      </c>
      <c r="Y1944" s="185" t="s">
        <v>109</v>
      </c>
      <c r="Z1944" s="185" t="s">
        <v>103</v>
      </c>
      <c r="AA1944" s="85" t="s">
        <v>148</v>
      </c>
    </row>
    <row r="1945" spans="1:27" ht="75">
      <c r="A1945" s="299">
        <v>1929</v>
      </c>
      <c r="B1945" s="283" t="s">
        <v>248</v>
      </c>
      <c r="C1945" s="83" t="s">
        <v>93</v>
      </c>
      <c r="D1945" s="187" t="s">
        <v>4640</v>
      </c>
      <c r="E1945" s="83" t="s">
        <v>152</v>
      </c>
      <c r="F1945" s="188">
        <v>44810.336805555555</v>
      </c>
      <c r="G1945" s="188">
        <v>44810.454861111109</v>
      </c>
      <c r="H1945" s="83" t="s">
        <v>94</v>
      </c>
      <c r="I1945" s="90">
        <v>2.8333333333139308</v>
      </c>
      <c r="J1945" s="91" t="s">
        <v>4643</v>
      </c>
      <c r="K1945" s="91"/>
      <c r="L1945" s="91"/>
      <c r="M1945" s="83">
        <v>6</v>
      </c>
      <c r="N1945" s="83">
        <v>0</v>
      </c>
      <c r="O1945" s="83">
        <v>0</v>
      </c>
      <c r="P1945" s="83">
        <v>6</v>
      </c>
      <c r="Q1945" s="83">
        <v>0</v>
      </c>
      <c r="R1945" s="83">
        <v>0</v>
      </c>
      <c r="S1945" s="83">
        <v>0</v>
      </c>
      <c r="T1945" s="83">
        <v>6</v>
      </c>
      <c r="U1945" s="83">
        <v>0</v>
      </c>
      <c r="V1945" s="83">
        <v>50</v>
      </c>
      <c r="W1945" s="83"/>
      <c r="X1945" s="184" t="s">
        <v>4642</v>
      </c>
      <c r="Y1945" s="185" t="s">
        <v>109</v>
      </c>
      <c r="Z1945" s="185" t="s">
        <v>103</v>
      </c>
      <c r="AA1945" s="85" t="s">
        <v>148</v>
      </c>
    </row>
    <row r="1946" spans="1:27" ht="75">
      <c r="A1946" s="299">
        <v>1930</v>
      </c>
      <c r="B1946" s="283" t="s">
        <v>248</v>
      </c>
      <c r="C1946" s="83" t="s">
        <v>93</v>
      </c>
      <c r="D1946" s="187" t="s">
        <v>4644</v>
      </c>
      <c r="E1946" s="83" t="s">
        <v>153</v>
      </c>
      <c r="F1946" s="188">
        <v>44810.395833333336</v>
      </c>
      <c r="G1946" s="188">
        <v>44810.5625</v>
      </c>
      <c r="H1946" s="83" t="s">
        <v>94</v>
      </c>
      <c r="I1946" s="90">
        <v>3.9999999999417923</v>
      </c>
      <c r="J1946" s="91" t="s">
        <v>4645</v>
      </c>
      <c r="K1946" s="91"/>
      <c r="L1946" s="91"/>
      <c r="M1946" s="83">
        <v>1</v>
      </c>
      <c r="N1946" s="83">
        <v>0</v>
      </c>
      <c r="O1946" s="83">
        <v>0</v>
      </c>
      <c r="P1946" s="83">
        <v>1</v>
      </c>
      <c r="Q1946" s="83">
        <v>0</v>
      </c>
      <c r="R1946" s="83">
        <v>0</v>
      </c>
      <c r="S1946" s="83">
        <v>0</v>
      </c>
      <c r="T1946" s="83">
        <v>1</v>
      </c>
      <c r="U1946" s="83">
        <v>0</v>
      </c>
      <c r="V1946" s="83">
        <v>50</v>
      </c>
      <c r="W1946" s="83"/>
      <c r="X1946" s="184" t="s">
        <v>4646</v>
      </c>
      <c r="Y1946" s="185" t="s">
        <v>122</v>
      </c>
      <c r="Z1946" s="185" t="s">
        <v>120</v>
      </c>
      <c r="AA1946" s="85" t="s">
        <v>193</v>
      </c>
    </row>
    <row r="1947" spans="1:27" ht="75">
      <c r="A1947" s="299">
        <v>1931</v>
      </c>
      <c r="B1947" s="283" t="s">
        <v>248</v>
      </c>
      <c r="C1947" s="83" t="s">
        <v>93</v>
      </c>
      <c r="D1947" s="187" t="s">
        <v>4647</v>
      </c>
      <c r="E1947" s="83" t="s">
        <v>153</v>
      </c>
      <c r="F1947" s="188">
        <v>44810.416666666664</v>
      </c>
      <c r="G1947" s="188">
        <v>44810.625</v>
      </c>
      <c r="H1947" s="83" t="s">
        <v>94</v>
      </c>
      <c r="I1947" s="90">
        <v>5.0000000000582077</v>
      </c>
      <c r="J1947" s="91" t="s">
        <v>4648</v>
      </c>
      <c r="K1947" s="91"/>
      <c r="L1947" s="91"/>
      <c r="M1947" s="83">
        <v>1</v>
      </c>
      <c r="N1947" s="83">
        <v>0</v>
      </c>
      <c r="O1947" s="83">
        <v>0</v>
      </c>
      <c r="P1947" s="83">
        <v>1</v>
      </c>
      <c r="Q1947" s="83">
        <v>0</v>
      </c>
      <c r="R1947" s="83">
        <v>0</v>
      </c>
      <c r="S1947" s="83">
        <v>0</v>
      </c>
      <c r="T1947" s="83">
        <v>1</v>
      </c>
      <c r="U1947" s="83">
        <v>0</v>
      </c>
      <c r="V1947" s="83">
        <v>50</v>
      </c>
      <c r="W1947" s="83"/>
      <c r="X1947" s="184" t="s">
        <v>4649</v>
      </c>
      <c r="Y1947" s="185" t="s">
        <v>122</v>
      </c>
      <c r="Z1947" s="185" t="s">
        <v>120</v>
      </c>
      <c r="AA1947" s="85" t="s">
        <v>193</v>
      </c>
    </row>
    <row r="1948" spans="1:27" ht="168.75">
      <c r="A1948" s="299">
        <v>1932</v>
      </c>
      <c r="B1948" s="283" t="s">
        <v>248</v>
      </c>
      <c r="C1948" s="83" t="s">
        <v>93</v>
      </c>
      <c r="D1948" s="187" t="s">
        <v>4650</v>
      </c>
      <c r="E1948" s="83" t="s">
        <v>154</v>
      </c>
      <c r="F1948" s="188">
        <v>44811.267361111109</v>
      </c>
      <c r="G1948" s="188">
        <v>44811.268750000003</v>
      </c>
      <c r="H1948" s="83" t="s">
        <v>94</v>
      </c>
      <c r="I1948" s="90">
        <v>3.3333333441987634E-2</v>
      </c>
      <c r="J1948" s="91" t="s">
        <v>4651</v>
      </c>
      <c r="K1948" s="91"/>
      <c r="L1948" s="91"/>
      <c r="M1948" s="83">
        <v>60</v>
      </c>
      <c r="N1948" s="83">
        <v>0</v>
      </c>
      <c r="O1948" s="83">
        <v>0</v>
      </c>
      <c r="P1948" s="83">
        <v>60</v>
      </c>
      <c r="Q1948" s="83">
        <v>0</v>
      </c>
      <c r="R1948" s="83">
        <v>0</v>
      </c>
      <c r="S1948" s="83">
        <v>0</v>
      </c>
      <c r="T1948" s="83">
        <v>60</v>
      </c>
      <c r="U1948" s="83">
        <v>0</v>
      </c>
      <c r="V1948" s="83">
        <v>1100</v>
      </c>
      <c r="W1948" s="83"/>
      <c r="X1948" s="184" t="s">
        <v>4652</v>
      </c>
      <c r="Y1948" s="185" t="s">
        <v>109</v>
      </c>
      <c r="Z1948" s="185" t="s">
        <v>103</v>
      </c>
      <c r="AA1948" s="85" t="s">
        <v>148</v>
      </c>
    </row>
    <row r="1949" spans="1:27" ht="75">
      <c r="A1949" s="299">
        <v>1933</v>
      </c>
      <c r="B1949" s="283" t="s">
        <v>265</v>
      </c>
      <c r="C1949" s="83" t="s">
        <v>97</v>
      </c>
      <c r="D1949" s="187" t="s">
        <v>4576</v>
      </c>
      <c r="E1949" s="83" t="s">
        <v>153</v>
      </c>
      <c r="F1949" s="188">
        <v>44810.402777777781</v>
      </c>
      <c r="G1949" s="188">
        <v>44810.416666666664</v>
      </c>
      <c r="H1949" s="83" t="s">
        <v>94</v>
      </c>
      <c r="I1949" s="90">
        <v>0.33333333319751546</v>
      </c>
      <c r="J1949" s="91" t="s">
        <v>4576</v>
      </c>
      <c r="K1949" s="91"/>
      <c r="L1949" s="91"/>
      <c r="M1949" s="83">
        <v>65</v>
      </c>
      <c r="N1949" s="83">
        <v>0</v>
      </c>
      <c r="O1949" s="83">
        <v>0</v>
      </c>
      <c r="P1949" s="83">
        <v>65</v>
      </c>
      <c r="Q1949" s="83">
        <v>0</v>
      </c>
      <c r="R1949" s="83">
        <v>0</v>
      </c>
      <c r="S1949" s="83">
        <v>0</v>
      </c>
      <c r="T1949" s="83">
        <v>65</v>
      </c>
      <c r="U1949" s="83">
        <v>0</v>
      </c>
      <c r="V1949" s="83">
        <v>75</v>
      </c>
      <c r="W1949" s="83"/>
      <c r="X1949" s="184" t="s">
        <v>4653</v>
      </c>
      <c r="Y1949" s="185" t="s">
        <v>98</v>
      </c>
      <c r="Z1949" s="185" t="s">
        <v>124</v>
      </c>
      <c r="AA1949" s="85" t="s">
        <v>148</v>
      </c>
    </row>
    <row r="1950" spans="1:27" ht="75">
      <c r="A1950" s="299">
        <v>1934</v>
      </c>
      <c r="B1950" s="283" t="s">
        <v>265</v>
      </c>
      <c r="C1950" s="83" t="s">
        <v>97</v>
      </c>
      <c r="D1950" s="187" t="s">
        <v>4654</v>
      </c>
      <c r="E1950" s="83" t="s">
        <v>153</v>
      </c>
      <c r="F1950" s="188">
        <v>44810.788194444445</v>
      </c>
      <c r="G1950" s="188">
        <v>44810.826388888891</v>
      </c>
      <c r="H1950" s="83" t="s">
        <v>94</v>
      </c>
      <c r="I1950" s="90">
        <v>0.91666666668606922</v>
      </c>
      <c r="J1950" s="91" t="s">
        <v>4654</v>
      </c>
      <c r="K1950" s="91"/>
      <c r="L1950" s="91"/>
      <c r="M1950" s="83">
        <v>1</v>
      </c>
      <c r="N1950" s="83">
        <v>0</v>
      </c>
      <c r="O1950" s="83">
        <v>0</v>
      </c>
      <c r="P1950" s="83">
        <v>1</v>
      </c>
      <c r="Q1950" s="83">
        <v>0</v>
      </c>
      <c r="R1950" s="83">
        <v>0</v>
      </c>
      <c r="S1950" s="83">
        <v>0</v>
      </c>
      <c r="T1950" s="83">
        <v>1</v>
      </c>
      <c r="U1950" s="83">
        <v>0</v>
      </c>
      <c r="V1950" s="83">
        <v>1</v>
      </c>
      <c r="W1950" s="83"/>
      <c r="X1950" s="184" t="s">
        <v>4655</v>
      </c>
      <c r="Y1950" s="185" t="s">
        <v>98</v>
      </c>
      <c r="Z1950" s="185" t="s">
        <v>114</v>
      </c>
      <c r="AA1950" s="85" t="s">
        <v>148</v>
      </c>
    </row>
    <row r="1951" spans="1:27" ht="56.25">
      <c r="A1951" s="299">
        <v>1935</v>
      </c>
      <c r="B1951" s="283" t="s">
        <v>4541</v>
      </c>
      <c r="C1951" s="83" t="s">
        <v>97</v>
      </c>
      <c r="D1951" s="187" t="s">
        <v>4656</v>
      </c>
      <c r="E1951" s="83" t="s">
        <v>108</v>
      </c>
      <c r="F1951" s="188">
        <v>44810.416666666664</v>
      </c>
      <c r="G1951" s="188">
        <v>44810.447916666664</v>
      </c>
      <c r="H1951" s="83" t="s">
        <v>94</v>
      </c>
      <c r="I1951" s="90">
        <v>0.75</v>
      </c>
      <c r="J1951" s="91" t="s">
        <v>4657</v>
      </c>
      <c r="K1951" s="91"/>
      <c r="L1951" s="91"/>
      <c r="M1951" s="83">
        <v>1</v>
      </c>
      <c r="N1951" s="83">
        <v>0</v>
      </c>
      <c r="O1951" s="83">
        <v>0</v>
      </c>
      <c r="P1951" s="83">
        <v>1</v>
      </c>
      <c r="Q1951" s="83">
        <v>0</v>
      </c>
      <c r="R1951" s="83">
        <v>0</v>
      </c>
      <c r="S1951" s="83">
        <v>0</v>
      </c>
      <c r="T1951" s="83">
        <v>1</v>
      </c>
      <c r="U1951" s="83">
        <v>0</v>
      </c>
      <c r="V1951" s="83">
        <v>0.4</v>
      </c>
      <c r="W1951" s="83"/>
      <c r="X1951" s="184" t="s">
        <v>4658</v>
      </c>
      <c r="Y1951" s="185" t="s">
        <v>116</v>
      </c>
      <c r="Z1951" s="185" t="s">
        <v>99</v>
      </c>
      <c r="AA1951" s="85" t="s">
        <v>193</v>
      </c>
    </row>
    <row r="1952" spans="1:27" ht="75">
      <c r="A1952" s="299">
        <v>1936</v>
      </c>
      <c r="B1952" s="283" t="s">
        <v>249</v>
      </c>
      <c r="C1952" s="83" t="s">
        <v>156</v>
      </c>
      <c r="D1952" s="187" t="s">
        <v>4659</v>
      </c>
      <c r="E1952" s="83" t="s">
        <v>152</v>
      </c>
      <c r="F1952" s="188">
        <v>44811.784722222219</v>
      </c>
      <c r="G1952" s="188">
        <v>44811.792361111111</v>
      </c>
      <c r="H1952" s="83" t="s">
        <v>94</v>
      </c>
      <c r="I1952" s="90">
        <v>0.18333333340706304</v>
      </c>
      <c r="J1952" s="91" t="s">
        <v>4660</v>
      </c>
      <c r="K1952" s="91"/>
      <c r="L1952" s="91" t="s">
        <v>347</v>
      </c>
      <c r="M1952" s="83">
        <v>115</v>
      </c>
      <c r="N1952" s="83">
        <v>0</v>
      </c>
      <c r="O1952" s="83">
        <v>1</v>
      </c>
      <c r="P1952" s="83">
        <v>114</v>
      </c>
      <c r="Q1952" s="83">
        <v>0</v>
      </c>
      <c r="R1952" s="83">
        <v>0</v>
      </c>
      <c r="S1952" s="83">
        <v>0</v>
      </c>
      <c r="T1952" s="83">
        <v>115</v>
      </c>
      <c r="U1952" s="83">
        <v>0</v>
      </c>
      <c r="V1952" s="83">
        <v>295</v>
      </c>
      <c r="W1952" s="83"/>
      <c r="X1952" s="184" t="s">
        <v>4661</v>
      </c>
      <c r="Y1952" s="185" t="s">
        <v>135</v>
      </c>
      <c r="Z1952" s="185" t="s">
        <v>101</v>
      </c>
      <c r="AA1952" s="85" t="s">
        <v>148</v>
      </c>
    </row>
    <row r="1953" spans="1:27" ht="75">
      <c r="A1953" s="299">
        <v>1937</v>
      </c>
      <c r="B1953" s="283" t="s">
        <v>249</v>
      </c>
      <c r="C1953" s="83" t="s">
        <v>156</v>
      </c>
      <c r="D1953" s="187" t="s">
        <v>4659</v>
      </c>
      <c r="E1953" s="83" t="s">
        <v>152</v>
      </c>
      <c r="F1953" s="188">
        <v>44811.96875</v>
      </c>
      <c r="G1953" s="188">
        <v>44811.988888888889</v>
      </c>
      <c r="H1953" s="83" t="s">
        <v>94</v>
      </c>
      <c r="I1953" s="90">
        <v>0.48333333333721384</v>
      </c>
      <c r="J1953" s="91" t="s">
        <v>4660</v>
      </c>
      <c r="K1953" s="91"/>
      <c r="L1953" s="91" t="s">
        <v>347</v>
      </c>
      <c r="M1953" s="83">
        <v>115</v>
      </c>
      <c r="N1953" s="83">
        <v>0</v>
      </c>
      <c r="O1953" s="83">
        <v>1</v>
      </c>
      <c r="P1953" s="83">
        <v>114</v>
      </c>
      <c r="Q1953" s="83">
        <v>0</v>
      </c>
      <c r="R1953" s="83">
        <v>0</v>
      </c>
      <c r="S1953" s="83">
        <v>0</v>
      </c>
      <c r="T1953" s="83">
        <v>115</v>
      </c>
      <c r="U1953" s="83">
        <v>0</v>
      </c>
      <c r="V1953" s="83">
        <v>295</v>
      </c>
      <c r="W1953" s="83"/>
      <c r="X1953" s="184" t="s">
        <v>4662</v>
      </c>
      <c r="Y1953" s="185" t="s">
        <v>135</v>
      </c>
      <c r="Z1953" s="185" t="s">
        <v>101</v>
      </c>
      <c r="AA1953" s="85" t="s">
        <v>148</v>
      </c>
    </row>
    <row r="1954" spans="1:27" ht="56.25">
      <c r="A1954" s="299">
        <v>1938</v>
      </c>
      <c r="B1954" s="283" t="s">
        <v>249</v>
      </c>
      <c r="C1954" s="83" t="s">
        <v>156</v>
      </c>
      <c r="D1954" s="187" t="s">
        <v>4663</v>
      </c>
      <c r="E1954" s="83" t="s">
        <v>152</v>
      </c>
      <c r="F1954" s="188">
        <v>44811.96875</v>
      </c>
      <c r="G1954" s="188">
        <v>44811.979166666664</v>
      </c>
      <c r="H1954" s="83" t="s">
        <v>94</v>
      </c>
      <c r="I1954" s="90">
        <v>0.24999999994179234</v>
      </c>
      <c r="J1954" s="91" t="s">
        <v>4664</v>
      </c>
      <c r="K1954" s="91"/>
      <c r="L1954" s="91" t="s">
        <v>4665</v>
      </c>
      <c r="M1954" s="83">
        <v>227</v>
      </c>
      <c r="N1954" s="83">
        <v>0</v>
      </c>
      <c r="O1954" s="83">
        <v>1</v>
      </c>
      <c r="P1954" s="83">
        <v>226</v>
      </c>
      <c r="Q1954" s="83">
        <v>0</v>
      </c>
      <c r="R1954" s="83">
        <v>0</v>
      </c>
      <c r="S1954" s="83">
        <v>0</v>
      </c>
      <c r="T1954" s="83">
        <v>227</v>
      </c>
      <c r="U1954" s="83">
        <v>0</v>
      </c>
      <c r="V1954" s="83">
        <v>350</v>
      </c>
      <c r="W1954" s="83"/>
      <c r="X1954" s="184" t="s">
        <v>4666</v>
      </c>
      <c r="Y1954" s="185" t="s">
        <v>135</v>
      </c>
      <c r="Z1954" s="185" t="s">
        <v>101</v>
      </c>
      <c r="AA1954" s="85" t="s">
        <v>148</v>
      </c>
    </row>
    <row r="1955" spans="1:27" ht="56.25">
      <c r="A1955" s="299">
        <v>1939</v>
      </c>
      <c r="B1955" s="284" t="s">
        <v>251</v>
      </c>
      <c r="C1955" s="78" t="s">
        <v>97</v>
      </c>
      <c r="D1955" s="79" t="s">
        <v>4667</v>
      </c>
      <c r="E1955" s="78" t="s">
        <v>108</v>
      </c>
      <c r="F1955" s="80">
        <v>44811.57916666667</v>
      </c>
      <c r="G1955" s="80">
        <v>44811.604166666664</v>
      </c>
      <c r="H1955" s="78" t="s">
        <v>94</v>
      </c>
      <c r="I1955" s="90">
        <v>0.59999999986030161</v>
      </c>
      <c r="J1955" s="91" t="s">
        <v>4668</v>
      </c>
      <c r="K1955" s="91"/>
      <c r="L1955" s="91"/>
      <c r="M1955" s="78">
        <v>1</v>
      </c>
      <c r="N1955" s="78">
        <v>0</v>
      </c>
      <c r="O1955" s="78">
        <v>0</v>
      </c>
      <c r="P1955" s="78">
        <v>1</v>
      </c>
      <c r="Q1955" s="78">
        <v>0</v>
      </c>
      <c r="R1955" s="78">
        <v>0</v>
      </c>
      <c r="S1955" s="78">
        <v>0</v>
      </c>
      <c r="T1955" s="78">
        <v>1</v>
      </c>
      <c r="U1955" s="78">
        <v>0</v>
      </c>
      <c r="V1955" s="78">
        <v>2</v>
      </c>
      <c r="W1955" s="78"/>
      <c r="X1955" s="84" t="s">
        <v>4669</v>
      </c>
      <c r="Y1955" s="85" t="s">
        <v>95</v>
      </c>
      <c r="Z1955" s="85" t="s">
        <v>99</v>
      </c>
      <c r="AA1955" s="85" t="s">
        <v>148</v>
      </c>
    </row>
    <row r="1956" spans="1:27" ht="225">
      <c r="A1956" s="299">
        <v>1940</v>
      </c>
      <c r="B1956" s="284" t="s">
        <v>261</v>
      </c>
      <c r="C1956" s="78" t="s">
        <v>97</v>
      </c>
      <c r="D1956" s="77" t="s">
        <v>405</v>
      </c>
      <c r="E1956" s="78" t="s">
        <v>152</v>
      </c>
      <c r="F1956" s="80">
        <v>44811.829861111109</v>
      </c>
      <c r="G1956" s="80">
        <v>44812.017361111109</v>
      </c>
      <c r="H1956" s="78" t="s">
        <v>94</v>
      </c>
      <c r="I1956" s="90">
        <v>4.5</v>
      </c>
      <c r="J1956" s="91" t="s">
        <v>311</v>
      </c>
      <c r="K1956" s="91"/>
      <c r="L1956" s="91"/>
      <c r="M1956" s="78">
        <v>129</v>
      </c>
      <c r="N1956" s="78">
        <v>0</v>
      </c>
      <c r="O1956" s="78">
        <v>0</v>
      </c>
      <c r="P1956" s="78">
        <v>128</v>
      </c>
      <c r="Q1956" s="78">
        <v>0</v>
      </c>
      <c r="R1956" s="78">
        <v>0</v>
      </c>
      <c r="S1956" s="78">
        <v>0</v>
      </c>
      <c r="T1956" s="78">
        <v>128</v>
      </c>
      <c r="U1956" s="78">
        <v>1</v>
      </c>
      <c r="V1956" s="78">
        <v>15</v>
      </c>
      <c r="W1956" s="78" t="s">
        <v>1052</v>
      </c>
      <c r="X1956" s="84" t="s">
        <v>4670</v>
      </c>
      <c r="Y1956" s="85" t="s">
        <v>100</v>
      </c>
      <c r="Z1956" s="85" t="s">
        <v>105</v>
      </c>
      <c r="AA1956" s="85" t="s">
        <v>193</v>
      </c>
    </row>
    <row r="1957" spans="1:27" ht="56.25">
      <c r="A1957" s="299">
        <v>1941</v>
      </c>
      <c r="B1957" s="284" t="s">
        <v>265</v>
      </c>
      <c r="C1957" s="78" t="s">
        <v>93</v>
      </c>
      <c r="D1957" s="79" t="s">
        <v>2408</v>
      </c>
      <c r="E1957" s="78" t="s">
        <v>154</v>
      </c>
      <c r="F1957" s="80">
        <v>44811.934027777781</v>
      </c>
      <c r="G1957" s="80">
        <v>44812.045138888891</v>
      </c>
      <c r="H1957" s="78" t="s">
        <v>94</v>
      </c>
      <c r="I1957" s="90">
        <v>2.6666666666278616</v>
      </c>
      <c r="J1957" s="91" t="s">
        <v>4671</v>
      </c>
      <c r="K1957" s="91"/>
      <c r="L1957" s="91"/>
      <c r="M1957" s="78">
        <v>252</v>
      </c>
      <c r="N1957" s="78">
        <v>0</v>
      </c>
      <c r="O1957" s="78">
        <v>0</v>
      </c>
      <c r="P1957" s="78">
        <v>252</v>
      </c>
      <c r="Q1957" s="78">
        <v>0</v>
      </c>
      <c r="R1957" s="78">
        <v>0</v>
      </c>
      <c r="S1957" s="78">
        <v>0</v>
      </c>
      <c r="T1957" s="78">
        <v>252</v>
      </c>
      <c r="U1957" s="78">
        <v>0</v>
      </c>
      <c r="V1957" s="78">
        <v>800</v>
      </c>
      <c r="W1957" s="78"/>
      <c r="X1957" s="84" t="s">
        <v>4672</v>
      </c>
      <c r="Y1957" s="85" t="s">
        <v>109</v>
      </c>
      <c r="Z1957" s="85" t="s">
        <v>105</v>
      </c>
      <c r="AA1957" s="85" t="s">
        <v>148</v>
      </c>
    </row>
    <row r="1958" spans="1:27" ht="56.25">
      <c r="A1958" s="299">
        <v>1942</v>
      </c>
      <c r="B1958" s="284" t="s">
        <v>262</v>
      </c>
      <c r="C1958" s="78" t="s">
        <v>97</v>
      </c>
      <c r="D1958" s="79" t="s">
        <v>190</v>
      </c>
      <c r="E1958" s="78" t="s">
        <v>153</v>
      </c>
      <c r="F1958" s="80">
        <v>44812.375</v>
      </c>
      <c r="G1958" s="80">
        <v>44812.5</v>
      </c>
      <c r="H1958" s="78" t="s">
        <v>106</v>
      </c>
      <c r="I1958" s="90">
        <v>3</v>
      </c>
      <c r="J1958" s="91" t="s">
        <v>4673</v>
      </c>
      <c r="K1958" s="91"/>
      <c r="L1958" s="91"/>
      <c r="M1958" s="78">
        <v>57</v>
      </c>
      <c r="N1958" s="78">
        <v>0</v>
      </c>
      <c r="O1958" s="78">
        <v>0</v>
      </c>
      <c r="P1958" s="78">
        <v>57</v>
      </c>
      <c r="Q1958" s="78">
        <v>0</v>
      </c>
      <c r="R1958" s="78">
        <v>0</v>
      </c>
      <c r="S1958" s="78">
        <v>0</v>
      </c>
      <c r="T1958" s="78">
        <v>57</v>
      </c>
      <c r="U1958" s="78">
        <v>0</v>
      </c>
      <c r="V1958" s="78">
        <v>30</v>
      </c>
      <c r="W1958" s="78"/>
      <c r="X1958" s="84"/>
      <c r="Y1958" s="85"/>
      <c r="Z1958" s="85"/>
      <c r="AA1958" s="85" t="s">
        <v>148</v>
      </c>
    </row>
    <row r="1959" spans="1:27" ht="93.75">
      <c r="A1959" s="299">
        <v>1943</v>
      </c>
      <c r="B1959" s="283" t="s">
        <v>115</v>
      </c>
      <c r="C1959" s="83" t="s">
        <v>97</v>
      </c>
      <c r="D1959" s="187" t="s">
        <v>4674</v>
      </c>
      <c r="E1959" s="83" t="s">
        <v>153</v>
      </c>
      <c r="F1959" s="188">
        <v>44812.559027777781</v>
      </c>
      <c r="G1959" s="188">
        <v>44812.583333333336</v>
      </c>
      <c r="H1959" s="83" t="s">
        <v>94</v>
      </c>
      <c r="I1959" s="90">
        <v>0.58333333331393078</v>
      </c>
      <c r="J1959" s="91" t="s">
        <v>523</v>
      </c>
      <c r="K1959" s="91"/>
      <c r="L1959" s="91"/>
      <c r="M1959" s="83">
        <v>29</v>
      </c>
      <c r="N1959" s="83">
        <v>0</v>
      </c>
      <c r="O1959" s="83">
        <v>0</v>
      </c>
      <c r="P1959" s="83">
        <v>29</v>
      </c>
      <c r="Q1959" s="83">
        <v>0</v>
      </c>
      <c r="R1959" s="83">
        <v>0</v>
      </c>
      <c r="S1959" s="83">
        <v>0</v>
      </c>
      <c r="T1959" s="83">
        <v>29</v>
      </c>
      <c r="U1959" s="83">
        <v>0</v>
      </c>
      <c r="V1959" s="83">
        <v>11</v>
      </c>
      <c r="W1959" s="83"/>
      <c r="X1959" s="184" t="s">
        <v>4675</v>
      </c>
      <c r="Y1959" s="185" t="s">
        <v>109</v>
      </c>
      <c r="Z1959" s="185" t="s">
        <v>142</v>
      </c>
      <c r="AA1959" s="85" t="s">
        <v>148</v>
      </c>
    </row>
    <row r="1960" spans="1:27" ht="112.5">
      <c r="A1960" s="299">
        <v>1944</v>
      </c>
      <c r="B1960" s="283" t="s">
        <v>250</v>
      </c>
      <c r="C1960" s="83" t="s">
        <v>93</v>
      </c>
      <c r="D1960" s="187" t="s">
        <v>4676</v>
      </c>
      <c r="E1960" s="83" t="s">
        <v>154</v>
      </c>
      <c r="F1960" s="188">
        <v>44812.423611111109</v>
      </c>
      <c r="G1960" s="188">
        <v>44812.447916666664</v>
      </c>
      <c r="H1960" s="83" t="s">
        <v>94</v>
      </c>
      <c r="I1960" s="90">
        <v>0.58333333331393078</v>
      </c>
      <c r="J1960" s="91" t="s">
        <v>4677</v>
      </c>
      <c r="K1960" s="91" t="s">
        <v>4678</v>
      </c>
      <c r="L1960" s="91"/>
      <c r="M1960" s="83">
        <v>24</v>
      </c>
      <c r="N1960" s="83">
        <v>0</v>
      </c>
      <c r="O1960" s="83">
        <v>4</v>
      </c>
      <c r="P1960" s="83">
        <v>19</v>
      </c>
      <c r="Q1960" s="83">
        <v>0</v>
      </c>
      <c r="R1960" s="83">
        <v>0</v>
      </c>
      <c r="S1960" s="83">
        <v>0</v>
      </c>
      <c r="T1960" s="83">
        <v>23</v>
      </c>
      <c r="U1960" s="83">
        <v>1</v>
      </c>
      <c r="V1960" s="83">
        <v>350</v>
      </c>
      <c r="W1960" s="83" t="s">
        <v>125</v>
      </c>
      <c r="X1960" s="184" t="s">
        <v>4679</v>
      </c>
      <c r="Y1960" s="185" t="s">
        <v>109</v>
      </c>
      <c r="Z1960" s="185" t="s">
        <v>103</v>
      </c>
      <c r="AA1960" s="85" t="s">
        <v>148</v>
      </c>
    </row>
    <row r="1961" spans="1:27" ht="225">
      <c r="A1961" s="299">
        <v>1945</v>
      </c>
      <c r="B1961" s="283" t="s">
        <v>261</v>
      </c>
      <c r="C1961" s="83" t="s">
        <v>97</v>
      </c>
      <c r="D1961" s="187" t="s">
        <v>405</v>
      </c>
      <c r="E1961" s="83" t="s">
        <v>152</v>
      </c>
      <c r="F1961" s="188">
        <v>44812.425000000003</v>
      </c>
      <c r="G1961" s="188">
        <v>44812.666666666664</v>
      </c>
      <c r="H1961" s="83" t="s">
        <v>94</v>
      </c>
      <c r="I1961" s="90">
        <v>5.7999999998719431</v>
      </c>
      <c r="J1961" s="91" t="s">
        <v>311</v>
      </c>
      <c r="K1961" s="91"/>
      <c r="L1961" s="91"/>
      <c r="M1961" s="83">
        <v>129</v>
      </c>
      <c r="N1961" s="83">
        <v>0</v>
      </c>
      <c r="O1961" s="83">
        <v>0</v>
      </c>
      <c r="P1961" s="83">
        <v>128</v>
      </c>
      <c r="Q1961" s="83">
        <v>0</v>
      </c>
      <c r="R1961" s="83">
        <v>0</v>
      </c>
      <c r="S1961" s="83">
        <v>0</v>
      </c>
      <c r="T1961" s="83">
        <v>128</v>
      </c>
      <c r="U1961" s="83">
        <v>1</v>
      </c>
      <c r="V1961" s="83">
        <v>15</v>
      </c>
      <c r="W1961" s="83" t="s">
        <v>1052</v>
      </c>
      <c r="X1961" s="184" t="s">
        <v>4680</v>
      </c>
      <c r="Y1961" s="185" t="s">
        <v>100</v>
      </c>
      <c r="Z1961" s="185" t="s">
        <v>105</v>
      </c>
      <c r="AA1961" s="85" t="s">
        <v>193</v>
      </c>
    </row>
    <row r="1962" spans="1:27" ht="225">
      <c r="A1962" s="299">
        <v>1946</v>
      </c>
      <c r="B1962" s="284" t="s">
        <v>261</v>
      </c>
      <c r="C1962" s="78" t="s">
        <v>97</v>
      </c>
      <c r="D1962" s="79" t="s">
        <v>405</v>
      </c>
      <c r="E1962" s="78" t="s">
        <v>152</v>
      </c>
      <c r="F1962" s="80">
        <v>44812.763888888891</v>
      </c>
      <c r="G1962" s="80">
        <v>44812.90625</v>
      </c>
      <c r="H1962" s="78" t="s">
        <v>94</v>
      </c>
      <c r="I1962" s="90">
        <v>3.4166666666278616</v>
      </c>
      <c r="J1962" s="91" t="s">
        <v>311</v>
      </c>
      <c r="K1962" s="91"/>
      <c r="L1962" s="91"/>
      <c r="M1962" s="78">
        <v>129</v>
      </c>
      <c r="N1962" s="78">
        <v>0</v>
      </c>
      <c r="O1962" s="78">
        <v>0</v>
      </c>
      <c r="P1962" s="78">
        <v>128</v>
      </c>
      <c r="Q1962" s="78">
        <v>0</v>
      </c>
      <c r="R1962" s="78">
        <v>0</v>
      </c>
      <c r="S1962" s="78">
        <v>0</v>
      </c>
      <c r="T1962" s="78">
        <v>128</v>
      </c>
      <c r="U1962" s="78">
        <v>1</v>
      </c>
      <c r="V1962" s="78">
        <v>15</v>
      </c>
      <c r="W1962" s="78" t="s">
        <v>1052</v>
      </c>
      <c r="X1962" s="84" t="s">
        <v>4681</v>
      </c>
      <c r="Y1962" s="85" t="s">
        <v>100</v>
      </c>
      <c r="Z1962" s="85" t="s">
        <v>105</v>
      </c>
      <c r="AA1962" s="85" t="s">
        <v>193</v>
      </c>
    </row>
    <row r="1963" spans="1:27" ht="225">
      <c r="A1963" s="299">
        <v>1947</v>
      </c>
      <c r="B1963" s="284" t="s">
        <v>261</v>
      </c>
      <c r="C1963" s="78" t="s">
        <v>97</v>
      </c>
      <c r="D1963" s="79" t="s">
        <v>406</v>
      </c>
      <c r="E1963" s="78" t="s">
        <v>152</v>
      </c>
      <c r="F1963" s="80">
        <v>44812.552083333336</v>
      </c>
      <c r="G1963" s="80">
        <v>44812.579861111109</v>
      </c>
      <c r="H1963" s="78" t="s">
        <v>94</v>
      </c>
      <c r="I1963" s="90">
        <v>0.6666666665696539</v>
      </c>
      <c r="J1963" s="91" t="s">
        <v>234</v>
      </c>
      <c r="K1963" s="91"/>
      <c r="L1963" s="91"/>
      <c r="M1963" s="78">
        <v>24</v>
      </c>
      <c r="N1963" s="78">
        <v>0</v>
      </c>
      <c r="O1963" s="78">
        <v>0</v>
      </c>
      <c r="P1963" s="78">
        <v>23</v>
      </c>
      <c r="Q1963" s="78">
        <v>0</v>
      </c>
      <c r="R1963" s="78">
        <v>0</v>
      </c>
      <c r="S1963" s="78">
        <v>0</v>
      </c>
      <c r="T1963" s="78">
        <v>23</v>
      </c>
      <c r="U1963" s="78">
        <v>1</v>
      </c>
      <c r="V1963" s="78">
        <v>199</v>
      </c>
      <c r="W1963" s="78" t="s">
        <v>1052</v>
      </c>
      <c r="X1963" s="84" t="s">
        <v>4682</v>
      </c>
      <c r="Y1963" s="85" t="s">
        <v>100</v>
      </c>
      <c r="Z1963" s="85" t="s">
        <v>105</v>
      </c>
      <c r="AA1963" s="85" t="s">
        <v>193</v>
      </c>
    </row>
    <row r="1964" spans="1:27" ht="225">
      <c r="A1964" s="299">
        <v>1948</v>
      </c>
      <c r="B1964" s="284" t="s">
        <v>261</v>
      </c>
      <c r="C1964" s="78" t="s">
        <v>97</v>
      </c>
      <c r="D1964" s="79" t="s">
        <v>405</v>
      </c>
      <c r="E1964" s="78" t="s">
        <v>152</v>
      </c>
      <c r="F1964" s="80">
        <v>44813.416666666664</v>
      </c>
      <c r="G1964" s="80">
        <v>44813.666666666664</v>
      </c>
      <c r="H1964" s="78" t="s">
        <v>106</v>
      </c>
      <c r="I1964" s="90">
        <v>6</v>
      </c>
      <c r="J1964" s="91" t="s">
        <v>311</v>
      </c>
      <c r="K1964" s="91"/>
      <c r="L1964" s="91"/>
      <c r="M1964" s="78">
        <v>129</v>
      </c>
      <c r="N1964" s="78">
        <v>0</v>
      </c>
      <c r="O1964" s="78">
        <v>0</v>
      </c>
      <c r="P1964" s="78">
        <v>128</v>
      </c>
      <c r="Q1964" s="78">
        <v>0</v>
      </c>
      <c r="R1964" s="78">
        <v>0</v>
      </c>
      <c r="S1964" s="78">
        <v>0</v>
      </c>
      <c r="T1964" s="78">
        <v>128</v>
      </c>
      <c r="U1964" s="78">
        <v>1</v>
      </c>
      <c r="V1964" s="78">
        <v>15</v>
      </c>
      <c r="W1964" s="78" t="s">
        <v>1052</v>
      </c>
      <c r="X1964" s="84" t="s">
        <v>4683</v>
      </c>
      <c r="Y1964" s="85"/>
      <c r="Z1964" s="85"/>
      <c r="AA1964" s="85" t="s">
        <v>148</v>
      </c>
    </row>
    <row r="1965" spans="1:27" ht="93.75">
      <c r="A1965" s="299">
        <v>1949</v>
      </c>
      <c r="B1965" s="284" t="s">
        <v>248</v>
      </c>
      <c r="C1965" s="78" t="s">
        <v>93</v>
      </c>
      <c r="D1965" s="79" t="s">
        <v>4684</v>
      </c>
      <c r="E1965" s="78" t="s">
        <v>153</v>
      </c>
      <c r="F1965" s="80">
        <v>44812.336805555555</v>
      </c>
      <c r="G1965" s="80">
        <v>44812.444444444445</v>
      </c>
      <c r="H1965" s="78" t="s">
        <v>94</v>
      </c>
      <c r="I1965" s="90">
        <v>2.5833333333721384</v>
      </c>
      <c r="J1965" s="91" t="s">
        <v>4685</v>
      </c>
      <c r="K1965" s="91"/>
      <c r="L1965" s="91"/>
      <c r="M1965" s="78">
        <v>1</v>
      </c>
      <c r="N1965" s="78">
        <v>0</v>
      </c>
      <c r="O1965" s="78">
        <v>0</v>
      </c>
      <c r="P1965" s="78">
        <v>1</v>
      </c>
      <c r="Q1965" s="78">
        <v>0</v>
      </c>
      <c r="R1965" s="78">
        <v>0</v>
      </c>
      <c r="S1965" s="78">
        <v>0</v>
      </c>
      <c r="T1965" s="78">
        <v>1</v>
      </c>
      <c r="U1965" s="78">
        <v>0</v>
      </c>
      <c r="V1965" s="78">
        <v>7</v>
      </c>
      <c r="W1965" s="78"/>
      <c r="X1965" s="84" t="s">
        <v>4686</v>
      </c>
      <c r="Y1965" s="85" t="s">
        <v>95</v>
      </c>
      <c r="Z1965" s="85" t="s">
        <v>99</v>
      </c>
      <c r="AA1965" s="85" t="s">
        <v>148</v>
      </c>
    </row>
    <row r="1966" spans="1:27" ht="150">
      <c r="A1966" s="299">
        <v>1950</v>
      </c>
      <c r="B1966" s="286" t="s">
        <v>248</v>
      </c>
      <c r="C1966" s="93" t="s">
        <v>93</v>
      </c>
      <c r="D1966" s="94" t="s">
        <v>4687</v>
      </c>
      <c r="E1966" s="93" t="s">
        <v>154</v>
      </c>
      <c r="F1966" s="95">
        <v>44812.631944444445</v>
      </c>
      <c r="G1966" s="95">
        <v>44812.671527777777</v>
      </c>
      <c r="H1966" s="96" t="s">
        <v>94</v>
      </c>
      <c r="I1966" s="90">
        <v>0.94999999995343387</v>
      </c>
      <c r="J1966" s="91" t="s">
        <v>4688</v>
      </c>
      <c r="K1966" s="91"/>
      <c r="L1966" s="91" t="s">
        <v>347</v>
      </c>
      <c r="M1966" s="100">
        <v>54</v>
      </c>
      <c r="N1966" s="100">
        <v>1</v>
      </c>
      <c r="O1966" s="100">
        <v>1</v>
      </c>
      <c r="P1966" s="100">
        <v>52</v>
      </c>
      <c r="Q1966" s="100">
        <v>0</v>
      </c>
      <c r="R1966" s="100">
        <v>0</v>
      </c>
      <c r="S1966" s="100">
        <v>0</v>
      </c>
      <c r="T1966" s="100">
        <v>54</v>
      </c>
      <c r="U1966" s="100">
        <v>0</v>
      </c>
      <c r="V1966" s="93">
        <v>1300</v>
      </c>
      <c r="W1966" s="93"/>
      <c r="X1966" s="97" t="s">
        <v>4689</v>
      </c>
      <c r="Y1966" s="98" t="s">
        <v>122</v>
      </c>
      <c r="Z1966" s="98" t="s">
        <v>120</v>
      </c>
      <c r="AA1966" s="85" t="s">
        <v>193</v>
      </c>
    </row>
    <row r="1967" spans="1:27" ht="75">
      <c r="A1967" s="299">
        <v>1951</v>
      </c>
      <c r="B1967" s="286" t="s">
        <v>265</v>
      </c>
      <c r="C1967" s="93" t="s">
        <v>97</v>
      </c>
      <c r="D1967" s="94" t="s">
        <v>4690</v>
      </c>
      <c r="E1967" s="93" t="s">
        <v>153</v>
      </c>
      <c r="F1967" s="95">
        <v>44812.635416666664</v>
      </c>
      <c r="G1967" s="95">
        <v>44812.701388888891</v>
      </c>
      <c r="H1967" s="96" t="s">
        <v>94</v>
      </c>
      <c r="I1967" s="90">
        <v>1.5833333334303461</v>
      </c>
      <c r="J1967" s="91" t="s">
        <v>4690</v>
      </c>
      <c r="K1967" s="91"/>
      <c r="L1967" s="91"/>
      <c r="M1967" s="100">
        <v>16</v>
      </c>
      <c r="N1967" s="100">
        <v>0</v>
      </c>
      <c r="O1967" s="100">
        <v>0</v>
      </c>
      <c r="P1967" s="100">
        <v>16</v>
      </c>
      <c r="Q1967" s="100">
        <v>0</v>
      </c>
      <c r="R1967" s="100">
        <v>0</v>
      </c>
      <c r="S1967" s="100">
        <v>0</v>
      </c>
      <c r="T1967" s="100">
        <v>16</v>
      </c>
      <c r="U1967" s="100">
        <v>0</v>
      </c>
      <c r="V1967" s="93">
        <v>30</v>
      </c>
      <c r="W1967" s="93"/>
      <c r="X1967" s="97" t="s">
        <v>4691</v>
      </c>
      <c r="Y1967" s="98" t="s">
        <v>98</v>
      </c>
      <c r="Z1967" s="98" t="s">
        <v>124</v>
      </c>
      <c r="AA1967" s="85" t="s">
        <v>148</v>
      </c>
    </row>
    <row r="1968" spans="1:27" ht="93.75">
      <c r="A1968" s="299">
        <v>1952</v>
      </c>
      <c r="B1968" s="286" t="s">
        <v>248</v>
      </c>
      <c r="C1968" s="93" t="s">
        <v>93</v>
      </c>
      <c r="D1968" s="94" t="s">
        <v>4692</v>
      </c>
      <c r="E1968" s="93" t="s">
        <v>154</v>
      </c>
      <c r="F1968" s="95">
        <v>44814.501388888886</v>
      </c>
      <c r="G1968" s="95">
        <v>44814.538194444445</v>
      </c>
      <c r="H1968" s="96" t="s">
        <v>94</v>
      </c>
      <c r="I1968" s="90">
        <v>0.88333333341870457</v>
      </c>
      <c r="J1968" s="91" t="s">
        <v>4693</v>
      </c>
      <c r="K1968" s="91"/>
      <c r="L1968" s="91" t="s">
        <v>231</v>
      </c>
      <c r="M1968" s="100">
        <v>31</v>
      </c>
      <c r="N1968" s="100">
        <v>1</v>
      </c>
      <c r="O1968" s="100">
        <v>0</v>
      </c>
      <c r="P1968" s="100">
        <v>30</v>
      </c>
      <c r="Q1968" s="100">
        <v>0</v>
      </c>
      <c r="R1968" s="100">
        <v>0</v>
      </c>
      <c r="S1968" s="100">
        <v>0</v>
      </c>
      <c r="T1968" s="100">
        <v>31</v>
      </c>
      <c r="U1968" s="100">
        <v>0</v>
      </c>
      <c r="V1968" s="93">
        <v>300</v>
      </c>
      <c r="W1968" s="93"/>
      <c r="X1968" s="97" t="s">
        <v>4694</v>
      </c>
      <c r="Y1968" s="98" t="s">
        <v>109</v>
      </c>
      <c r="Z1968" s="98" t="s">
        <v>103</v>
      </c>
      <c r="AA1968" s="85" t="s">
        <v>148</v>
      </c>
    </row>
    <row r="1969" spans="1:27" ht="56.25">
      <c r="A1969" s="299">
        <v>1953</v>
      </c>
      <c r="B1969" s="286" t="s">
        <v>4541</v>
      </c>
      <c r="C1969" s="93" t="s">
        <v>97</v>
      </c>
      <c r="D1969" s="94" t="s">
        <v>4695</v>
      </c>
      <c r="E1969" s="93" t="s">
        <v>108</v>
      </c>
      <c r="F1969" s="95">
        <v>44814.333333333336</v>
      </c>
      <c r="G1969" s="95">
        <v>44814.5</v>
      </c>
      <c r="H1969" s="96" t="s">
        <v>94</v>
      </c>
      <c r="I1969" s="90">
        <v>3.9999999999417923</v>
      </c>
      <c r="J1969" s="91" t="s">
        <v>4695</v>
      </c>
      <c r="K1969" s="91"/>
      <c r="L1969" s="91"/>
      <c r="M1969" s="93">
        <v>4</v>
      </c>
      <c r="N1969" s="93">
        <v>0</v>
      </c>
      <c r="O1969" s="93">
        <v>0</v>
      </c>
      <c r="P1969" s="93">
        <v>4</v>
      </c>
      <c r="Q1969" s="93">
        <v>0</v>
      </c>
      <c r="R1969" s="93">
        <v>0</v>
      </c>
      <c r="S1969" s="93">
        <v>0</v>
      </c>
      <c r="T1969" s="93">
        <v>4</v>
      </c>
      <c r="U1969" s="93">
        <v>0</v>
      </c>
      <c r="V1969" s="93">
        <v>1.6</v>
      </c>
      <c r="W1969" s="93"/>
      <c r="X1969" s="97" t="s">
        <v>4696</v>
      </c>
      <c r="Y1969" s="98" t="s">
        <v>95</v>
      </c>
      <c r="Z1969" s="98" t="s">
        <v>99</v>
      </c>
      <c r="AA1969" s="85" t="s">
        <v>148</v>
      </c>
    </row>
    <row r="1970" spans="1:27" ht="56.25">
      <c r="A1970" s="299">
        <v>1954</v>
      </c>
      <c r="B1970" s="284" t="s">
        <v>262</v>
      </c>
      <c r="C1970" s="78" t="s">
        <v>97</v>
      </c>
      <c r="D1970" s="79" t="s">
        <v>4697</v>
      </c>
      <c r="E1970" s="78" t="s">
        <v>153</v>
      </c>
      <c r="F1970" s="80">
        <v>44817.375</v>
      </c>
      <c r="G1970" s="80">
        <v>44817.5</v>
      </c>
      <c r="H1970" s="78" t="s">
        <v>106</v>
      </c>
      <c r="I1970" s="90">
        <v>3</v>
      </c>
      <c r="J1970" s="91" t="s">
        <v>4698</v>
      </c>
      <c r="K1970" s="91"/>
      <c r="L1970" s="91"/>
      <c r="M1970" s="78">
        <v>5</v>
      </c>
      <c r="N1970" s="78">
        <v>0</v>
      </c>
      <c r="O1970" s="78">
        <v>0</v>
      </c>
      <c r="P1970" s="78">
        <v>5</v>
      </c>
      <c r="Q1970" s="78">
        <v>0</v>
      </c>
      <c r="R1970" s="78">
        <v>0</v>
      </c>
      <c r="S1970" s="78">
        <v>0</v>
      </c>
      <c r="T1970" s="78">
        <v>5</v>
      </c>
      <c r="U1970" s="78">
        <v>0</v>
      </c>
      <c r="V1970" s="78">
        <v>5</v>
      </c>
      <c r="W1970" s="78"/>
      <c r="X1970" s="84"/>
      <c r="Y1970" s="85"/>
      <c r="Z1970" s="85"/>
      <c r="AA1970" s="85">
        <v>1</v>
      </c>
    </row>
    <row r="1971" spans="1:27" ht="75">
      <c r="A1971" s="299">
        <v>1955</v>
      </c>
      <c r="B1971" s="284" t="s">
        <v>115</v>
      </c>
      <c r="C1971" s="78" t="s">
        <v>97</v>
      </c>
      <c r="D1971" s="79" t="s">
        <v>4699</v>
      </c>
      <c r="E1971" s="78" t="s">
        <v>153</v>
      </c>
      <c r="F1971" s="80">
        <v>44817.375</v>
      </c>
      <c r="G1971" s="80">
        <v>44817.399305555555</v>
      </c>
      <c r="H1971" s="78" t="s">
        <v>106</v>
      </c>
      <c r="I1971" s="90">
        <v>0.58333333331393078</v>
      </c>
      <c r="J1971" s="91" t="s">
        <v>543</v>
      </c>
      <c r="K1971" s="91"/>
      <c r="L1971" s="91"/>
      <c r="M1971" s="78">
        <v>48</v>
      </c>
      <c r="N1971" s="78">
        <v>0</v>
      </c>
      <c r="O1971" s="78">
        <v>0</v>
      </c>
      <c r="P1971" s="78">
        <v>48</v>
      </c>
      <c r="Q1971" s="78">
        <v>0</v>
      </c>
      <c r="R1971" s="78">
        <v>0</v>
      </c>
      <c r="S1971" s="78">
        <v>0</v>
      </c>
      <c r="T1971" s="78">
        <v>48</v>
      </c>
      <c r="U1971" s="78">
        <v>0</v>
      </c>
      <c r="V1971" s="78">
        <v>33</v>
      </c>
      <c r="W1971" s="78"/>
      <c r="X1971" s="84" t="s">
        <v>4700</v>
      </c>
      <c r="Y1971" s="85"/>
      <c r="Z1971" s="85"/>
      <c r="AA1971" s="85" t="s">
        <v>148</v>
      </c>
    </row>
    <row r="1972" spans="1:27" ht="75">
      <c r="A1972" s="299">
        <v>1956</v>
      </c>
      <c r="B1972" s="284" t="s">
        <v>115</v>
      </c>
      <c r="C1972" s="78" t="s">
        <v>97</v>
      </c>
      <c r="D1972" s="79" t="s">
        <v>4701</v>
      </c>
      <c r="E1972" s="78" t="s">
        <v>153</v>
      </c>
      <c r="F1972" s="80">
        <v>44817.458333333336</v>
      </c>
      <c r="G1972" s="80">
        <v>44817.520833333336</v>
      </c>
      <c r="H1972" s="78" t="s">
        <v>106</v>
      </c>
      <c r="I1972" s="90">
        <v>1.5</v>
      </c>
      <c r="J1972" s="91" t="s">
        <v>596</v>
      </c>
      <c r="K1972" s="91"/>
      <c r="L1972" s="91"/>
      <c r="M1972" s="78">
        <v>1</v>
      </c>
      <c r="N1972" s="78">
        <v>0</v>
      </c>
      <c r="O1972" s="78">
        <v>0</v>
      </c>
      <c r="P1972" s="78">
        <v>1</v>
      </c>
      <c r="Q1972" s="78">
        <v>0</v>
      </c>
      <c r="R1972" s="78">
        <v>0</v>
      </c>
      <c r="S1972" s="78">
        <v>0</v>
      </c>
      <c r="T1972" s="78">
        <v>1</v>
      </c>
      <c r="U1972" s="78">
        <v>0</v>
      </c>
      <c r="V1972" s="78">
        <v>31</v>
      </c>
      <c r="W1972" s="78"/>
      <c r="X1972" s="84" t="s">
        <v>4702</v>
      </c>
      <c r="Y1972" s="85"/>
      <c r="Z1972" s="85"/>
      <c r="AA1972" s="85" t="s">
        <v>148</v>
      </c>
    </row>
    <row r="1973" spans="1:27" ht="75">
      <c r="A1973" s="299">
        <v>1957</v>
      </c>
      <c r="B1973" s="284" t="s">
        <v>115</v>
      </c>
      <c r="C1973" s="78" t="s">
        <v>97</v>
      </c>
      <c r="D1973" s="79" t="s">
        <v>4703</v>
      </c>
      <c r="E1973" s="78" t="s">
        <v>153</v>
      </c>
      <c r="F1973" s="80">
        <v>44817.458333333336</v>
      </c>
      <c r="G1973" s="80">
        <v>44817.520833333336</v>
      </c>
      <c r="H1973" s="78" t="s">
        <v>106</v>
      </c>
      <c r="I1973" s="90">
        <v>1.5</v>
      </c>
      <c r="J1973" s="91" t="s">
        <v>4704</v>
      </c>
      <c r="K1973" s="91"/>
      <c r="L1973" s="91"/>
      <c r="M1973" s="78">
        <v>1</v>
      </c>
      <c r="N1973" s="78">
        <v>0</v>
      </c>
      <c r="O1973" s="78">
        <v>0</v>
      </c>
      <c r="P1973" s="78">
        <v>1</v>
      </c>
      <c r="Q1973" s="78">
        <v>0</v>
      </c>
      <c r="R1973" s="78">
        <v>0</v>
      </c>
      <c r="S1973" s="78">
        <v>0</v>
      </c>
      <c r="T1973" s="78">
        <v>1</v>
      </c>
      <c r="U1973" s="78">
        <v>0</v>
      </c>
      <c r="V1973" s="78">
        <v>17</v>
      </c>
      <c r="W1973" s="78"/>
      <c r="X1973" s="84" t="s">
        <v>4702</v>
      </c>
      <c r="Y1973" s="85"/>
      <c r="Z1973" s="85"/>
      <c r="AA1973" s="85" t="s">
        <v>148</v>
      </c>
    </row>
    <row r="1974" spans="1:27" ht="75">
      <c r="A1974" s="299">
        <v>1958</v>
      </c>
      <c r="B1974" s="284" t="s">
        <v>115</v>
      </c>
      <c r="C1974" s="78" t="s">
        <v>97</v>
      </c>
      <c r="D1974" s="79" t="s">
        <v>4705</v>
      </c>
      <c r="E1974" s="78" t="s">
        <v>153</v>
      </c>
      <c r="F1974" s="80">
        <v>44817.565972222219</v>
      </c>
      <c r="G1974" s="80">
        <v>44817.625</v>
      </c>
      <c r="H1974" s="78" t="s">
        <v>106</v>
      </c>
      <c r="I1974" s="90">
        <v>1.4166666667442769</v>
      </c>
      <c r="J1974" s="91" t="s">
        <v>508</v>
      </c>
      <c r="K1974" s="91"/>
      <c r="L1974" s="91"/>
      <c r="M1974" s="78">
        <v>68</v>
      </c>
      <c r="N1974" s="78">
        <v>0</v>
      </c>
      <c r="O1974" s="78">
        <v>0</v>
      </c>
      <c r="P1974" s="78">
        <v>68</v>
      </c>
      <c r="Q1974" s="78">
        <v>0</v>
      </c>
      <c r="R1974" s="78">
        <v>0</v>
      </c>
      <c r="S1974" s="78">
        <v>0</v>
      </c>
      <c r="T1974" s="78">
        <v>68</v>
      </c>
      <c r="U1974" s="78">
        <v>0</v>
      </c>
      <c r="V1974" s="78">
        <v>41</v>
      </c>
      <c r="W1974" s="78"/>
      <c r="X1974" s="84" t="s">
        <v>4702</v>
      </c>
      <c r="Y1974" s="85"/>
      <c r="Z1974" s="85"/>
      <c r="AA1974" s="85" t="s">
        <v>148</v>
      </c>
    </row>
    <row r="1975" spans="1:27" ht="75">
      <c r="A1975" s="299">
        <v>1959</v>
      </c>
      <c r="B1975" s="284" t="s">
        <v>115</v>
      </c>
      <c r="C1975" s="78" t="s">
        <v>93</v>
      </c>
      <c r="D1975" s="79" t="s">
        <v>4706</v>
      </c>
      <c r="E1975" s="78" t="s">
        <v>154</v>
      </c>
      <c r="F1975" s="80">
        <v>44817.583333333336</v>
      </c>
      <c r="G1975" s="80">
        <v>44817.583333333336</v>
      </c>
      <c r="H1975" s="78" t="s">
        <v>106</v>
      </c>
      <c r="I1975" s="90">
        <v>0</v>
      </c>
      <c r="J1975" s="91" t="s">
        <v>4706</v>
      </c>
      <c r="K1975" s="91"/>
      <c r="L1975" s="91"/>
      <c r="M1975" s="78">
        <v>0</v>
      </c>
      <c r="N1975" s="78">
        <v>0</v>
      </c>
      <c r="O1975" s="78">
        <v>0</v>
      </c>
      <c r="P1975" s="78">
        <v>0</v>
      </c>
      <c r="Q1975" s="78">
        <v>0</v>
      </c>
      <c r="R1975" s="78">
        <v>0</v>
      </c>
      <c r="S1975" s="78">
        <v>0</v>
      </c>
      <c r="T1975" s="78">
        <v>0</v>
      </c>
      <c r="U1975" s="78">
        <v>0</v>
      </c>
      <c r="V1975" s="78">
        <v>0</v>
      </c>
      <c r="W1975" s="78"/>
      <c r="X1975" s="84" t="s">
        <v>4702</v>
      </c>
      <c r="Y1975" s="85"/>
      <c r="Z1975" s="85"/>
      <c r="AA1975" s="85" t="s">
        <v>148</v>
      </c>
    </row>
    <row r="1976" spans="1:27" ht="150">
      <c r="A1976" s="299">
        <v>1960</v>
      </c>
      <c r="B1976" s="284" t="s">
        <v>248</v>
      </c>
      <c r="C1976" s="78" t="s">
        <v>93</v>
      </c>
      <c r="D1976" s="79" t="s">
        <v>4707</v>
      </c>
      <c r="E1976" s="78" t="s">
        <v>154</v>
      </c>
      <c r="F1976" s="80">
        <v>44817.559027777781</v>
      </c>
      <c r="G1976" s="80">
        <v>44817.583333333336</v>
      </c>
      <c r="H1976" s="78" t="s">
        <v>94</v>
      </c>
      <c r="I1976" s="90">
        <v>0.58333333331393078</v>
      </c>
      <c r="J1976" s="91" t="s">
        <v>4708</v>
      </c>
      <c r="K1976" s="91"/>
      <c r="L1976" s="91" t="s">
        <v>237</v>
      </c>
      <c r="M1976" s="78">
        <v>29</v>
      </c>
      <c r="N1976" s="78">
        <v>0</v>
      </c>
      <c r="O1976" s="78">
        <v>2</v>
      </c>
      <c r="P1976" s="78">
        <v>27</v>
      </c>
      <c r="Q1976" s="78">
        <v>0</v>
      </c>
      <c r="R1976" s="78">
        <v>0</v>
      </c>
      <c r="S1976" s="78">
        <v>0</v>
      </c>
      <c r="T1976" s="78">
        <v>29</v>
      </c>
      <c r="U1976" s="78">
        <v>0</v>
      </c>
      <c r="V1976" s="78">
        <v>550</v>
      </c>
      <c r="W1976" s="78"/>
      <c r="X1976" s="84" t="s">
        <v>4709</v>
      </c>
      <c r="Y1976" s="85" t="s">
        <v>109</v>
      </c>
      <c r="Z1976" s="85" t="s">
        <v>103</v>
      </c>
      <c r="AA1976" s="85" t="s">
        <v>148</v>
      </c>
    </row>
    <row r="1977" spans="1:27" ht="56.25">
      <c r="A1977" s="299">
        <v>1961</v>
      </c>
      <c r="B1977" s="283" t="s">
        <v>250</v>
      </c>
      <c r="C1977" s="83" t="s">
        <v>93</v>
      </c>
      <c r="D1977" s="187" t="s">
        <v>4710</v>
      </c>
      <c r="E1977" s="83" t="s">
        <v>153</v>
      </c>
      <c r="F1977" s="188">
        <v>44817.479166666664</v>
      </c>
      <c r="G1977" s="188">
        <v>44817.520833333336</v>
      </c>
      <c r="H1977" s="83" t="s">
        <v>94</v>
      </c>
      <c r="I1977" s="90">
        <v>1.0000000001164153</v>
      </c>
      <c r="J1977" s="91" t="s">
        <v>4711</v>
      </c>
      <c r="K1977" s="91"/>
      <c r="L1977" s="91"/>
      <c r="M1977" s="83">
        <v>6</v>
      </c>
      <c r="N1977" s="83">
        <v>0</v>
      </c>
      <c r="O1977" s="83">
        <v>0</v>
      </c>
      <c r="P1977" s="83">
        <v>6</v>
      </c>
      <c r="Q1977" s="83">
        <v>0</v>
      </c>
      <c r="R1977" s="83">
        <v>0</v>
      </c>
      <c r="S1977" s="83">
        <v>0</v>
      </c>
      <c r="T1977" s="83">
        <v>6</v>
      </c>
      <c r="U1977" s="83">
        <v>0</v>
      </c>
      <c r="V1977" s="83">
        <v>73</v>
      </c>
      <c r="W1977" s="83"/>
      <c r="X1977" s="184" t="s">
        <v>4712</v>
      </c>
      <c r="Y1977" s="185" t="s">
        <v>122</v>
      </c>
      <c r="Z1977" s="185" t="s">
        <v>120</v>
      </c>
      <c r="AA1977" s="85" t="s">
        <v>193</v>
      </c>
    </row>
    <row r="1978" spans="1:27" ht="56.25">
      <c r="A1978" s="299">
        <v>1962</v>
      </c>
      <c r="B1978" s="283" t="s">
        <v>250</v>
      </c>
      <c r="C1978" s="83" t="s">
        <v>113</v>
      </c>
      <c r="D1978" s="187" t="s">
        <v>4713</v>
      </c>
      <c r="E1978" s="83" t="s">
        <v>153</v>
      </c>
      <c r="F1978" s="188">
        <v>44818.375</v>
      </c>
      <c r="G1978" s="188">
        <v>44818.541666666664</v>
      </c>
      <c r="H1978" s="83" t="s">
        <v>106</v>
      </c>
      <c r="I1978" s="90">
        <v>3.9999999999417923</v>
      </c>
      <c r="J1978" s="91" t="s">
        <v>4714</v>
      </c>
      <c r="K1978" s="91"/>
      <c r="L1978" s="91"/>
      <c r="M1978" s="83">
        <v>1</v>
      </c>
      <c r="N1978" s="83">
        <v>0</v>
      </c>
      <c r="O1978" s="83">
        <v>0</v>
      </c>
      <c r="P1978" s="83">
        <v>1</v>
      </c>
      <c r="Q1978" s="83">
        <v>0</v>
      </c>
      <c r="R1978" s="83">
        <v>0</v>
      </c>
      <c r="S1978" s="83">
        <v>0</v>
      </c>
      <c r="T1978" s="83">
        <v>1</v>
      </c>
      <c r="U1978" s="83">
        <v>0</v>
      </c>
      <c r="V1978" s="83">
        <v>15</v>
      </c>
      <c r="W1978" s="83"/>
      <c r="X1978" s="184"/>
      <c r="Y1978" s="185"/>
      <c r="Z1978" s="185"/>
      <c r="AA1978" s="85" t="s">
        <v>148</v>
      </c>
    </row>
    <row r="1979" spans="1:27" ht="56.25">
      <c r="A1979" s="299">
        <v>1963</v>
      </c>
      <c r="B1979" s="284" t="s">
        <v>262</v>
      </c>
      <c r="C1979" s="78" t="s">
        <v>97</v>
      </c>
      <c r="D1979" s="79" t="s">
        <v>4437</v>
      </c>
      <c r="E1979" s="78" t="s">
        <v>153</v>
      </c>
      <c r="F1979" s="80">
        <v>44818.375</v>
      </c>
      <c r="G1979" s="80">
        <v>44818.5</v>
      </c>
      <c r="H1979" s="78" t="s">
        <v>106</v>
      </c>
      <c r="I1979" s="90">
        <v>3</v>
      </c>
      <c r="J1979" s="91" t="s">
        <v>4438</v>
      </c>
      <c r="K1979" s="91"/>
      <c r="L1979" s="91"/>
      <c r="M1979" s="78">
        <v>21</v>
      </c>
      <c r="N1979" s="78">
        <v>0</v>
      </c>
      <c r="O1979" s="78">
        <v>0</v>
      </c>
      <c r="P1979" s="78">
        <v>21</v>
      </c>
      <c r="Q1979" s="78">
        <v>0</v>
      </c>
      <c r="R1979" s="78">
        <v>0</v>
      </c>
      <c r="S1979" s="78">
        <v>0</v>
      </c>
      <c r="T1979" s="78">
        <v>21</v>
      </c>
      <c r="U1979" s="78">
        <v>0</v>
      </c>
      <c r="V1979" s="78">
        <v>30</v>
      </c>
      <c r="W1979" s="78"/>
      <c r="X1979" s="84"/>
      <c r="Y1979" s="85"/>
      <c r="Z1979" s="85"/>
      <c r="AA1979" s="85" t="s">
        <v>148</v>
      </c>
    </row>
    <row r="1980" spans="1:27" ht="75">
      <c r="A1980" s="299">
        <v>1964</v>
      </c>
      <c r="B1980" s="284" t="s">
        <v>115</v>
      </c>
      <c r="C1980" s="78" t="s">
        <v>97</v>
      </c>
      <c r="D1980" s="79" t="s">
        <v>4715</v>
      </c>
      <c r="E1980" s="78" t="s">
        <v>153</v>
      </c>
      <c r="F1980" s="80">
        <v>44818.392361111109</v>
      </c>
      <c r="G1980" s="80">
        <v>44818.479166666664</v>
      </c>
      <c r="H1980" s="78" t="s">
        <v>106</v>
      </c>
      <c r="I1980" s="90">
        <v>2.0833333333139308</v>
      </c>
      <c r="J1980" s="91" t="s">
        <v>4716</v>
      </c>
      <c r="K1980" s="91"/>
      <c r="L1980" s="91"/>
      <c r="M1980" s="78">
        <v>10</v>
      </c>
      <c r="N1980" s="78">
        <v>0</v>
      </c>
      <c r="O1980" s="78">
        <v>0</v>
      </c>
      <c r="P1980" s="78">
        <v>10</v>
      </c>
      <c r="Q1980" s="78">
        <v>0</v>
      </c>
      <c r="R1980" s="78">
        <v>0</v>
      </c>
      <c r="S1980" s="78">
        <v>0</v>
      </c>
      <c r="T1980" s="78">
        <v>10</v>
      </c>
      <c r="U1980" s="78">
        <v>0</v>
      </c>
      <c r="V1980" s="78">
        <v>10</v>
      </c>
      <c r="W1980" s="78"/>
      <c r="X1980" s="84" t="s">
        <v>4717</v>
      </c>
      <c r="Y1980" s="85"/>
      <c r="Z1980" s="85"/>
      <c r="AA1980" s="85" t="s">
        <v>148</v>
      </c>
    </row>
    <row r="1981" spans="1:27" ht="56.25">
      <c r="A1981" s="299">
        <v>1965</v>
      </c>
      <c r="B1981" s="284" t="s">
        <v>249</v>
      </c>
      <c r="C1981" s="78" t="s">
        <v>156</v>
      </c>
      <c r="D1981" s="79" t="s">
        <v>4718</v>
      </c>
      <c r="E1981" s="78" t="s">
        <v>152</v>
      </c>
      <c r="F1981" s="80">
        <v>44818.530381944445</v>
      </c>
      <c r="G1981" s="80">
        <v>44818.613599537035</v>
      </c>
      <c r="H1981" s="78" t="s">
        <v>94</v>
      </c>
      <c r="I1981" s="90">
        <v>1.99722222215496</v>
      </c>
      <c r="J1981" s="91" t="s">
        <v>4719</v>
      </c>
      <c r="K1981" s="91"/>
      <c r="L1981" s="91"/>
      <c r="M1981" s="78">
        <v>158</v>
      </c>
      <c r="N1981" s="78">
        <v>0</v>
      </c>
      <c r="O1981" s="78">
        <v>0</v>
      </c>
      <c r="P1981" s="78">
        <v>158</v>
      </c>
      <c r="Q1981" s="78">
        <v>0</v>
      </c>
      <c r="R1981" s="78">
        <v>0</v>
      </c>
      <c r="S1981" s="78">
        <v>9</v>
      </c>
      <c r="T1981" s="78">
        <v>149</v>
      </c>
      <c r="U1981" s="78">
        <v>0</v>
      </c>
      <c r="V1981" s="78">
        <v>900</v>
      </c>
      <c r="W1981" s="78"/>
      <c r="X1981" s="255" t="s">
        <v>4720</v>
      </c>
      <c r="Y1981" s="85" t="s">
        <v>133</v>
      </c>
      <c r="Z1981" s="85" t="s">
        <v>103</v>
      </c>
      <c r="AA1981" s="85" t="s">
        <v>193</v>
      </c>
    </row>
    <row r="1982" spans="1:27" ht="131.25">
      <c r="A1982" s="299">
        <v>1966</v>
      </c>
      <c r="B1982" s="284" t="s">
        <v>249</v>
      </c>
      <c r="C1982" s="78" t="s">
        <v>156</v>
      </c>
      <c r="D1982" s="79" t="s">
        <v>3308</v>
      </c>
      <c r="E1982" s="78" t="s">
        <v>152</v>
      </c>
      <c r="F1982" s="80">
        <v>44818.576562499999</v>
      </c>
      <c r="G1982" s="80">
        <v>44818.612673611111</v>
      </c>
      <c r="H1982" s="78" t="s">
        <v>94</v>
      </c>
      <c r="I1982" s="90">
        <v>0.86666666669771075</v>
      </c>
      <c r="J1982" s="91" t="s">
        <v>3684</v>
      </c>
      <c r="K1982" s="91"/>
      <c r="L1982" s="91"/>
      <c r="M1982" s="78">
        <v>943</v>
      </c>
      <c r="N1982" s="78">
        <v>0</v>
      </c>
      <c r="O1982" s="78">
        <v>0</v>
      </c>
      <c r="P1982" s="78">
        <v>943</v>
      </c>
      <c r="Q1982" s="78">
        <v>0</v>
      </c>
      <c r="R1982" s="78">
        <v>0</v>
      </c>
      <c r="S1982" s="78">
        <v>23</v>
      </c>
      <c r="T1982" s="78">
        <v>920</v>
      </c>
      <c r="U1982" s="78">
        <v>0</v>
      </c>
      <c r="V1982" s="78">
        <v>1500</v>
      </c>
      <c r="W1982" s="78"/>
      <c r="X1982" s="84" t="s">
        <v>4721</v>
      </c>
      <c r="Y1982" s="85" t="s">
        <v>118</v>
      </c>
      <c r="Z1982" s="85" t="s">
        <v>101</v>
      </c>
      <c r="AA1982" s="85" t="s">
        <v>148</v>
      </c>
    </row>
    <row r="1983" spans="1:27" ht="56.25">
      <c r="A1983" s="299">
        <v>1967</v>
      </c>
      <c r="B1983" s="284" t="s">
        <v>249</v>
      </c>
      <c r="C1983" s="78" t="s">
        <v>156</v>
      </c>
      <c r="D1983" s="79" t="s">
        <v>4663</v>
      </c>
      <c r="E1983" s="78" t="s">
        <v>152</v>
      </c>
      <c r="F1983" s="80">
        <v>44818.571006944447</v>
      </c>
      <c r="G1983" s="80">
        <v>44818.612673611111</v>
      </c>
      <c r="H1983" s="78" t="s">
        <v>94</v>
      </c>
      <c r="I1983" s="90">
        <v>0.99999999994179234</v>
      </c>
      <c r="J1983" s="91" t="s">
        <v>4722</v>
      </c>
      <c r="K1983" s="91"/>
      <c r="L1983" s="91"/>
      <c r="M1983" s="78">
        <v>219</v>
      </c>
      <c r="N1983" s="78">
        <v>0</v>
      </c>
      <c r="O1983" s="78">
        <v>1</v>
      </c>
      <c r="P1983" s="78">
        <v>218</v>
      </c>
      <c r="Q1983" s="78">
        <v>0</v>
      </c>
      <c r="R1983" s="78">
        <v>0</v>
      </c>
      <c r="S1983" s="78">
        <v>12</v>
      </c>
      <c r="T1983" s="78">
        <v>207</v>
      </c>
      <c r="U1983" s="78">
        <v>0</v>
      </c>
      <c r="V1983" s="78">
        <v>350</v>
      </c>
      <c r="W1983" s="78"/>
      <c r="X1983" s="84" t="s">
        <v>4723</v>
      </c>
      <c r="Y1983" s="85" t="s">
        <v>95</v>
      </c>
      <c r="Z1983" s="85" t="s">
        <v>105</v>
      </c>
      <c r="AA1983" s="85" t="s">
        <v>148</v>
      </c>
    </row>
    <row r="1984" spans="1:27" ht="93.75">
      <c r="A1984" s="299">
        <v>1968</v>
      </c>
      <c r="B1984" s="284" t="s">
        <v>250</v>
      </c>
      <c r="C1984" s="78" t="s">
        <v>93</v>
      </c>
      <c r="D1984" s="79" t="s">
        <v>4724</v>
      </c>
      <c r="E1984" s="78" t="s">
        <v>154</v>
      </c>
      <c r="F1984" s="80">
        <v>44819.256944444445</v>
      </c>
      <c r="G1984" s="80">
        <v>44819.277777777781</v>
      </c>
      <c r="H1984" s="78" t="s">
        <v>94</v>
      </c>
      <c r="I1984" s="90">
        <v>0.50000000005820766</v>
      </c>
      <c r="J1984" s="91" t="s">
        <v>4725</v>
      </c>
      <c r="K1984" s="91" t="s">
        <v>4726</v>
      </c>
      <c r="L1984" s="91"/>
      <c r="M1984" s="78">
        <v>441</v>
      </c>
      <c r="N1984" s="78">
        <v>0</v>
      </c>
      <c r="O1984" s="78">
        <v>14</v>
      </c>
      <c r="P1984" s="78">
        <v>427</v>
      </c>
      <c r="Q1984" s="78">
        <v>0</v>
      </c>
      <c r="R1984" s="78">
        <v>0</v>
      </c>
      <c r="S1984" s="78">
        <v>0</v>
      </c>
      <c r="T1984" s="78">
        <v>441</v>
      </c>
      <c r="U1984" s="78">
        <v>0</v>
      </c>
      <c r="V1984" s="78">
        <v>1520</v>
      </c>
      <c r="W1984" s="78"/>
      <c r="X1984" s="84" t="s">
        <v>4727</v>
      </c>
      <c r="Y1984" s="85" t="s">
        <v>109</v>
      </c>
      <c r="Z1984" s="85" t="s">
        <v>103</v>
      </c>
      <c r="AA1984" s="85" t="s">
        <v>148</v>
      </c>
    </row>
    <row r="1985" spans="1:27" ht="150">
      <c r="A1985" s="299">
        <v>1968</v>
      </c>
      <c r="B1985" s="284" t="s">
        <v>262</v>
      </c>
      <c r="C1985" s="78" t="s">
        <v>97</v>
      </c>
      <c r="D1985" s="79" t="s">
        <v>4728</v>
      </c>
      <c r="E1985" s="78" t="s">
        <v>153</v>
      </c>
      <c r="F1985" s="80">
        <v>44819.375</v>
      </c>
      <c r="G1985" s="80">
        <v>44819.5</v>
      </c>
      <c r="H1985" s="78" t="s">
        <v>106</v>
      </c>
      <c r="I1985" s="90">
        <v>3</v>
      </c>
      <c r="J1985" s="91" t="s">
        <v>4729</v>
      </c>
      <c r="K1985" s="91"/>
      <c r="L1985" s="91"/>
      <c r="M1985" s="78">
        <v>1</v>
      </c>
      <c r="N1985" s="78">
        <v>0</v>
      </c>
      <c r="O1985" s="78">
        <v>0</v>
      </c>
      <c r="P1985" s="78">
        <v>1</v>
      </c>
      <c r="Q1985" s="78">
        <v>0</v>
      </c>
      <c r="R1985" s="78">
        <v>0</v>
      </c>
      <c r="S1985" s="78">
        <v>0</v>
      </c>
      <c r="T1985" s="78">
        <v>1</v>
      </c>
      <c r="U1985" s="78">
        <v>0</v>
      </c>
      <c r="V1985" s="78">
        <v>10</v>
      </c>
      <c r="W1985" s="78"/>
      <c r="X1985" s="84"/>
      <c r="Y1985" s="85"/>
      <c r="Z1985" s="85"/>
      <c r="AA1985" s="85" t="s">
        <v>148</v>
      </c>
    </row>
    <row r="1986" spans="1:27" ht="168.75">
      <c r="A1986" s="299">
        <v>1969</v>
      </c>
      <c r="B1986" s="286" t="s">
        <v>248</v>
      </c>
      <c r="C1986" s="93" t="s">
        <v>93</v>
      </c>
      <c r="D1986" s="94" t="s">
        <v>4730</v>
      </c>
      <c r="E1986" s="93" t="s">
        <v>154</v>
      </c>
      <c r="F1986" s="95">
        <v>44818.517534722225</v>
      </c>
      <c r="G1986" s="95">
        <v>44818.534895833334</v>
      </c>
      <c r="H1986" s="96" t="s">
        <v>94</v>
      </c>
      <c r="I1986" s="90">
        <v>0.41666666662786156</v>
      </c>
      <c r="J1986" s="91" t="s">
        <v>4731</v>
      </c>
      <c r="K1986" s="91"/>
      <c r="L1986" s="91" t="s">
        <v>231</v>
      </c>
      <c r="M1986" s="100">
        <v>134</v>
      </c>
      <c r="N1986" s="100">
        <v>0</v>
      </c>
      <c r="O1986" s="100">
        <v>1</v>
      </c>
      <c r="P1986" s="100">
        <v>133</v>
      </c>
      <c r="Q1986" s="100">
        <v>0</v>
      </c>
      <c r="R1986" s="100">
        <v>0</v>
      </c>
      <c r="S1986" s="100">
        <v>0</v>
      </c>
      <c r="T1986" s="100">
        <v>134</v>
      </c>
      <c r="U1986" s="100">
        <v>0</v>
      </c>
      <c r="V1986" s="93">
        <v>1600</v>
      </c>
      <c r="W1986" s="93"/>
      <c r="X1986" s="97" t="s">
        <v>4732</v>
      </c>
      <c r="Y1986" s="98" t="s">
        <v>122</v>
      </c>
      <c r="Z1986" s="98" t="s">
        <v>120</v>
      </c>
      <c r="AA1986" s="85" t="s">
        <v>193</v>
      </c>
    </row>
    <row r="1987" spans="1:27" ht="93.75">
      <c r="A1987" s="299">
        <v>1970</v>
      </c>
      <c r="B1987" s="286" t="s">
        <v>248</v>
      </c>
      <c r="C1987" s="93" t="s">
        <v>93</v>
      </c>
      <c r="D1987" s="94" t="s">
        <v>4733</v>
      </c>
      <c r="E1987" s="93" t="s">
        <v>154</v>
      </c>
      <c r="F1987" s="95">
        <v>44818.576562499999</v>
      </c>
      <c r="G1987" s="95">
        <v>44818.61822916667</v>
      </c>
      <c r="H1987" s="96" t="s">
        <v>94</v>
      </c>
      <c r="I1987" s="90">
        <v>1.0000000001164153</v>
      </c>
      <c r="J1987" s="91" t="s">
        <v>491</v>
      </c>
      <c r="K1987" s="91"/>
      <c r="L1987" s="91" t="s">
        <v>492</v>
      </c>
      <c r="M1987" s="100">
        <v>84</v>
      </c>
      <c r="N1987" s="100">
        <v>0</v>
      </c>
      <c r="O1987" s="100">
        <v>2</v>
      </c>
      <c r="P1987" s="100">
        <v>82</v>
      </c>
      <c r="Q1987" s="100">
        <v>0</v>
      </c>
      <c r="R1987" s="100">
        <v>0</v>
      </c>
      <c r="S1987" s="100">
        <v>0</v>
      </c>
      <c r="T1987" s="100">
        <v>84</v>
      </c>
      <c r="U1987" s="100">
        <v>0</v>
      </c>
      <c r="V1987" s="93">
        <v>700</v>
      </c>
      <c r="W1987" s="93"/>
      <c r="X1987" s="97" t="s">
        <v>4734</v>
      </c>
      <c r="Y1987" s="98" t="s">
        <v>122</v>
      </c>
      <c r="Z1987" s="98" t="s">
        <v>120</v>
      </c>
      <c r="AA1987" s="85" t="s">
        <v>193</v>
      </c>
    </row>
    <row r="1988" spans="1:27" ht="93.75">
      <c r="A1988" s="299">
        <v>1971</v>
      </c>
      <c r="B1988" s="286" t="s">
        <v>248</v>
      </c>
      <c r="C1988" s="93" t="s">
        <v>97</v>
      </c>
      <c r="D1988" s="94" t="s">
        <v>4735</v>
      </c>
      <c r="E1988" s="93" t="s">
        <v>152</v>
      </c>
      <c r="F1988" s="95">
        <v>44819.743750000001</v>
      </c>
      <c r="G1988" s="95">
        <v>44819.770833333336</v>
      </c>
      <c r="H1988" s="96" t="s">
        <v>94</v>
      </c>
      <c r="I1988" s="90">
        <v>0.65000000002328306</v>
      </c>
      <c r="J1988" s="91" t="s">
        <v>4736</v>
      </c>
      <c r="K1988" s="91"/>
      <c r="L1988" s="91" t="s">
        <v>4737</v>
      </c>
      <c r="M1988" s="100">
        <v>24</v>
      </c>
      <c r="N1988" s="100">
        <v>0</v>
      </c>
      <c r="O1988" s="100">
        <v>3</v>
      </c>
      <c r="P1988" s="100">
        <v>20</v>
      </c>
      <c r="Q1988" s="100">
        <v>0</v>
      </c>
      <c r="R1988" s="100">
        <v>0</v>
      </c>
      <c r="S1988" s="100">
        <v>0</v>
      </c>
      <c r="T1988" s="100">
        <v>23</v>
      </c>
      <c r="U1988" s="100">
        <v>1</v>
      </c>
      <c r="V1988" s="93">
        <v>246</v>
      </c>
      <c r="W1988" s="93" t="s">
        <v>4738</v>
      </c>
      <c r="X1988" s="97" t="s">
        <v>4739</v>
      </c>
      <c r="Y1988" s="98" t="s">
        <v>100</v>
      </c>
      <c r="Z1988" s="98" t="s">
        <v>105</v>
      </c>
      <c r="AA1988" s="85" t="s">
        <v>193</v>
      </c>
    </row>
    <row r="1989" spans="1:27" ht="168.75">
      <c r="A1989" s="299">
        <v>1972</v>
      </c>
      <c r="B1989" s="286" t="s">
        <v>248</v>
      </c>
      <c r="C1989" s="93" t="s">
        <v>97</v>
      </c>
      <c r="D1989" s="94" t="s">
        <v>4740</v>
      </c>
      <c r="E1989" s="93" t="s">
        <v>152</v>
      </c>
      <c r="F1989" s="95">
        <v>44820.090277777781</v>
      </c>
      <c r="G1989" s="95">
        <v>44820.128472222219</v>
      </c>
      <c r="H1989" s="96" t="s">
        <v>94</v>
      </c>
      <c r="I1989" s="90">
        <v>0.91666666651144624</v>
      </c>
      <c r="J1989" s="91" t="s">
        <v>4741</v>
      </c>
      <c r="K1989" s="91"/>
      <c r="L1989" s="91" t="s">
        <v>4742</v>
      </c>
      <c r="M1989" s="100">
        <v>347</v>
      </c>
      <c r="N1989" s="100">
        <v>0</v>
      </c>
      <c r="O1989" s="100">
        <v>5</v>
      </c>
      <c r="P1989" s="100">
        <v>342</v>
      </c>
      <c r="Q1989" s="100">
        <v>0</v>
      </c>
      <c r="R1989" s="100">
        <v>0</v>
      </c>
      <c r="S1989" s="100">
        <v>0</v>
      </c>
      <c r="T1989" s="100">
        <v>347</v>
      </c>
      <c r="U1989" s="100">
        <v>0</v>
      </c>
      <c r="V1989" s="93">
        <v>800</v>
      </c>
      <c r="W1989" s="93"/>
      <c r="X1989" s="97" t="s">
        <v>4743</v>
      </c>
      <c r="Y1989" s="98" t="s">
        <v>109</v>
      </c>
      <c r="Z1989" s="98" t="s">
        <v>103</v>
      </c>
      <c r="AA1989" s="85" t="s">
        <v>148</v>
      </c>
    </row>
    <row r="1990" spans="1:27" ht="56.25">
      <c r="A1990" s="299">
        <v>1973</v>
      </c>
      <c r="B1990" s="286" t="s">
        <v>253</v>
      </c>
      <c r="C1990" s="93" t="s">
        <v>93</v>
      </c>
      <c r="D1990" s="94" t="s">
        <v>4744</v>
      </c>
      <c r="E1990" s="93" t="s">
        <v>152</v>
      </c>
      <c r="F1990" s="95">
        <v>44819.868055555555</v>
      </c>
      <c r="G1990" s="95">
        <v>44819.899305555555</v>
      </c>
      <c r="H1990" s="96" t="s">
        <v>94</v>
      </c>
      <c r="I1990" s="90">
        <v>0.75</v>
      </c>
      <c r="J1990" s="91" t="s">
        <v>4745</v>
      </c>
      <c r="K1990" s="91"/>
      <c r="L1990" s="91" t="s">
        <v>4746</v>
      </c>
      <c r="M1990" s="100">
        <v>1</v>
      </c>
      <c r="N1990" s="100">
        <v>0</v>
      </c>
      <c r="O1990" s="100">
        <v>1</v>
      </c>
      <c r="P1990" s="100">
        <v>0</v>
      </c>
      <c r="Q1990" s="100">
        <v>0</v>
      </c>
      <c r="R1990" s="100">
        <v>0</v>
      </c>
      <c r="S1990" s="100">
        <v>0</v>
      </c>
      <c r="T1990" s="100">
        <v>1</v>
      </c>
      <c r="U1990" s="100">
        <v>0</v>
      </c>
      <c r="V1990" s="93">
        <v>100</v>
      </c>
      <c r="W1990" s="93"/>
      <c r="X1990" s="97" t="s">
        <v>4747</v>
      </c>
      <c r="Y1990" s="98" t="s">
        <v>118</v>
      </c>
      <c r="Z1990" s="98" t="s">
        <v>103</v>
      </c>
      <c r="AA1990" s="85" t="s">
        <v>148</v>
      </c>
    </row>
    <row r="1991" spans="1:27" ht="56.25">
      <c r="A1991" s="299">
        <v>1974</v>
      </c>
      <c r="B1991" s="286" t="s">
        <v>251</v>
      </c>
      <c r="C1991" s="93" t="s">
        <v>156</v>
      </c>
      <c r="D1991" s="94" t="s">
        <v>4748</v>
      </c>
      <c r="E1991" s="93" t="s">
        <v>152</v>
      </c>
      <c r="F1991" s="95">
        <v>44819.583333333336</v>
      </c>
      <c r="G1991" s="95">
        <v>44819.677083333336</v>
      </c>
      <c r="H1991" s="96" t="s">
        <v>94</v>
      </c>
      <c r="I1991" s="90">
        <v>2.25</v>
      </c>
      <c r="J1991" s="91" t="s">
        <v>4749</v>
      </c>
      <c r="K1991" s="91"/>
      <c r="L1991" s="91"/>
      <c r="M1991" s="100">
        <v>9</v>
      </c>
      <c r="N1991" s="100">
        <v>0</v>
      </c>
      <c r="O1991" s="100">
        <v>0</v>
      </c>
      <c r="P1991" s="100">
        <v>9</v>
      </c>
      <c r="Q1991" s="100">
        <v>0</v>
      </c>
      <c r="R1991" s="100">
        <v>0</v>
      </c>
      <c r="S1991" s="100">
        <v>0</v>
      </c>
      <c r="T1991" s="100">
        <v>9</v>
      </c>
      <c r="U1991" s="100">
        <v>0</v>
      </c>
      <c r="V1991" s="93">
        <v>122</v>
      </c>
      <c r="W1991" s="93"/>
      <c r="X1991" s="97" t="s">
        <v>4750</v>
      </c>
      <c r="Y1991" s="98" t="s">
        <v>95</v>
      </c>
      <c r="Z1991" s="98" t="s">
        <v>103</v>
      </c>
      <c r="AA1991" s="85" t="s">
        <v>148</v>
      </c>
    </row>
    <row r="1992" spans="1:27" ht="56.25">
      <c r="A1992" s="299">
        <v>1975</v>
      </c>
      <c r="B1992" s="284" t="s">
        <v>251</v>
      </c>
      <c r="C1992" s="78" t="s">
        <v>93</v>
      </c>
      <c r="D1992" s="77" t="s">
        <v>4748</v>
      </c>
      <c r="E1992" s="78" t="s">
        <v>152</v>
      </c>
      <c r="F1992" s="80">
        <v>44819.583333333336</v>
      </c>
      <c r="G1992" s="80">
        <v>44820.5</v>
      </c>
      <c r="H1992" s="78" t="s">
        <v>94</v>
      </c>
      <c r="I1992" s="90">
        <v>21.999999999941792</v>
      </c>
      <c r="J1992" s="206" t="s">
        <v>4751</v>
      </c>
      <c r="K1992" s="91"/>
      <c r="L1992" s="91"/>
      <c r="M1992" s="78">
        <v>1</v>
      </c>
      <c r="N1992" s="78">
        <v>0</v>
      </c>
      <c r="O1992" s="78">
        <v>0</v>
      </c>
      <c r="P1992" s="78">
        <v>1</v>
      </c>
      <c r="Q1992" s="78">
        <v>0</v>
      </c>
      <c r="R1992" s="78">
        <v>0</v>
      </c>
      <c r="S1992" s="78">
        <v>0</v>
      </c>
      <c r="T1992" s="78">
        <v>1</v>
      </c>
      <c r="U1992" s="78">
        <v>0</v>
      </c>
      <c r="V1992" s="78">
        <v>1</v>
      </c>
      <c r="W1992" s="78"/>
      <c r="X1992" s="84" t="s">
        <v>4750</v>
      </c>
      <c r="Y1992" s="85" t="s">
        <v>95</v>
      </c>
      <c r="Z1992" s="85" t="s">
        <v>103</v>
      </c>
      <c r="AA1992" s="85" t="s">
        <v>148</v>
      </c>
    </row>
    <row r="1993" spans="1:27" ht="56.25">
      <c r="A1993" s="299">
        <v>1976</v>
      </c>
      <c r="B1993" s="284" t="s">
        <v>250</v>
      </c>
      <c r="C1993" s="78" t="s">
        <v>113</v>
      </c>
      <c r="D1993" s="79" t="s">
        <v>4752</v>
      </c>
      <c r="E1993" s="78" t="s">
        <v>154</v>
      </c>
      <c r="F1993" s="80">
        <v>44820.28125</v>
      </c>
      <c r="G1993" s="80">
        <v>44820.305555555555</v>
      </c>
      <c r="H1993" s="78" t="s">
        <v>94</v>
      </c>
      <c r="I1993" s="90">
        <v>0.58333333331393078</v>
      </c>
      <c r="J1993" s="206" t="s">
        <v>4753</v>
      </c>
      <c r="K1993" s="91" t="s">
        <v>258</v>
      </c>
      <c r="L1993" s="91"/>
      <c r="M1993" s="78">
        <v>9</v>
      </c>
      <c r="N1993" s="78">
        <v>0</v>
      </c>
      <c r="O1993" s="78">
        <v>2</v>
      </c>
      <c r="P1993" s="78">
        <v>7</v>
      </c>
      <c r="Q1993" s="78">
        <v>0</v>
      </c>
      <c r="R1993" s="78">
        <v>0</v>
      </c>
      <c r="S1993" s="78">
        <v>0</v>
      </c>
      <c r="T1993" s="78">
        <v>9</v>
      </c>
      <c r="U1993" s="78">
        <v>0</v>
      </c>
      <c r="V1993" s="78">
        <v>144</v>
      </c>
      <c r="W1993" s="78"/>
      <c r="X1993" s="84" t="s">
        <v>4754</v>
      </c>
      <c r="Y1993" s="85" t="s">
        <v>109</v>
      </c>
      <c r="Z1993" s="85" t="s">
        <v>103</v>
      </c>
      <c r="AA1993" s="85" t="s">
        <v>148</v>
      </c>
    </row>
    <row r="1994" spans="1:27" ht="75">
      <c r="A1994" s="299">
        <v>1977</v>
      </c>
      <c r="B1994" s="284" t="s">
        <v>115</v>
      </c>
      <c r="C1994" s="78" t="s">
        <v>97</v>
      </c>
      <c r="D1994" s="79" t="s">
        <v>4755</v>
      </c>
      <c r="E1994" s="78" t="s">
        <v>153</v>
      </c>
      <c r="F1994" s="80">
        <v>44819.428472222222</v>
      </c>
      <c r="G1994" s="80">
        <v>44819.534722222219</v>
      </c>
      <c r="H1994" s="78" t="s">
        <v>106</v>
      </c>
      <c r="I1994" s="90">
        <v>2.5499999999301508</v>
      </c>
      <c r="J1994" s="206" t="s">
        <v>513</v>
      </c>
      <c r="K1994" s="91"/>
      <c r="L1994" s="91"/>
      <c r="M1994" s="78">
        <v>21</v>
      </c>
      <c r="N1994" s="78">
        <v>0</v>
      </c>
      <c r="O1994" s="78">
        <v>0</v>
      </c>
      <c r="P1994" s="78">
        <v>21</v>
      </c>
      <c r="Q1994" s="78">
        <v>0</v>
      </c>
      <c r="R1994" s="78">
        <v>0</v>
      </c>
      <c r="S1994" s="78">
        <v>0</v>
      </c>
      <c r="T1994" s="78">
        <v>21</v>
      </c>
      <c r="U1994" s="78">
        <v>0</v>
      </c>
      <c r="V1994" s="78">
        <v>35</v>
      </c>
      <c r="W1994" s="78"/>
      <c r="X1994" s="84" t="s">
        <v>4756</v>
      </c>
      <c r="Y1994" s="85"/>
      <c r="Z1994" s="85"/>
      <c r="AA1994" s="85" t="s">
        <v>148</v>
      </c>
    </row>
    <row r="1995" spans="1:27" ht="56.25">
      <c r="A1995" s="299">
        <v>1978</v>
      </c>
      <c r="B1995" s="284" t="s">
        <v>666</v>
      </c>
      <c r="C1995" s="78" t="s">
        <v>113</v>
      </c>
      <c r="D1995" s="79" t="s">
        <v>4757</v>
      </c>
      <c r="E1995" s="78" t="s">
        <v>152</v>
      </c>
      <c r="F1995" s="80">
        <v>44820.375</v>
      </c>
      <c r="G1995" s="80">
        <v>44820.458333333336</v>
      </c>
      <c r="H1995" s="78" t="s">
        <v>106</v>
      </c>
      <c r="I1995" s="90">
        <v>2.0000000000582077</v>
      </c>
      <c r="J1995" s="206" t="s">
        <v>287</v>
      </c>
      <c r="K1995" s="91"/>
      <c r="L1995" s="91"/>
      <c r="M1995" s="78">
        <v>73</v>
      </c>
      <c r="N1995" s="78">
        <v>0</v>
      </c>
      <c r="O1995" s="78">
        <v>0</v>
      </c>
      <c r="P1995" s="78">
        <v>73</v>
      </c>
      <c r="Q1995" s="78">
        <v>0</v>
      </c>
      <c r="R1995" s="78">
        <v>0</v>
      </c>
      <c r="S1995" s="78">
        <v>0</v>
      </c>
      <c r="T1995" s="78">
        <v>73</v>
      </c>
      <c r="U1995" s="78">
        <v>0</v>
      </c>
      <c r="V1995" s="78" t="s">
        <v>139</v>
      </c>
      <c r="W1995" s="78"/>
      <c r="X1995" s="84" t="s">
        <v>4758</v>
      </c>
      <c r="Y1995" s="85"/>
      <c r="Z1995" s="85"/>
      <c r="AA1995" s="85" t="s">
        <v>148</v>
      </c>
    </row>
    <row r="1996" spans="1:27" ht="56.25">
      <c r="A1996" s="299">
        <v>1979</v>
      </c>
      <c r="B1996" s="286" t="s">
        <v>262</v>
      </c>
      <c r="C1996" s="93" t="s">
        <v>97</v>
      </c>
      <c r="D1996" s="94" t="s">
        <v>4759</v>
      </c>
      <c r="E1996" s="93" t="s">
        <v>153</v>
      </c>
      <c r="F1996" s="95">
        <v>44820.375</v>
      </c>
      <c r="G1996" s="95">
        <v>44820.416666666664</v>
      </c>
      <c r="H1996" s="96" t="s">
        <v>106</v>
      </c>
      <c r="I1996" s="90">
        <v>0.99999999994179234</v>
      </c>
      <c r="J1996" s="206" t="s">
        <v>4760</v>
      </c>
      <c r="K1996" s="91"/>
      <c r="L1996" s="91"/>
      <c r="M1996" s="100">
        <v>2</v>
      </c>
      <c r="N1996" s="100">
        <v>0</v>
      </c>
      <c r="O1996" s="100">
        <v>0</v>
      </c>
      <c r="P1996" s="100">
        <v>2</v>
      </c>
      <c r="Q1996" s="100">
        <v>0</v>
      </c>
      <c r="R1996" s="100">
        <v>0</v>
      </c>
      <c r="S1996" s="100">
        <v>0</v>
      </c>
      <c r="T1996" s="100">
        <v>2</v>
      </c>
      <c r="U1996" s="100">
        <v>0</v>
      </c>
      <c r="V1996" s="93">
        <v>10</v>
      </c>
      <c r="W1996" s="93"/>
      <c r="X1996" s="97"/>
      <c r="Y1996" s="98"/>
      <c r="Z1996" s="98"/>
      <c r="AA1996" s="85" t="s">
        <v>148</v>
      </c>
    </row>
    <row r="1997" spans="1:27" ht="56.25">
      <c r="A1997" s="299">
        <v>1980</v>
      </c>
      <c r="B1997" s="283" t="s">
        <v>262</v>
      </c>
      <c r="C1997" s="83" t="s">
        <v>97</v>
      </c>
      <c r="D1997" s="187" t="s">
        <v>4138</v>
      </c>
      <c r="E1997" s="83" t="s">
        <v>153</v>
      </c>
      <c r="F1997" s="188">
        <v>44820.416666666664</v>
      </c>
      <c r="G1997" s="188">
        <v>44820.458333333336</v>
      </c>
      <c r="H1997" s="83" t="s">
        <v>106</v>
      </c>
      <c r="I1997" s="90">
        <v>1.0000000001164153</v>
      </c>
      <c r="J1997" s="206" t="s">
        <v>4761</v>
      </c>
      <c r="K1997" s="91"/>
      <c r="L1997" s="91"/>
      <c r="M1997" s="83">
        <v>10</v>
      </c>
      <c r="N1997" s="83">
        <v>0</v>
      </c>
      <c r="O1997" s="83">
        <v>0</v>
      </c>
      <c r="P1997" s="83">
        <v>10</v>
      </c>
      <c r="Q1997" s="83">
        <v>0</v>
      </c>
      <c r="R1997" s="83">
        <v>0</v>
      </c>
      <c r="S1997" s="83">
        <v>0</v>
      </c>
      <c r="T1997" s="83">
        <v>10</v>
      </c>
      <c r="U1997" s="83">
        <v>0</v>
      </c>
      <c r="V1997" s="83">
        <v>35</v>
      </c>
      <c r="W1997" s="83"/>
      <c r="X1997" s="184"/>
      <c r="Y1997" s="185"/>
      <c r="Z1997" s="185"/>
      <c r="AA1997" s="85" t="s">
        <v>148</v>
      </c>
    </row>
    <row r="1998" spans="1:27" ht="56.25">
      <c r="A1998" s="299">
        <v>1981</v>
      </c>
      <c r="B1998" s="283" t="s">
        <v>251</v>
      </c>
      <c r="C1998" s="83" t="s">
        <v>97</v>
      </c>
      <c r="D1998" s="187" t="s">
        <v>4762</v>
      </c>
      <c r="E1998" s="83" t="s">
        <v>153</v>
      </c>
      <c r="F1998" s="188">
        <v>44820.399305555555</v>
      </c>
      <c r="G1998" s="188">
        <v>44820.416666666664</v>
      </c>
      <c r="H1998" s="83" t="s">
        <v>94</v>
      </c>
      <c r="I1998" s="90">
        <v>0.41666666662786156</v>
      </c>
      <c r="J1998" s="206" t="s">
        <v>4763</v>
      </c>
      <c r="K1998" s="91"/>
      <c r="L1998" s="91"/>
      <c r="M1998" s="83">
        <v>14</v>
      </c>
      <c r="N1998" s="83">
        <v>0</v>
      </c>
      <c r="O1998" s="83">
        <v>0</v>
      </c>
      <c r="P1998" s="83">
        <v>14</v>
      </c>
      <c r="Q1998" s="83">
        <v>0</v>
      </c>
      <c r="R1998" s="83">
        <v>0</v>
      </c>
      <c r="S1998" s="83">
        <v>0</v>
      </c>
      <c r="T1998" s="83">
        <v>14</v>
      </c>
      <c r="U1998" s="83">
        <v>0</v>
      </c>
      <c r="V1998" s="83">
        <v>33</v>
      </c>
      <c r="W1998" s="83"/>
      <c r="X1998" s="184" t="s">
        <v>4764</v>
      </c>
      <c r="Y1998" s="185" t="s">
        <v>95</v>
      </c>
      <c r="Z1998" s="185" t="s">
        <v>123</v>
      </c>
      <c r="AA1998" s="85" t="s">
        <v>148</v>
      </c>
    </row>
    <row r="1999" spans="1:27" ht="56.25">
      <c r="A1999" s="299">
        <v>1982</v>
      </c>
      <c r="B1999" s="283" t="s">
        <v>251</v>
      </c>
      <c r="C1999" s="83" t="s">
        <v>156</v>
      </c>
      <c r="D1999" s="187" t="s">
        <v>4765</v>
      </c>
      <c r="E1999" s="83" t="s">
        <v>152</v>
      </c>
      <c r="F1999" s="188">
        <v>44823.113888888889</v>
      </c>
      <c r="G1999" s="188">
        <v>44823.157638888886</v>
      </c>
      <c r="H1999" s="83" t="s">
        <v>94</v>
      </c>
      <c r="I1999" s="90">
        <v>1.0499999999301508</v>
      </c>
      <c r="J1999" s="206" t="s">
        <v>4766</v>
      </c>
      <c r="K1999" s="91"/>
      <c r="L1999" s="91"/>
      <c r="M1999" s="83">
        <v>471</v>
      </c>
      <c r="N1999" s="83">
        <v>0</v>
      </c>
      <c r="O1999" s="83">
        <v>0</v>
      </c>
      <c r="P1999" s="83">
        <v>471</v>
      </c>
      <c r="Q1999" s="83">
        <v>0</v>
      </c>
      <c r="R1999" s="83">
        <v>0</v>
      </c>
      <c r="S1999" s="83">
        <v>0</v>
      </c>
      <c r="T1999" s="83">
        <v>471</v>
      </c>
      <c r="U1999" s="83">
        <v>0</v>
      </c>
      <c r="V1999" s="83">
        <v>298</v>
      </c>
      <c r="W1999" s="83"/>
      <c r="X1999" s="184" t="s">
        <v>4767</v>
      </c>
      <c r="Y1999" s="185" t="s">
        <v>130</v>
      </c>
      <c r="Z1999" s="185" t="s">
        <v>101</v>
      </c>
      <c r="AA1999" s="85" t="s">
        <v>148</v>
      </c>
    </row>
    <row r="2000" spans="1:27" ht="112.5">
      <c r="A2000" s="299">
        <v>1983</v>
      </c>
      <c r="B2000" s="284" t="s">
        <v>248</v>
      </c>
      <c r="C2000" s="78" t="s">
        <v>156</v>
      </c>
      <c r="D2000" s="79" t="s">
        <v>4768</v>
      </c>
      <c r="E2000" s="78" t="s">
        <v>154</v>
      </c>
      <c r="F2000" s="80">
        <v>44822.503472222219</v>
      </c>
      <c r="G2000" s="80">
        <v>44822.53125</v>
      </c>
      <c r="H2000" s="78" t="s">
        <v>94</v>
      </c>
      <c r="I2000" s="90">
        <v>0.66666666674427688</v>
      </c>
      <c r="J2000" s="206" t="s">
        <v>4769</v>
      </c>
      <c r="K2000" s="91"/>
      <c r="L2000" s="91" t="s">
        <v>231</v>
      </c>
      <c r="M2000" s="78">
        <v>157</v>
      </c>
      <c r="N2000" s="78">
        <v>0</v>
      </c>
      <c r="O2000" s="78">
        <v>1</v>
      </c>
      <c r="P2000" s="78">
        <v>156</v>
      </c>
      <c r="Q2000" s="78">
        <v>0</v>
      </c>
      <c r="R2000" s="78">
        <v>0</v>
      </c>
      <c r="S2000" s="78">
        <v>0</v>
      </c>
      <c r="T2000" s="78">
        <v>157</v>
      </c>
      <c r="U2000" s="78">
        <v>0</v>
      </c>
      <c r="V2000" s="78">
        <v>250</v>
      </c>
      <c r="W2000" s="78"/>
      <c r="X2000" s="84" t="s">
        <v>4770</v>
      </c>
      <c r="Y2000" s="85" t="s">
        <v>95</v>
      </c>
      <c r="Z2000" s="85" t="s">
        <v>105</v>
      </c>
      <c r="AA2000" s="85" t="s">
        <v>148</v>
      </c>
    </row>
    <row r="2001" spans="1:27" ht="168.75">
      <c r="A2001" s="299">
        <v>1984</v>
      </c>
      <c r="B2001" s="284" t="s">
        <v>248</v>
      </c>
      <c r="C2001" s="78" t="s">
        <v>93</v>
      </c>
      <c r="D2001" s="79" t="s">
        <v>4771</v>
      </c>
      <c r="E2001" s="78" t="s">
        <v>154</v>
      </c>
      <c r="F2001" s="80">
        <v>44822.672222222223</v>
      </c>
      <c r="G2001" s="80">
        <v>44822.697222222225</v>
      </c>
      <c r="H2001" s="78" t="s">
        <v>94</v>
      </c>
      <c r="I2001" s="90">
        <v>0.6000000000349246</v>
      </c>
      <c r="J2001" s="206" t="s">
        <v>4772</v>
      </c>
      <c r="K2001" s="91"/>
      <c r="L2001" s="91" t="s">
        <v>231</v>
      </c>
      <c r="M2001" s="78">
        <v>133</v>
      </c>
      <c r="N2001" s="78">
        <v>0</v>
      </c>
      <c r="O2001" s="78">
        <v>1</v>
      </c>
      <c r="P2001" s="78">
        <v>132</v>
      </c>
      <c r="Q2001" s="78">
        <v>0</v>
      </c>
      <c r="R2001" s="78">
        <v>0</v>
      </c>
      <c r="S2001" s="78">
        <v>0</v>
      </c>
      <c r="T2001" s="78">
        <v>133</v>
      </c>
      <c r="U2001" s="78">
        <v>0</v>
      </c>
      <c r="V2001" s="78">
        <v>2200</v>
      </c>
      <c r="W2001" s="78"/>
      <c r="X2001" s="84" t="s">
        <v>4773</v>
      </c>
      <c r="Y2001" s="85" t="s">
        <v>109</v>
      </c>
      <c r="Z2001" s="85" t="s">
        <v>103</v>
      </c>
      <c r="AA2001" s="85" t="s">
        <v>148</v>
      </c>
    </row>
    <row r="2002" spans="1:27" ht="75">
      <c r="A2002" s="299">
        <v>1985</v>
      </c>
      <c r="B2002" s="284" t="s">
        <v>4541</v>
      </c>
      <c r="C2002" s="78" t="s">
        <v>97</v>
      </c>
      <c r="D2002" s="79" t="s">
        <v>4774</v>
      </c>
      <c r="E2002" s="78" t="s">
        <v>153</v>
      </c>
      <c r="F2002" s="80">
        <v>44821.611111111109</v>
      </c>
      <c r="G2002" s="80">
        <v>44821.638888888891</v>
      </c>
      <c r="H2002" s="78" t="s">
        <v>94</v>
      </c>
      <c r="I2002" s="90">
        <v>0.66666666674427688</v>
      </c>
      <c r="J2002" s="206" t="s">
        <v>4775</v>
      </c>
      <c r="K2002" s="91"/>
      <c r="L2002" s="91"/>
      <c r="M2002" s="78">
        <v>8</v>
      </c>
      <c r="N2002" s="78">
        <v>0</v>
      </c>
      <c r="O2002" s="78">
        <v>0</v>
      </c>
      <c r="P2002" s="78">
        <v>8</v>
      </c>
      <c r="Q2002" s="78">
        <v>0</v>
      </c>
      <c r="R2002" s="78">
        <v>0</v>
      </c>
      <c r="S2002" s="78">
        <v>0</v>
      </c>
      <c r="T2002" s="78">
        <v>8</v>
      </c>
      <c r="U2002" s="78">
        <v>0</v>
      </c>
      <c r="V2002" s="78">
        <v>6</v>
      </c>
      <c r="W2002" s="78"/>
      <c r="X2002" s="84" t="s">
        <v>4776</v>
      </c>
      <c r="Y2002" s="85" t="s">
        <v>130</v>
      </c>
      <c r="Z2002" s="85" t="s">
        <v>99</v>
      </c>
      <c r="AA2002" s="85" t="s">
        <v>148</v>
      </c>
    </row>
    <row r="2003" spans="1:27" ht="93.75">
      <c r="A2003" s="299">
        <v>1986</v>
      </c>
      <c r="B2003" s="284" t="s">
        <v>261</v>
      </c>
      <c r="C2003" s="78" t="s">
        <v>97</v>
      </c>
      <c r="D2003" s="79" t="s">
        <v>169</v>
      </c>
      <c r="E2003" s="78" t="s">
        <v>152</v>
      </c>
      <c r="F2003" s="80">
        <v>44823.104166666664</v>
      </c>
      <c r="G2003" s="80">
        <v>44823.157638888886</v>
      </c>
      <c r="H2003" s="78" t="s">
        <v>94</v>
      </c>
      <c r="I2003" s="86">
        <v>1.2833333333255723</v>
      </c>
      <c r="J2003" s="77" t="s">
        <v>4777</v>
      </c>
      <c r="K2003" s="78"/>
      <c r="L2003" s="78"/>
      <c r="M2003" s="78" t="s">
        <v>4485</v>
      </c>
      <c r="N2003" s="78">
        <v>0</v>
      </c>
      <c r="O2003" s="78">
        <v>0</v>
      </c>
      <c r="P2003" s="78">
        <v>1005</v>
      </c>
      <c r="Q2003" s="78">
        <v>0</v>
      </c>
      <c r="R2003" s="78">
        <v>0</v>
      </c>
      <c r="S2003" s="78">
        <v>0</v>
      </c>
      <c r="T2003" s="78">
        <v>1005</v>
      </c>
      <c r="U2003" s="78">
        <v>0</v>
      </c>
      <c r="V2003" s="78">
        <v>865</v>
      </c>
      <c r="W2003" s="78"/>
      <c r="X2003" s="84" t="s">
        <v>4778</v>
      </c>
      <c r="Y2003" s="85" t="s">
        <v>130</v>
      </c>
      <c r="Z2003" s="85" t="s">
        <v>99</v>
      </c>
      <c r="AA2003" s="85" t="s">
        <v>148</v>
      </c>
    </row>
    <row r="2004" spans="1:27" ht="93.75">
      <c r="A2004" s="299">
        <v>1987</v>
      </c>
      <c r="B2004" s="286" t="s">
        <v>261</v>
      </c>
      <c r="C2004" s="93" t="s">
        <v>97</v>
      </c>
      <c r="D2004" s="94" t="s">
        <v>169</v>
      </c>
      <c r="E2004" s="93" t="s">
        <v>152</v>
      </c>
      <c r="F2004" s="95">
        <v>44823.104166666664</v>
      </c>
      <c r="G2004" s="95">
        <v>44823.5</v>
      </c>
      <c r="H2004" s="96" t="s">
        <v>94</v>
      </c>
      <c r="I2004" s="86">
        <v>9.5000000000582077</v>
      </c>
      <c r="J2004" s="99" t="s">
        <v>4779</v>
      </c>
      <c r="K2004" s="100"/>
      <c r="L2004" s="100"/>
      <c r="M2004" s="100" t="s">
        <v>4780</v>
      </c>
      <c r="N2004" s="100">
        <v>0</v>
      </c>
      <c r="O2004" s="100">
        <v>0</v>
      </c>
      <c r="P2004" s="100">
        <v>387</v>
      </c>
      <c r="Q2004" s="100">
        <v>0</v>
      </c>
      <c r="R2004" s="100">
        <v>0</v>
      </c>
      <c r="S2004" s="100">
        <v>0</v>
      </c>
      <c r="T2004" s="100">
        <v>387</v>
      </c>
      <c r="U2004" s="100">
        <v>0</v>
      </c>
      <c r="V2004" s="93">
        <v>314.2</v>
      </c>
      <c r="W2004" s="93"/>
      <c r="X2004" s="97" t="s">
        <v>4778</v>
      </c>
      <c r="Y2004" s="98" t="s">
        <v>130</v>
      </c>
      <c r="Z2004" s="98" t="s">
        <v>99</v>
      </c>
      <c r="AA2004" s="85" t="s">
        <v>148</v>
      </c>
    </row>
    <row r="2005" spans="1:27" ht="75">
      <c r="A2005" s="299">
        <v>1988</v>
      </c>
      <c r="B2005" s="286" t="s">
        <v>265</v>
      </c>
      <c r="C2005" s="93" t="s">
        <v>97</v>
      </c>
      <c r="D2005" s="94" t="s">
        <v>4781</v>
      </c>
      <c r="E2005" s="93" t="s">
        <v>153</v>
      </c>
      <c r="F2005" s="95">
        <v>44820.777777777781</v>
      </c>
      <c r="G2005" s="95">
        <v>44821.416666666664</v>
      </c>
      <c r="H2005" s="96" t="s">
        <v>94</v>
      </c>
      <c r="I2005" s="86">
        <v>15.333333333197515</v>
      </c>
      <c r="J2005" s="92" t="s">
        <v>4781</v>
      </c>
      <c r="K2005" s="93"/>
      <c r="L2005" s="93"/>
      <c r="M2005" s="93">
        <v>5</v>
      </c>
      <c r="N2005" s="93">
        <v>0</v>
      </c>
      <c r="O2005" s="93">
        <v>0</v>
      </c>
      <c r="P2005" s="93">
        <v>5</v>
      </c>
      <c r="Q2005" s="93">
        <v>0</v>
      </c>
      <c r="R2005" s="93">
        <v>0</v>
      </c>
      <c r="S2005" s="93">
        <v>0</v>
      </c>
      <c r="T2005" s="93">
        <v>5</v>
      </c>
      <c r="U2005" s="93">
        <v>0</v>
      </c>
      <c r="V2005" s="93">
        <v>25</v>
      </c>
      <c r="W2005" s="93"/>
      <c r="X2005" s="97" t="s">
        <v>4782</v>
      </c>
      <c r="Y2005" s="98" t="s">
        <v>98</v>
      </c>
      <c r="Z2005" s="98" t="s">
        <v>99</v>
      </c>
      <c r="AA2005" s="85" t="s">
        <v>148</v>
      </c>
    </row>
    <row r="2006" spans="1:27" ht="75">
      <c r="A2006" s="299">
        <v>1989</v>
      </c>
      <c r="B2006" s="283" t="s">
        <v>265</v>
      </c>
      <c r="C2006" s="83" t="s">
        <v>113</v>
      </c>
      <c r="D2006" s="187" t="s">
        <v>4783</v>
      </c>
      <c r="E2006" s="83" t="s">
        <v>153</v>
      </c>
      <c r="F2006" s="188">
        <v>44821.770833333336</v>
      </c>
      <c r="G2006" s="188">
        <v>44821.805555555555</v>
      </c>
      <c r="H2006" s="83" t="s">
        <v>94</v>
      </c>
      <c r="I2006" s="86">
        <v>0.83333333325572312</v>
      </c>
      <c r="J2006" s="186" t="s">
        <v>4783</v>
      </c>
      <c r="K2006" s="78"/>
      <c r="L2006" s="83"/>
      <c r="M2006" s="83">
        <v>1</v>
      </c>
      <c r="N2006" s="83">
        <v>0</v>
      </c>
      <c r="O2006" s="83">
        <v>0</v>
      </c>
      <c r="P2006" s="83">
        <v>1</v>
      </c>
      <c r="Q2006" s="83">
        <v>0</v>
      </c>
      <c r="R2006" s="83">
        <v>0</v>
      </c>
      <c r="S2006" s="83">
        <v>0</v>
      </c>
      <c r="T2006" s="83">
        <v>1</v>
      </c>
      <c r="U2006" s="83">
        <v>0</v>
      </c>
      <c r="V2006" s="83">
        <v>100</v>
      </c>
      <c r="W2006" s="83"/>
      <c r="X2006" s="184" t="s">
        <v>4784</v>
      </c>
      <c r="Y2006" s="185" t="s">
        <v>95</v>
      </c>
      <c r="Z2006" s="185" t="s">
        <v>99</v>
      </c>
      <c r="AA2006" s="85" t="s">
        <v>148</v>
      </c>
    </row>
    <row r="2007" spans="1:27" ht="75">
      <c r="A2007" s="299">
        <v>1990</v>
      </c>
      <c r="B2007" s="283" t="s">
        <v>265</v>
      </c>
      <c r="C2007" s="83" t="s">
        <v>97</v>
      </c>
      <c r="D2007" s="187" t="s">
        <v>4785</v>
      </c>
      <c r="E2007" s="83" t="s">
        <v>108</v>
      </c>
      <c r="F2007" s="188">
        <v>44820.979166666664</v>
      </c>
      <c r="G2007" s="188">
        <v>44821.017361111109</v>
      </c>
      <c r="H2007" s="83" t="s">
        <v>94</v>
      </c>
      <c r="I2007" s="86">
        <v>0.91666666668606922</v>
      </c>
      <c r="J2007" s="186" t="s">
        <v>4785</v>
      </c>
      <c r="K2007" s="78"/>
      <c r="L2007" s="83"/>
      <c r="M2007" s="83">
        <v>1</v>
      </c>
      <c r="N2007" s="83">
        <v>0</v>
      </c>
      <c r="O2007" s="83">
        <v>0</v>
      </c>
      <c r="P2007" s="83">
        <v>1</v>
      </c>
      <c r="Q2007" s="83">
        <v>0</v>
      </c>
      <c r="R2007" s="83">
        <v>0</v>
      </c>
      <c r="S2007" s="83">
        <v>0</v>
      </c>
      <c r="T2007" s="83">
        <v>1</v>
      </c>
      <c r="U2007" s="83">
        <v>0</v>
      </c>
      <c r="V2007" s="83">
        <v>2</v>
      </c>
      <c r="W2007" s="83"/>
      <c r="X2007" s="184" t="s">
        <v>4786</v>
      </c>
      <c r="Y2007" s="185" t="s">
        <v>98</v>
      </c>
      <c r="Z2007" s="185" t="s">
        <v>99</v>
      </c>
      <c r="AA2007" s="85" t="s">
        <v>148</v>
      </c>
    </row>
    <row r="2008" spans="1:27" ht="56.25">
      <c r="A2008" s="299">
        <v>1991</v>
      </c>
      <c r="B2008" s="283" t="s">
        <v>251</v>
      </c>
      <c r="C2008" s="83" t="s">
        <v>156</v>
      </c>
      <c r="D2008" s="187" t="s">
        <v>4765</v>
      </c>
      <c r="E2008" s="83" t="s">
        <v>152</v>
      </c>
      <c r="F2008" s="188">
        <v>44823.467361111114</v>
      </c>
      <c r="G2008" s="188">
        <v>44823.616666666669</v>
      </c>
      <c r="H2008" s="83" t="s">
        <v>94</v>
      </c>
      <c r="I2008" s="86">
        <v>3.5833333333139308</v>
      </c>
      <c r="J2008" s="186" t="s">
        <v>4766</v>
      </c>
      <c r="K2008" s="78"/>
      <c r="L2008" s="83"/>
      <c r="M2008" s="83">
        <v>471</v>
      </c>
      <c r="N2008" s="83">
        <v>0</v>
      </c>
      <c r="O2008" s="83">
        <v>0</v>
      </c>
      <c r="P2008" s="83">
        <v>471</v>
      </c>
      <c r="Q2008" s="83">
        <v>0</v>
      </c>
      <c r="R2008" s="83">
        <v>0</v>
      </c>
      <c r="S2008" s="83">
        <v>0</v>
      </c>
      <c r="T2008" s="83">
        <v>471</v>
      </c>
      <c r="U2008" s="83">
        <v>0</v>
      </c>
      <c r="V2008" s="83">
        <v>298</v>
      </c>
      <c r="W2008" s="83"/>
      <c r="X2008" s="184" t="s">
        <v>4787</v>
      </c>
      <c r="Y2008" s="185" t="s">
        <v>130</v>
      </c>
      <c r="Z2008" s="185" t="s">
        <v>101</v>
      </c>
      <c r="AA2008" s="85" t="s">
        <v>148</v>
      </c>
    </row>
    <row r="2009" spans="1:27" ht="225">
      <c r="A2009" s="299">
        <v>1992</v>
      </c>
      <c r="B2009" s="284" t="s">
        <v>251</v>
      </c>
      <c r="C2009" s="78" t="s">
        <v>97</v>
      </c>
      <c r="D2009" s="79" t="s">
        <v>4788</v>
      </c>
      <c r="E2009" s="78" t="s">
        <v>152</v>
      </c>
      <c r="F2009" s="80">
        <v>44823.479166666664</v>
      </c>
      <c r="G2009" s="80">
        <v>44823.708333333336</v>
      </c>
      <c r="H2009" s="78" t="s">
        <v>94</v>
      </c>
      <c r="I2009" s="86">
        <v>5.5000000001164153</v>
      </c>
      <c r="J2009" s="77" t="s">
        <v>4789</v>
      </c>
      <c r="K2009" s="78"/>
      <c r="L2009" s="78"/>
      <c r="M2009" s="78">
        <v>37</v>
      </c>
      <c r="N2009" s="78">
        <v>0</v>
      </c>
      <c r="O2009" s="78">
        <v>0</v>
      </c>
      <c r="P2009" s="78">
        <v>36</v>
      </c>
      <c r="Q2009" s="78">
        <v>0</v>
      </c>
      <c r="R2009" s="78">
        <v>0</v>
      </c>
      <c r="S2009" s="78">
        <v>0</v>
      </c>
      <c r="T2009" s="78">
        <v>36</v>
      </c>
      <c r="U2009" s="78">
        <v>1</v>
      </c>
      <c r="V2009" s="78">
        <v>8</v>
      </c>
      <c r="W2009" s="78" t="s">
        <v>1052</v>
      </c>
      <c r="X2009" s="84" t="s">
        <v>4790</v>
      </c>
      <c r="Y2009" s="85" t="s">
        <v>130</v>
      </c>
      <c r="Z2009" s="85" t="s">
        <v>105</v>
      </c>
      <c r="AA2009" s="85" t="s">
        <v>148</v>
      </c>
    </row>
    <row r="2010" spans="1:27" ht="225">
      <c r="A2010" s="299">
        <v>1992</v>
      </c>
      <c r="B2010" s="284" t="s">
        <v>251</v>
      </c>
      <c r="C2010" s="78" t="s">
        <v>97</v>
      </c>
      <c r="D2010" s="79" t="s">
        <v>583</v>
      </c>
      <c r="E2010" s="78" t="s">
        <v>152</v>
      </c>
      <c r="F2010" s="80">
        <v>44823.489583333336</v>
      </c>
      <c r="G2010" s="80">
        <v>44823.618055555555</v>
      </c>
      <c r="H2010" s="78" t="s">
        <v>94</v>
      </c>
      <c r="I2010" s="86">
        <v>3.0833333332557231</v>
      </c>
      <c r="J2010" s="78" t="s">
        <v>4449</v>
      </c>
      <c r="K2010" s="78"/>
      <c r="L2010" s="78"/>
      <c r="M2010" s="78">
        <v>137</v>
      </c>
      <c r="N2010" s="78">
        <v>0</v>
      </c>
      <c r="O2010" s="78">
        <v>0</v>
      </c>
      <c r="P2010" s="78">
        <v>136</v>
      </c>
      <c r="Q2010" s="78">
        <v>0</v>
      </c>
      <c r="R2010" s="78">
        <v>0</v>
      </c>
      <c r="S2010" s="78">
        <v>0</v>
      </c>
      <c r="T2010" s="78">
        <v>136</v>
      </c>
      <c r="U2010" s="78">
        <v>1</v>
      </c>
      <c r="V2010" s="78">
        <v>89</v>
      </c>
      <c r="W2010" s="78" t="s">
        <v>1052</v>
      </c>
      <c r="X2010" s="84" t="s">
        <v>4791</v>
      </c>
      <c r="Y2010" s="85" t="s">
        <v>130</v>
      </c>
      <c r="Z2010" s="85" t="s">
        <v>105</v>
      </c>
      <c r="AA2010" s="85" t="s">
        <v>148</v>
      </c>
    </row>
    <row r="2011" spans="1:27" ht="56.25">
      <c r="A2011" s="299">
        <v>1993</v>
      </c>
      <c r="B2011" s="284" t="s">
        <v>251</v>
      </c>
      <c r="C2011" s="78" t="s">
        <v>97</v>
      </c>
      <c r="D2011" s="79" t="s">
        <v>4792</v>
      </c>
      <c r="E2011" s="78" t="s">
        <v>153</v>
      </c>
      <c r="F2011" s="80">
        <v>44823.930555555555</v>
      </c>
      <c r="G2011" s="80">
        <v>44824.5</v>
      </c>
      <c r="H2011" s="78" t="s">
        <v>94</v>
      </c>
      <c r="I2011" s="86">
        <v>13.666666666686069</v>
      </c>
      <c r="J2011" s="77" t="s">
        <v>4793</v>
      </c>
      <c r="K2011" s="78"/>
      <c r="L2011" s="78"/>
      <c r="M2011" s="78">
        <v>68</v>
      </c>
      <c r="N2011" s="78">
        <v>0</v>
      </c>
      <c r="O2011" s="78">
        <v>0</v>
      </c>
      <c r="P2011" s="78">
        <v>68</v>
      </c>
      <c r="Q2011" s="78">
        <v>0</v>
      </c>
      <c r="R2011" s="78">
        <v>0</v>
      </c>
      <c r="S2011" s="78">
        <v>0</v>
      </c>
      <c r="T2011" s="78">
        <v>68</v>
      </c>
      <c r="U2011" s="78">
        <v>0</v>
      </c>
      <c r="V2011" s="78">
        <v>29</v>
      </c>
      <c r="W2011" s="78"/>
      <c r="X2011" s="84" t="s">
        <v>4794</v>
      </c>
      <c r="Y2011" s="85" t="s">
        <v>130</v>
      </c>
      <c r="Z2011" s="85" t="s">
        <v>101</v>
      </c>
      <c r="AA2011" s="85" t="s">
        <v>148</v>
      </c>
    </row>
    <row r="2012" spans="1:27" ht="56.25">
      <c r="A2012" s="299">
        <v>1994</v>
      </c>
      <c r="B2012" s="284" t="s">
        <v>253</v>
      </c>
      <c r="C2012" s="78" t="s">
        <v>97</v>
      </c>
      <c r="D2012" s="79" t="s">
        <v>452</v>
      </c>
      <c r="E2012" s="78" t="s">
        <v>153</v>
      </c>
      <c r="F2012" s="80">
        <v>44823.458333333336</v>
      </c>
      <c r="G2012" s="80">
        <v>44823.583333333336</v>
      </c>
      <c r="H2012" s="78" t="s">
        <v>106</v>
      </c>
      <c r="I2012" s="86">
        <v>3</v>
      </c>
      <c r="J2012" s="77" t="s">
        <v>4795</v>
      </c>
      <c r="K2012" s="78"/>
      <c r="L2012" s="78"/>
      <c r="M2012" s="78">
        <v>40</v>
      </c>
      <c r="N2012" s="78">
        <v>0</v>
      </c>
      <c r="O2012" s="78">
        <v>0</v>
      </c>
      <c r="P2012" s="78">
        <v>40</v>
      </c>
      <c r="Q2012" s="78">
        <v>0</v>
      </c>
      <c r="R2012" s="78">
        <v>0</v>
      </c>
      <c r="S2012" s="78">
        <v>0</v>
      </c>
      <c r="T2012" s="78">
        <v>40</v>
      </c>
      <c r="U2012" s="78">
        <v>0</v>
      </c>
      <c r="V2012" s="78">
        <v>30</v>
      </c>
      <c r="W2012" s="78"/>
      <c r="X2012" s="84" t="s">
        <v>4796</v>
      </c>
      <c r="Y2012" s="85"/>
      <c r="Z2012" s="85"/>
      <c r="AA2012" s="85" t="s">
        <v>148</v>
      </c>
    </row>
    <row r="2013" spans="1:27" ht="56.25">
      <c r="A2013" s="299">
        <v>1995</v>
      </c>
      <c r="B2013" s="284" t="s">
        <v>253</v>
      </c>
      <c r="C2013" s="78" t="s">
        <v>97</v>
      </c>
      <c r="D2013" s="79" t="s">
        <v>4797</v>
      </c>
      <c r="E2013" s="78" t="s">
        <v>108</v>
      </c>
      <c r="F2013" s="80">
        <v>44823.583333333336</v>
      </c>
      <c r="G2013" s="80">
        <v>44823.625</v>
      </c>
      <c r="H2013" s="78" t="s">
        <v>94</v>
      </c>
      <c r="I2013" s="86">
        <v>0.99999999994179234</v>
      </c>
      <c r="J2013" s="257" t="s">
        <v>4798</v>
      </c>
      <c r="K2013" s="78"/>
      <c r="L2013" s="78"/>
      <c r="M2013" s="78">
        <v>1</v>
      </c>
      <c r="N2013" s="78">
        <v>0</v>
      </c>
      <c r="O2013" s="78">
        <v>0</v>
      </c>
      <c r="P2013" s="78">
        <v>1</v>
      </c>
      <c r="Q2013" s="78">
        <v>0</v>
      </c>
      <c r="R2013" s="78">
        <v>0</v>
      </c>
      <c r="S2013" s="78">
        <v>0</v>
      </c>
      <c r="T2013" s="78">
        <v>1</v>
      </c>
      <c r="U2013" s="78">
        <v>0</v>
      </c>
      <c r="V2013" s="78">
        <v>2</v>
      </c>
      <c r="W2013" s="78"/>
      <c r="X2013" s="84" t="s">
        <v>4796</v>
      </c>
      <c r="Y2013" s="85" t="s">
        <v>118</v>
      </c>
      <c r="Z2013" s="85" t="s">
        <v>99</v>
      </c>
      <c r="AA2013" s="85" t="s">
        <v>148</v>
      </c>
    </row>
    <row r="2014" spans="1:27" ht="56.25">
      <c r="A2014" s="299">
        <v>1996</v>
      </c>
      <c r="B2014" s="284" t="s">
        <v>253</v>
      </c>
      <c r="C2014" s="78" t="s">
        <v>97</v>
      </c>
      <c r="D2014" s="79" t="s">
        <v>4799</v>
      </c>
      <c r="E2014" s="78" t="s">
        <v>153</v>
      </c>
      <c r="F2014" s="80">
        <v>44823.958333333336</v>
      </c>
      <c r="G2014" s="80">
        <v>44824</v>
      </c>
      <c r="H2014" s="78" t="s">
        <v>94</v>
      </c>
      <c r="I2014" s="86">
        <v>0.99999999994179234</v>
      </c>
      <c r="J2014" s="78" t="s">
        <v>4800</v>
      </c>
      <c r="K2014" s="78"/>
      <c r="L2014" s="78"/>
      <c r="M2014" s="78">
        <v>1</v>
      </c>
      <c r="N2014" s="78">
        <v>0</v>
      </c>
      <c r="O2014" s="78">
        <v>0</v>
      </c>
      <c r="P2014" s="78">
        <v>1</v>
      </c>
      <c r="Q2014" s="78">
        <v>0</v>
      </c>
      <c r="R2014" s="78">
        <v>0</v>
      </c>
      <c r="S2014" s="78">
        <v>0</v>
      </c>
      <c r="T2014" s="78">
        <v>1</v>
      </c>
      <c r="U2014" s="78">
        <v>0</v>
      </c>
      <c r="V2014" s="78">
        <v>10</v>
      </c>
      <c r="W2014" s="78"/>
      <c r="X2014" s="84" t="s">
        <v>4796</v>
      </c>
      <c r="Y2014" s="85" t="s">
        <v>110</v>
      </c>
      <c r="Z2014" s="85" t="s">
        <v>129</v>
      </c>
      <c r="AA2014" s="85" t="s">
        <v>193</v>
      </c>
    </row>
    <row r="2015" spans="1:27" ht="56.25">
      <c r="A2015" s="299">
        <v>1997</v>
      </c>
      <c r="B2015" s="284" t="s">
        <v>4541</v>
      </c>
      <c r="C2015" s="78" t="s">
        <v>113</v>
      </c>
      <c r="D2015" s="79" t="s">
        <v>4801</v>
      </c>
      <c r="E2015" s="78" t="s">
        <v>152</v>
      </c>
      <c r="F2015" s="80">
        <v>44823.416666666664</v>
      </c>
      <c r="G2015" s="80">
        <v>44823.510416666664</v>
      </c>
      <c r="H2015" s="78" t="s">
        <v>94</v>
      </c>
      <c r="I2015" s="90">
        <v>2.25</v>
      </c>
      <c r="J2015" s="91" t="s">
        <v>4802</v>
      </c>
      <c r="K2015" s="91"/>
      <c r="L2015" s="91"/>
      <c r="M2015" s="78">
        <v>58</v>
      </c>
      <c r="N2015" s="78">
        <v>0</v>
      </c>
      <c r="O2015" s="78">
        <v>0</v>
      </c>
      <c r="P2015" s="78">
        <v>58</v>
      </c>
      <c r="Q2015" s="78">
        <v>0</v>
      </c>
      <c r="R2015" s="78">
        <v>0</v>
      </c>
      <c r="S2015" s="78">
        <v>0</v>
      </c>
      <c r="T2015" s="78">
        <v>58</v>
      </c>
      <c r="U2015" s="78">
        <v>0</v>
      </c>
      <c r="V2015" s="78">
        <v>90</v>
      </c>
      <c r="W2015" s="78"/>
      <c r="X2015" s="84" t="s">
        <v>4803</v>
      </c>
      <c r="Y2015" s="85" t="s">
        <v>130</v>
      </c>
      <c r="Z2015" s="85" t="s">
        <v>99</v>
      </c>
      <c r="AA2015" s="85" t="s">
        <v>148</v>
      </c>
    </row>
    <row r="2016" spans="1:27" ht="75">
      <c r="A2016" s="299">
        <v>1998</v>
      </c>
      <c r="B2016" s="284" t="s">
        <v>4541</v>
      </c>
      <c r="C2016" s="78" t="s">
        <v>97</v>
      </c>
      <c r="D2016" s="79" t="s">
        <v>4804</v>
      </c>
      <c r="E2016" s="78" t="s">
        <v>153</v>
      </c>
      <c r="F2016" s="80">
        <v>44823.489583333336</v>
      </c>
      <c r="G2016" s="80">
        <v>44823.666666666664</v>
      </c>
      <c r="H2016" s="78" t="s">
        <v>94</v>
      </c>
      <c r="I2016" s="90">
        <v>4.2499999998835847</v>
      </c>
      <c r="J2016" s="91" t="s">
        <v>4805</v>
      </c>
      <c r="K2016" s="91"/>
      <c r="L2016" s="91"/>
      <c r="M2016" s="78">
        <v>5</v>
      </c>
      <c r="N2016" s="78">
        <v>0</v>
      </c>
      <c r="O2016" s="78">
        <v>0</v>
      </c>
      <c r="P2016" s="78">
        <v>5</v>
      </c>
      <c r="Q2016" s="78">
        <v>0</v>
      </c>
      <c r="R2016" s="78">
        <v>0</v>
      </c>
      <c r="S2016" s="78">
        <v>0</v>
      </c>
      <c r="T2016" s="78">
        <v>5</v>
      </c>
      <c r="U2016" s="78">
        <v>0</v>
      </c>
      <c r="V2016" s="78">
        <v>5</v>
      </c>
      <c r="W2016" s="78"/>
      <c r="X2016" s="84" t="s">
        <v>4806</v>
      </c>
      <c r="Y2016" s="85" t="s">
        <v>130</v>
      </c>
      <c r="Z2016" s="85" t="s">
        <v>99</v>
      </c>
      <c r="AA2016" s="85" t="s">
        <v>148</v>
      </c>
    </row>
    <row r="2017" spans="1:27" ht="75">
      <c r="A2017" s="299">
        <v>1999</v>
      </c>
      <c r="B2017" s="284" t="s">
        <v>4541</v>
      </c>
      <c r="C2017" s="78" t="s">
        <v>97</v>
      </c>
      <c r="D2017" s="79" t="s">
        <v>4807</v>
      </c>
      <c r="E2017" s="78" t="s">
        <v>153</v>
      </c>
      <c r="F2017" s="80">
        <v>44823.5</v>
      </c>
      <c r="G2017" s="80">
        <v>44823.729166666664</v>
      </c>
      <c r="H2017" s="78" t="s">
        <v>94</v>
      </c>
      <c r="I2017" s="90">
        <v>5.4999999999417923</v>
      </c>
      <c r="J2017" s="91" t="s">
        <v>4808</v>
      </c>
      <c r="K2017" s="91"/>
      <c r="L2017" s="91"/>
      <c r="M2017" s="78">
        <v>8</v>
      </c>
      <c r="N2017" s="78">
        <v>0</v>
      </c>
      <c r="O2017" s="78">
        <v>0</v>
      </c>
      <c r="P2017" s="78">
        <v>8</v>
      </c>
      <c r="Q2017" s="78">
        <v>0</v>
      </c>
      <c r="R2017" s="78">
        <v>0</v>
      </c>
      <c r="S2017" s="78">
        <v>0</v>
      </c>
      <c r="T2017" s="78">
        <v>8</v>
      </c>
      <c r="U2017" s="78">
        <v>0</v>
      </c>
      <c r="V2017" s="78">
        <v>20</v>
      </c>
      <c r="W2017" s="78"/>
      <c r="X2017" s="84" t="s">
        <v>4809</v>
      </c>
      <c r="Y2017" s="85" t="s">
        <v>130</v>
      </c>
      <c r="Z2017" s="85" t="s">
        <v>99</v>
      </c>
      <c r="AA2017" s="85" t="s">
        <v>148</v>
      </c>
    </row>
    <row r="2018" spans="1:27" ht="56.25">
      <c r="A2018" s="299">
        <v>2000</v>
      </c>
      <c r="B2018" s="284" t="s">
        <v>4541</v>
      </c>
      <c r="C2018" s="78" t="s">
        <v>97</v>
      </c>
      <c r="D2018" s="79" t="s">
        <v>4810</v>
      </c>
      <c r="E2018" s="78" t="s">
        <v>153</v>
      </c>
      <c r="F2018" s="80">
        <v>44823.680555555555</v>
      </c>
      <c r="G2018" s="80">
        <v>44823.756944444445</v>
      </c>
      <c r="H2018" s="78" t="s">
        <v>94</v>
      </c>
      <c r="I2018" s="90">
        <v>1.8333333333721384</v>
      </c>
      <c r="J2018" s="91" t="s">
        <v>4811</v>
      </c>
      <c r="K2018" s="91"/>
      <c r="L2018" s="91"/>
      <c r="M2018" s="78">
        <v>3</v>
      </c>
      <c r="N2018" s="78">
        <v>0</v>
      </c>
      <c r="O2018" s="78">
        <v>0</v>
      </c>
      <c r="P2018" s="78">
        <v>3</v>
      </c>
      <c r="Q2018" s="78">
        <v>0</v>
      </c>
      <c r="R2018" s="78">
        <v>0</v>
      </c>
      <c r="S2018" s="78">
        <v>0</v>
      </c>
      <c r="T2018" s="78">
        <v>3</v>
      </c>
      <c r="U2018" s="78">
        <v>0</v>
      </c>
      <c r="V2018" s="78">
        <v>4</v>
      </c>
      <c r="W2018" s="78"/>
      <c r="X2018" s="84" t="s">
        <v>4812</v>
      </c>
      <c r="Y2018" s="85" t="s">
        <v>130</v>
      </c>
      <c r="Z2018" s="85" t="s">
        <v>99</v>
      </c>
      <c r="AA2018" s="85" t="s">
        <v>148</v>
      </c>
    </row>
    <row r="2019" spans="1:27" ht="56.25">
      <c r="A2019" s="299">
        <v>2001</v>
      </c>
      <c r="B2019" s="284" t="s">
        <v>4541</v>
      </c>
      <c r="C2019" s="78" t="s">
        <v>97</v>
      </c>
      <c r="D2019" s="79" t="s">
        <v>4813</v>
      </c>
      <c r="E2019" s="78" t="s">
        <v>153</v>
      </c>
      <c r="F2019" s="80">
        <v>44823.684027777781</v>
      </c>
      <c r="G2019" s="80">
        <v>44823.822916666664</v>
      </c>
      <c r="H2019" s="78" t="s">
        <v>94</v>
      </c>
      <c r="I2019" s="90">
        <v>3.3333333331975155</v>
      </c>
      <c r="J2019" s="91" t="s">
        <v>4814</v>
      </c>
      <c r="K2019" s="91"/>
      <c r="L2019" s="91"/>
      <c r="M2019" s="78">
        <v>2</v>
      </c>
      <c r="N2019" s="78">
        <v>0</v>
      </c>
      <c r="O2019" s="78">
        <v>0</v>
      </c>
      <c r="P2019" s="78">
        <v>2</v>
      </c>
      <c r="Q2019" s="78">
        <v>0</v>
      </c>
      <c r="R2019" s="78">
        <v>0</v>
      </c>
      <c r="S2019" s="78">
        <v>0</v>
      </c>
      <c r="T2019" s="78">
        <v>2</v>
      </c>
      <c r="U2019" s="78">
        <v>0</v>
      </c>
      <c r="V2019" s="78">
        <v>6</v>
      </c>
      <c r="W2019" s="78"/>
      <c r="X2019" s="84" t="s">
        <v>4815</v>
      </c>
      <c r="Y2019" s="85" t="s">
        <v>130</v>
      </c>
      <c r="Z2019" s="85" t="s">
        <v>99</v>
      </c>
      <c r="AA2019" s="85" t="s">
        <v>148</v>
      </c>
    </row>
    <row r="2020" spans="1:27" ht="56.25">
      <c r="A2020" s="299">
        <v>2002</v>
      </c>
      <c r="B2020" s="284" t="s">
        <v>4541</v>
      </c>
      <c r="C2020" s="78" t="s">
        <v>97</v>
      </c>
      <c r="D2020" s="79" t="s">
        <v>4816</v>
      </c>
      <c r="E2020" s="78" t="s">
        <v>153</v>
      </c>
      <c r="F2020" s="80">
        <v>44823.690972222219</v>
      </c>
      <c r="G2020" s="80">
        <v>44823.840277777781</v>
      </c>
      <c r="H2020" s="78" t="s">
        <v>94</v>
      </c>
      <c r="I2020" s="90">
        <v>3.5833333334885538</v>
      </c>
      <c r="J2020" s="91" t="s">
        <v>4817</v>
      </c>
      <c r="K2020" s="91"/>
      <c r="L2020" s="91"/>
      <c r="M2020" s="78">
        <v>3</v>
      </c>
      <c r="N2020" s="78">
        <v>0</v>
      </c>
      <c r="O2020" s="78">
        <v>0</v>
      </c>
      <c r="P2020" s="78">
        <v>3</v>
      </c>
      <c r="Q2020" s="78">
        <v>0</v>
      </c>
      <c r="R2020" s="78">
        <v>0</v>
      </c>
      <c r="S2020" s="78">
        <v>0</v>
      </c>
      <c r="T2020" s="78">
        <v>3</v>
      </c>
      <c r="U2020" s="78">
        <v>0</v>
      </c>
      <c r="V2020" s="78">
        <v>3</v>
      </c>
      <c r="W2020" s="78"/>
      <c r="X2020" s="84" t="s">
        <v>4818</v>
      </c>
      <c r="Y2020" s="85" t="s">
        <v>130</v>
      </c>
      <c r="Z2020" s="85" t="s">
        <v>99</v>
      </c>
      <c r="AA2020" s="85" t="s">
        <v>148</v>
      </c>
    </row>
    <row r="2021" spans="1:27" ht="75">
      <c r="A2021" s="299">
        <v>2003</v>
      </c>
      <c r="B2021" s="284" t="s">
        <v>4541</v>
      </c>
      <c r="C2021" s="78" t="s">
        <v>97</v>
      </c>
      <c r="D2021" s="79" t="s">
        <v>4819</v>
      </c>
      <c r="E2021" s="78" t="s">
        <v>153</v>
      </c>
      <c r="F2021" s="80">
        <v>44823.916666666664</v>
      </c>
      <c r="G2021" s="80">
        <v>44823.993055555555</v>
      </c>
      <c r="H2021" s="78" t="s">
        <v>94</v>
      </c>
      <c r="I2021" s="90">
        <v>1.8333333333721384</v>
      </c>
      <c r="J2021" s="91" t="s">
        <v>4820</v>
      </c>
      <c r="K2021" s="91"/>
      <c r="L2021" s="91"/>
      <c r="M2021" s="78">
        <v>9</v>
      </c>
      <c r="N2021" s="78">
        <v>0</v>
      </c>
      <c r="O2021" s="78">
        <v>0</v>
      </c>
      <c r="P2021" s="78">
        <v>9</v>
      </c>
      <c r="Q2021" s="78">
        <v>0</v>
      </c>
      <c r="R2021" s="78">
        <v>0</v>
      </c>
      <c r="S2021" s="78">
        <v>0</v>
      </c>
      <c r="T2021" s="78">
        <v>9</v>
      </c>
      <c r="U2021" s="78">
        <v>0</v>
      </c>
      <c r="V2021" s="78">
        <v>26</v>
      </c>
      <c r="W2021" s="78"/>
      <c r="X2021" s="84" t="s">
        <v>4821</v>
      </c>
      <c r="Y2021" s="85" t="s">
        <v>130</v>
      </c>
      <c r="Z2021" s="85" t="s">
        <v>99</v>
      </c>
      <c r="AA2021" s="85" t="s">
        <v>148</v>
      </c>
    </row>
    <row r="2022" spans="1:27" ht="93.75">
      <c r="A2022" s="299">
        <v>2004</v>
      </c>
      <c r="B2022" s="283" t="s">
        <v>250</v>
      </c>
      <c r="C2022" s="83" t="s">
        <v>156</v>
      </c>
      <c r="D2022" s="187" t="s">
        <v>4822</v>
      </c>
      <c r="E2022" s="83" t="s">
        <v>154</v>
      </c>
      <c r="F2022" s="188">
        <v>44823.510416666664</v>
      </c>
      <c r="G2022" s="188">
        <v>44823.680555555555</v>
      </c>
      <c r="H2022" s="83" t="s">
        <v>94</v>
      </c>
      <c r="I2022" s="90">
        <v>4.0833333333721384</v>
      </c>
      <c r="J2022" s="91" t="s">
        <v>4823</v>
      </c>
      <c r="K2022" s="91" t="s">
        <v>499</v>
      </c>
      <c r="L2022" s="91"/>
      <c r="M2022" s="83">
        <v>199</v>
      </c>
      <c r="N2022" s="83">
        <v>0</v>
      </c>
      <c r="O2022" s="83">
        <v>4</v>
      </c>
      <c r="P2022" s="83">
        <v>195</v>
      </c>
      <c r="Q2022" s="83">
        <v>0</v>
      </c>
      <c r="R2022" s="83">
        <v>0</v>
      </c>
      <c r="S2022" s="83">
        <v>0</v>
      </c>
      <c r="T2022" s="83">
        <v>199</v>
      </c>
      <c r="U2022" s="83">
        <v>0</v>
      </c>
      <c r="V2022" s="83">
        <v>510</v>
      </c>
      <c r="W2022" s="83"/>
      <c r="X2022" s="184" t="s">
        <v>4824</v>
      </c>
      <c r="Y2022" s="185" t="s">
        <v>109</v>
      </c>
      <c r="Z2022" s="185" t="s">
        <v>103</v>
      </c>
      <c r="AA2022" s="85" t="s">
        <v>148</v>
      </c>
    </row>
    <row r="2023" spans="1:27" ht="75">
      <c r="A2023" s="299">
        <v>2005</v>
      </c>
      <c r="B2023" s="283" t="s">
        <v>250</v>
      </c>
      <c r="C2023" s="83" t="s">
        <v>97</v>
      </c>
      <c r="D2023" s="187" t="s">
        <v>4825</v>
      </c>
      <c r="E2023" s="83" t="s">
        <v>153</v>
      </c>
      <c r="F2023" s="188">
        <v>44823.53125</v>
      </c>
      <c r="G2023" s="188">
        <v>44823.576388888891</v>
      </c>
      <c r="H2023" s="83" t="s">
        <v>94</v>
      </c>
      <c r="I2023" s="90">
        <v>1.0833333333721384</v>
      </c>
      <c r="J2023" s="91" t="s">
        <v>4826</v>
      </c>
      <c r="K2023" s="91"/>
      <c r="L2023" s="91"/>
      <c r="M2023" s="83">
        <v>1</v>
      </c>
      <c r="N2023" s="83">
        <v>0</v>
      </c>
      <c r="O2023" s="83">
        <v>0</v>
      </c>
      <c r="P2023" s="83">
        <v>1</v>
      </c>
      <c r="Q2023" s="83">
        <v>0</v>
      </c>
      <c r="R2023" s="83">
        <v>0</v>
      </c>
      <c r="S2023" s="83">
        <v>0</v>
      </c>
      <c r="T2023" s="83">
        <v>1</v>
      </c>
      <c r="U2023" s="83">
        <v>0</v>
      </c>
      <c r="V2023" s="83">
        <v>2.5</v>
      </c>
      <c r="W2023" s="83"/>
      <c r="X2023" s="184" t="s">
        <v>4827</v>
      </c>
      <c r="Y2023" s="185" t="s">
        <v>138</v>
      </c>
      <c r="Z2023" s="185" t="s">
        <v>99</v>
      </c>
      <c r="AA2023" s="85" t="s">
        <v>193</v>
      </c>
    </row>
    <row r="2024" spans="1:27" ht="75">
      <c r="A2024" s="299">
        <v>2006</v>
      </c>
      <c r="B2024" s="284" t="s">
        <v>250</v>
      </c>
      <c r="C2024" s="78" t="s">
        <v>97</v>
      </c>
      <c r="D2024" s="79" t="s">
        <v>4828</v>
      </c>
      <c r="E2024" s="78" t="s">
        <v>153</v>
      </c>
      <c r="F2024" s="80">
        <v>44823.777777777781</v>
      </c>
      <c r="G2024" s="80">
        <v>44824.375</v>
      </c>
      <c r="H2024" s="78" t="s">
        <v>94</v>
      </c>
      <c r="I2024" s="90">
        <v>14.333333333255723</v>
      </c>
      <c r="J2024" s="91" t="s">
        <v>4829</v>
      </c>
      <c r="K2024" s="91"/>
      <c r="L2024" s="91"/>
      <c r="M2024" s="78">
        <v>1</v>
      </c>
      <c r="N2024" s="78">
        <v>0</v>
      </c>
      <c r="O2024" s="78">
        <v>0</v>
      </c>
      <c r="P2024" s="78">
        <v>1</v>
      </c>
      <c r="Q2024" s="78">
        <v>0</v>
      </c>
      <c r="R2024" s="78">
        <v>0</v>
      </c>
      <c r="S2024" s="78">
        <v>0</v>
      </c>
      <c r="T2024" s="78">
        <v>1</v>
      </c>
      <c r="U2024" s="78">
        <v>0</v>
      </c>
      <c r="V2024" s="78">
        <v>2.5</v>
      </c>
      <c r="W2024" s="78"/>
      <c r="X2024" s="84" t="s">
        <v>4830</v>
      </c>
      <c r="Y2024" s="85" t="s">
        <v>138</v>
      </c>
      <c r="Z2024" s="85" t="s">
        <v>99</v>
      </c>
      <c r="AA2024" s="85" t="s">
        <v>193</v>
      </c>
    </row>
    <row r="2025" spans="1:27" ht="75">
      <c r="A2025" s="299">
        <v>2007</v>
      </c>
      <c r="B2025" s="284" t="s">
        <v>250</v>
      </c>
      <c r="C2025" s="78" t="s">
        <v>113</v>
      </c>
      <c r="D2025" s="79" t="s">
        <v>4831</v>
      </c>
      <c r="E2025" s="78" t="s">
        <v>153</v>
      </c>
      <c r="F2025" s="80">
        <v>44823.909722222219</v>
      </c>
      <c r="G2025" s="80">
        <v>44823.9375</v>
      </c>
      <c r="H2025" s="78" t="s">
        <v>94</v>
      </c>
      <c r="I2025" s="90">
        <v>0.66666666674427688</v>
      </c>
      <c r="J2025" s="91" t="s">
        <v>4832</v>
      </c>
      <c r="K2025" s="91"/>
      <c r="L2025" s="91"/>
      <c r="M2025" s="78">
        <v>3</v>
      </c>
      <c r="N2025" s="78">
        <v>0</v>
      </c>
      <c r="O2025" s="78">
        <v>0</v>
      </c>
      <c r="P2025" s="78">
        <v>3</v>
      </c>
      <c r="Q2025" s="78">
        <v>0</v>
      </c>
      <c r="R2025" s="78">
        <v>0</v>
      </c>
      <c r="S2025" s="78">
        <v>0</v>
      </c>
      <c r="T2025" s="78">
        <v>3</v>
      </c>
      <c r="U2025" s="78">
        <v>0</v>
      </c>
      <c r="V2025" s="78">
        <v>26</v>
      </c>
      <c r="W2025" s="78"/>
      <c r="X2025" s="84" t="s">
        <v>4833</v>
      </c>
      <c r="Y2025" s="85" t="s">
        <v>95</v>
      </c>
      <c r="Z2025" s="85" t="s">
        <v>105</v>
      </c>
      <c r="AA2025" s="85" t="s">
        <v>148</v>
      </c>
    </row>
    <row r="2026" spans="1:27" ht="75">
      <c r="A2026" s="299">
        <v>2008</v>
      </c>
      <c r="B2026" s="284" t="s">
        <v>250</v>
      </c>
      <c r="C2026" s="78" t="s">
        <v>113</v>
      </c>
      <c r="D2026" s="79" t="s">
        <v>4834</v>
      </c>
      <c r="E2026" s="78" t="s">
        <v>153</v>
      </c>
      <c r="F2026" s="80">
        <v>44824.239583333336</v>
      </c>
      <c r="G2026" s="80">
        <v>44824.298611111109</v>
      </c>
      <c r="H2026" s="78" t="s">
        <v>94</v>
      </c>
      <c r="I2026" s="90">
        <v>1.4166666665696539</v>
      </c>
      <c r="J2026" s="91" t="s">
        <v>4835</v>
      </c>
      <c r="K2026" s="91"/>
      <c r="L2026" s="91"/>
      <c r="M2026" s="78">
        <v>20</v>
      </c>
      <c r="N2026" s="78">
        <v>0</v>
      </c>
      <c r="O2026" s="78">
        <v>0</v>
      </c>
      <c r="P2026" s="78">
        <v>20</v>
      </c>
      <c r="Q2026" s="78">
        <v>0</v>
      </c>
      <c r="R2026" s="78">
        <v>0</v>
      </c>
      <c r="S2026" s="78">
        <v>0</v>
      </c>
      <c r="T2026" s="78">
        <v>20</v>
      </c>
      <c r="U2026" s="78">
        <v>0</v>
      </c>
      <c r="V2026" s="78">
        <v>65</v>
      </c>
      <c r="W2026" s="78"/>
      <c r="X2026" s="84" t="s">
        <v>4836</v>
      </c>
      <c r="Y2026" s="85" t="s">
        <v>95</v>
      </c>
      <c r="Z2026" s="85" t="s">
        <v>105</v>
      </c>
      <c r="AA2026" s="85" t="s">
        <v>148</v>
      </c>
    </row>
    <row r="2027" spans="1:27" ht="37.5">
      <c r="A2027" s="299">
        <v>2009</v>
      </c>
      <c r="B2027" s="284" t="s">
        <v>250</v>
      </c>
      <c r="C2027" s="78" t="s">
        <v>113</v>
      </c>
      <c r="D2027" s="79" t="s">
        <v>4837</v>
      </c>
      <c r="E2027" s="78" t="s">
        <v>154</v>
      </c>
      <c r="F2027" s="80">
        <v>44824.541666666664</v>
      </c>
      <c r="G2027" s="80">
        <v>44824.666666666664</v>
      </c>
      <c r="H2027" s="78" t="s">
        <v>106</v>
      </c>
      <c r="I2027" s="90">
        <v>3</v>
      </c>
      <c r="J2027" s="91" t="s">
        <v>473</v>
      </c>
      <c r="K2027" s="91" t="s">
        <v>289</v>
      </c>
      <c r="L2027" s="91"/>
      <c r="M2027" s="78">
        <v>14</v>
      </c>
      <c r="N2027" s="78">
        <v>0</v>
      </c>
      <c r="O2027" s="78">
        <v>2</v>
      </c>
      <c r="P2027" s="78">
        <v>12</v>
      </c>
      <c r="Q2027" s="78">
        <v>0</v>
      </c>
      <c r="R2027" s="78">
        <v>0</v>
      </c>
      <c r="S2027" s="78">
        <v>0</v>
      </c>
      <c r="T2027" s="78">
        <v>14</v>
      </c>
      <c r="U2027" s="78">
        <v>0</v>
      </c>
      <c r="V2027" s="78">
        <v>271</v>
      </c>
      <c r="W2027" s="78"/>
      <c r="X2027" s="84"/>
      <c r="Y2027" s="85"/>
      <c r="Z2027" s="85"/>
      <c r="AA2027" s="85" t="s">
        <v>148</v>
      </c>
    </row>
    <row r="2028" spans="1:27" ht="93.75">
      <c r="A2028" s="299">
        <v>2010</v>
      </c>
      <c r="B2028" s="284" t="s">
        <v>261</v>
      </c>
      <c r="C2028" s="78" t="s">
        <v>97</v>
      </c>
      <c r="D2028" s="79" t="s">
        <v>622</v>
      </c>
      <c r="E2028" s="78" t="s">
        <v>152</v>
      </c>
      <c r="F2028" s="80">
        <v>44823.438888888886</v>
      </c>
      <c r="G2028" s="80">
        <v>44823.5625</v>
      </c>
      <c r="H2028" s="78" t="s">
        <v>94</v>
      </c>
      <c r="I2028" s="90">
        <v>2.9666666667326353</v>
      </c>
      <c r="J2028" s="91" t="s">
        <v>4838</v>
      </c>
      <c r="K2028" s="91"/>
      <c r="L2028" s="91"/>
      <c r="M2028" s="78">
        <v>527</v>
      </c>
      <c r="N2028" s="78">
        <v>0</v>
      </c>
      <c r="O2028" s="78">
        <v>0</v>
      </c>
      <c r="P2028" s="78">
        <v>527</v>
      </c>
      <c r="Q2028" s="78">
        <v>0</v>
      </c>
      <c r="R2028" s="78">
        <v>0</v>
      </c>
      <c r="S2028" s="78">
        <v>0</v>
      </c>
      <c r="T2028" s="78">
        <v>527</v>
      </c>
      <c r="U2028" s="78">
        <v>0</v>
      </c>
      <c r="V2028" s="78">
        <v>1038</v>
      </c>
      <c r="W2028" s="78"/>
      <c r="X2028" s="84" t="s">
        <v>4839</v>
      </c>
      <c r="Y2028" s="85" t="s">
        <v>118</v>
      </c>
      <c r="Z2028" s="85" t="s">
        <v>103</v>
      </c>
      <c r="AA2028" s="85" t="s">
        <v>148</v>
      </c>
    </row>
    <row r="2029" spans="1:27" ht="225">
      <c r="A2029" s="299">
        <v>2011</v>
      </c>
      <c r="B2029" s="284" t="s">
        <v>261</v>
      </c>
      <c r="C2029" s="78" t="s">
        <v>97</v>
      </c>
      <c r="D2029" s="79" t="s">
        <v>308</v>
      </c>
      <c r="E2029" s="78" t="s">
        <v>152</v>
      </c>
      <c r="F2029" s="80">
        <v>44823.506944444445</v>
      </c>
      <c r="G2029" s="80">
        <v>44823.525694444441</v>
      </c>
      <c r="H2029" s="78" t="s">
        <v>94</v>
      </c>
      <c r="I2029" s="90">
        <v>0.44999999989522621</v>
      </c>
      <c r="J2029" s="91" t="s">
        <v>325</v>
      </c>
      <c r="K2029" s="91"/>
      <c r="L2029" s="91"/>
      <c r="M2029" s="78">
        <v>874</v>
      </c>
      <c r="N2029" s="78">
        <v>0</v>
      </c>
      <c r="O2029" s="78">
        <v>0</v>
      </c>
      <c r="P2029" s="78">
        <v>873</v>
      </c>
      <c r="Q2029" s="78">
        <v>0</v>
      </c>
      <c r="R2029" s="78">
        <v>0</v>
      </c>
      <c r="S2029" s="78">
        <v>0</v>
      </c>
      <c r="T2029" s="78">
        <v>873</v>
      </c>
      <c r="U2029" s="78">
        <v>1</v>
      </c>
      <c r="V2029" s="78" t="s">
        <v>132</v>
      </c>
      <c r="W2029" s="78" t="s">
        <v>1052</v>
      </c>
      <c r="X2029" s="84" t="s">
        <v>4840</v>
      </c>
      <c r="Y2029" s="85" t="s">
        <v>100</v>
      </c>
      <c r="Z2029" s="85" t="s">
        <v>105</v>
      </c>
      <c r="AA2029" s="85" t="s">
        <v>193</v>
      </c>
    </row>
    <row r="2030" spans="1:27" ht="225">
      <c r="A2030" s="299">
        <v>2012</v>
      </c>
      <c r="B2030" s="284" t="s">
        <v>261</v>
      </c>
      <c r="C2030" s="78" t="s">
        <v>97</v>
      </c>
      <c r="D2030" s="79" t="s">
        <v>308</v>
      </c>
      <c r="E2030" s="78" t="s">
        <v>152</v>
      </c>
      <c r="F2030" s="80">
        <v>44823.718055555553</v>
      </c>
      <c r="G2030" s="80">
        <v>44823.819444444445</v>
      </c>
      <c r="H2030" s="78" t="s">
        <v>94</v>
      </c>
      <c r="I2030" s="90">
        <v>2.433333333407063</v>
      </c>
      <c r="J2030" s="91" t="s">
        <v>325</v>
      </c>
      <c r="K2030" s="91"/>
      <c r="L2030" s="91"/>
      <c r="M2030" s="78">
        <v>874</v>
      </c>
      <c r="N2030" s="78">
        <v>0</v>
      </c>
      <c r="O2030" s="78">
        <v>0</v>
      </c>
      <c r="P2030" s="78">
        <v>873</v>
      </c>
      <c r="Q2030" s="78">
        <v>0</v>
      </c>
      <c r="R2030" s="78">
        <v>0</v>
      </c>
      <c r="S2030" s="78">
        <v>0</v>
      </c>
      <c r="T2030" s="78">
        <v>873</v>
      </c>
      <c r="U2030" s="78">
        <v>1</v>
      </c>
      <c r="V2030" s="78" t="s">
        <v>132</v>
      </c>
      <c r="W2030" s="78" t="s">
        <v>1052</v>
      </c>
      <c r="X2030" s="84" t="s">
        <v>4841</v>
      </c>
      <c r="Y2030" s="85" t="s">
        <v>100</v>
      </c>
      <c r="Z2030" s="85" t="s">
        <v>105</v>
      </c>
      <c r="AA2030" s="85" t="s">
        <v>193</v>
      </c>
    </row>
    <row r="2031" spans="1:27" ht="225">
      <c r="A2031" s="299">
        <v>2013</v>
      </c>
      <c r="B2031" s="284" t="s">
        <v>261</v>
      </c>
      <c r="C2031" s="78" t="s">
        <v>97</v>
      </c>
      <c r="D2031" s="79" t="s">
        <v>401</v>
      </c>
      <c r="E2031" s="78" t="s">
        <v>152</v>
      </c>
      <c r="F2031" s="80">
        <v>44823.71875</v>
      </c>
      <c r="G2031" s="80">
        <v>44823.820833333331</v>
      </c>
      <c r="H2031" s="78" t="s">
        <v>94</v>
      </c>
      <c r="I2031" s="90">
        <v>2.4499999999534339</v>
      </c>
      <c r="J2031" s="91" t="s">
        <v>402</v>
      </c>
      <c r="K2031" s="91"/>
      <c r="L2031" s="91"/>
      <c r="M2031" s="78">
        <v>35</v>
      </c>
      <c r="N2031" s="78">
        <v>0</v>
      </c>
      <c r="O2031" s="78">
        <v>0</v>
      </c>
      <c r="P2031" s="78">
        <v>34</v>
      </c>
      <c r="Q2031" s="78">
        <v>0</v>
      </c>
      <c r="R2031" s="78">
        <v>0</v>
      </c>
      <c r="S2031" s="78">
        <v>0</v>
      </c>
      <c r="T2031" s="78">
        <v>34</v>
      </c>
      <c r="U2031" s="78">
        <v>1</v>
      </c>
      <c r="V2031" s="78" t="s">
        <v>139</v>
      </c>
      <c r="W2031" s="78" t="s">
        <v>1052</v>
      </c>
      <c r="X2031" s="84" t="s">
        <v>4842</v>
      </c>
      <c r="Y2031" s="85" t="s">
        <v>100</v>
      </c>
      <c r="Z2031" s="85" t="s">
        <v>105</v>
      </c>
      <c r="AA2031" s="85" t="s">
        <v>193</v>
      </c>
    </row>
    <row r="2032" spans="1:27" ht="93.75">
      <c r="A2032" s="299">
        <v>2014</v>
      </c>
      <c r="B2032" s="284" t="s">
        <v>261</v>
      </c>
      <c r="C2032" s="78" t="s">
        <v>97</v>
      </c>
      <c r="D2032" s="79" t="s">
        <v>169</v>
      </c>
      <c r="E2032" s="78" t="s">
        <v>152</v>
      </c>
      <c r="F2032" s="80">
        <v>44823.918055555558</v>
      </c>
      <c r="G2032" s="80">
        <v>44823.950694444444</v>
      </c>
      <c r="H2032" s="78" t="s">
        <v>94</v>
      </c>
      <c r="I2032" s="90">
        <v>0.78333333326736465</v>
      </c>
      <c r="J2032" s="91" t="s">
        <v>4777</v>
      </c>
      <c r="K2032" s="91"/>
      <c r="L2032" s="91"/>
      <c r="M2032" s="78" t="s">
        <v>4485</v>
      </c>
      <c r="N2032" s="78">
        <v>0</v>
      </c>
      <c r="O2032" s="78">
        <v>0</v>
      </c>
      <c r="P2032" s="78">
        <v>1005</v>
      </c>
      <c r="Q2032" s="78">
        <v>0</v>
      </c>
      <c r="R2032" s="78">
        <v>0</v>
      </c>
      <c r="S2032" s="78">
        <v>0</v>
      </c>
      <c r="T2032" s="78">
        <v>1005</v>
      </c>
      <c r="U2032" s="78">
        <v>0</v>
      </c>
      <c r="V2032" s="78">
        <v>865</v>
      </c>
      <c r="W2032" s="78"/>
      <c r="X2032" s="84" t="s">
        <v>4843</v>
      </c>
      <c r="Y2032" s="85" t="s">
        <v>107</v>
      </c>
      <c r="Z2032" s="85" t="s">
        <v>120</v>
      </c>
      <c r="AA2032" s="85" t="s">
        <v>148</v>
      </c>
    </row>
    <row r="2033" spans="1:27" ht="225">
      <c r="A2033" s="299">
        <v>2015</v>
      </c>
      <c r="B2033" s="284" t="s">
        <v>261</v>
      </c>
      <c r="C2033" s="78" t="s">
        <v>97</v>
      </c>
      <c r="D2033" s="79" t="s">
        <v>308</v>
      </c>
      <c r="E2033" s="78" t="s">
        <v>152</v>
      </c>
      <c r="F2033" s="80">
        <v>44824.208333333336</v>
      </c>
      <c r="G2033" s="80">
        <v>44824.232638888891</v>
      </c>
      <c r="H2033" s="78" t="s">
        <v>94</v>
      </c>
      <c r="I2033" s="90">
        <v>0.58333333331393078</v>
      </c>
      <c r="J2033" s="91" t="s">
        <v>325</v>
      </c>
      <c r="K2033" s="91"/>
      <c r="L2033" s="91"/>
      <c r="M2033" s="78">
        <v>874</v>
      </c>
      <c r="N2033" s="78">
        <v>0</v>
      </c>
      <c r="O2033" s="78">
        <v>0</v>
      </c>
      <c r="P2033" s="78">
        <v>873</v>
      </c>
      <c r="Q2033" s="78">
        <v>0</v>
      </c>
      <c r="R2033" s="78">
        <v>0</v>
      </c>
      <c r="S2033" s="78">
        <v>0</v>
      </c>
      <c r="T2033" s="78">
        <v>873</v>
      </c>
      <c r="U2033" s="78">
        <v>1</v>
      </c>
      <c r="V2033" s="78" t="s">
        <v>132</v>
      </c>
      <c r="W2033" s="78" t="s">
        <v>1052</v>
      </c>
      <c r="X2033" s="84" t="s">
        <v>4844</v>
      </c>
      <c r="Y2033" s="85" t="s">
        <v>100</v>
      </c>
      <c r="Z2033" s="85" t="s">
        <v>105</v>
      </c>
      <c r="AA2033" s="85" t="s">
        <v>193</v>
      </c>
    </row>
    <row r="2034" spans="1:27" ht="75">
      <c r="A2034" s="299">
        <v>2016</v>
      </c>
      <c r="B2034" s="284" t="s">
        <v>262</v>
      </c>
      <c r="C2034" s="78" t="s">
        <v>97</v>
      </c>
      <c r="D2034" s="77" t="s">
        <v>145</v>
      </c>
      <c r="E2034" s="78" t="s">
        <v>153</v>
      </c>
      <c r="F2034" s="80">
        <v>44823.444444444445</v>
      </c>
      <c r="G2034" s="80">
        <v>44823.541666666664</v>
      </c>
      <c r="H2034" s="233" t="s">
        <v>94</v>
      </c>
      <c r="I2034" s="90">
        <v>2.3333333332557231</v>
      </c>
      <c r="J2034" s="91" t="s">
        <v>4845</v>
      </c>
      <c r="K2034" s="91"/>
      <c r="L2034" s="91"/>
      <c r="M2034" s="78">
        <v>86</v>
      </c>
      <c r="N2034" s="78">
        <v>0</v>
      </c>
      <c r="O2034" s="78">
        <v>0</v>
      </c>
      <c r="P2034" s="78">
        <v>86</v>
      </c>
      <c r="Q2034" s="78">
        <v>0</v>
      </c>
      <c r="R2034" s="78">
        <v>0</v>
      </c>
      <c r="S2034" s="78">
        <v>0</v>
      </c>
      <c r="T2034" s="78">
        <v>86</v>
      </c>
      <c r="U2034" s="78">
        <v>0</v>
      </c>
      <c r="V2034" s="78">
        <v>55</v>
      </c>
      <c r="W2034" s="78"/>
      <c r="X2034" s="84" t="s">
        <v>4846</v>
      </c>
      <c r="Y2034" s="85" t="s">
        <v>130</v>
      </c>
      <c r="Z2034" s="85" t="s">
        <v>4847</v>
      </c>
      <c r="AA2034" s="85" t="s">
        <v>148</v>
      </c>
    </row>
    <row r="2035" spans="1:27" ht="75">
      <c r="A2035" s="299">
        <v>2017</v>
      </c>
      <c r="B2035" s="284" t="s">
        <v>262</v>
      </c>
      <c r="C2035" s="78" t="s">
        <v>97</v>
      </c>
      <c r="D2035" s="77" t="s">
        <v>4848</v>
      </c>
      <c r="E2035" s="78" t="s">
        <v>153</v>
      </c>
      <c r="F2035" s="80">
        <v>44823.583333333336</v>
      </c>
      <c r="G2035" s="80">
        <v>44823.625</v>
      </c>
      <c r="H2035" s="233" t="s">
        <v>94</v>
      </c>
      <c r="I2035" s="90">
        <v>0.99999999994179234</v>
      </c>
      <c r="J2035" s="91" t="s">
        <v>4849</v>
      </c>
      <c r="K2035" s="91"/>
      <c r="L2035" s="91"/>
      <c r="M2035" s="78">
        <v>5</v>
      </c>
      <c r="N2035" s="78">
        <v>0</v>
      </c>
      <c r="O2035" s="78">
        <v>0</v>
      </c>
      <c r="P2035" s="78">
        <v>5</v>
      </c>
      <c r="Q2035" s="78">
        <v>0</v>
      </c>
      <c r="R2035" s="78">
        <v>0</v>
      </c>
      <c r="S2035" s="78">
        <v>0</v>
      </c>
      <c r="T2035" s="78">
        <v>5</v>
      </c>
      <c r="U2035" s="78">
        <v>0</v>
      </c>
      <c r="V2035" s="78">
        <v>27</v>
      </c>
      <c r="W2035" s="78"/>
      <c r="X2035" s="84" t="s">
        <v>4846</v>
      </c>
      <c r="Y2035" s="85" t="s">
        <v>130</v>
      </c>
      <c r="Z2035" s="85" t="s">
        <v>124</v>
      </c>
      <c r="AA2035" s="85" t="s">
        <v>148</v>
      </c>
    </row>
    <row r="2036" spans="1:27" ht="75">
      <c r="A2036" s="299">
        <v>2018</v>
      </c>
      <c r="B2036" s="284" t="s">
        <v>262</v>
      </c>
      <c r="C2036" s="78" t="s">
        <v>97</v>
      </c>
      <c r="D2036" s="79" t="s">
        <v>357</v>
      </c>
      <c r="E2036" s="78" t="s">
        <v>153</v>
      </c>
      <c r="F2036" s="80">
        <v>44823.416666666664</v>
      </c>
      <c r="G2036" s="80">
        <v>44823.451388888891</v>
      </c>
      <c r="H2036" s="233" t="s">
        <v>94</v>
      </c>
      <c r="I2036" s="90">
        <v>0.8333333334303461</v>
      </c>
      <c r="J2036" s="91" t="s">
        <v>4850</v>
      </c>
      <c r="K2036" s="91"/>
      <c r="L2036" s="91"/>
      <c r="M2036" s="78">
        <v>34</v>
      </c>
      <c r="N2036" s="78">
        <v>0</v>
      </c>
      <c r="O2036" s="78">
        <v>0</v>
      </c>
      <c r="P2036" s="78">
        <v>34</v>
      </c>
      <c r="Q2036" s="78">
        <v>0</v>
      </c>
      <c r="R2036" s="78">
        <v>0</v>
      </c>
      <c r="S2036" s="78">
        <v>0</v>
      </c>
      <c r="T2036" s="78">
        <v>34</v>
      </c>
      <c r="U2036" s="78">
        <v>0</v>
      </c>
      <c r="V2036" s="78">
        <v>38</v>
      </c>
      <c r="W2036" s="78"/>
      <c r="X2036" s="84" t="s">
        <v>4846</v>
      </c>
      <c r="Y2036" s="85" t="s">
        <v>130</v>
      </c>
      <c r="Z2036" s="85" t="s">
        <v>4847</v>
      </c>
      <c r="AA2036" s="85" t="s">
        <v>148</v>
      </c>
    </row>
    <row r="2037" spans="1:27" ht="225">
      <c r="A2037" s="299">
        <v>2019</v>
      </c>
      <c r="B2037" s="283" t="s">
        <v>262</v>
      </c>
      <c r="C2037" s="83" t="s">
        <v>97</v>
      </c>
      <c r="D2037" s="187" t="s">
        <v>4851</v>
      </c>
      <c r="E2037" s="83" t="s">
        <v>154</v>
      </c>
      <c r="F2037" s="188">
        <v>44823.939583333333</v>
      </c>
      <c r="G2037" s="188">
        <v>44823.994444444441</v>
      </c>
      <c r="H2037" s="83" t="s">
        <v>94</v>
      </c>
      <c r="I2037" s="90">
        <v>1.316666666592937</v>
      </c>
      <c r="J2037" s="91" t="s">
        <v>4852</v>
      </c>
      <c r="K2037" s="91"/>
      <c r="L2037" s="91"/>
      <c r="M2037" s="83">
        <v>79</v>
      </c>
      <c r="N2037" s="83">
        <v>0</v>
      </c>
      <c r="O2037" s="83">
        <v>0</v>
      </c>
      <c r="P2037" s="83">
        <v>78</v>
      </c>
      <c r="Q2037" s="83">
        <v>0</v>
      </c>
      <c r="R2037" s="83">
        <v>0</v>
      </c>
      <c r="S2037" s="83">
        <v>0</v>
      </c>
      <c r="T2037" s="83">
        <v>78</v>
      </c>
      <c r="U2037" s="83">
        <v>1</v>
      </c>
      <c r="V2037" s="83">
        <v>80</v>
      </c>
      <c r="W2037" s="83" t="s">
        <v>1052</v>
      </c>
      <c r="X2037" s="184" t="s">
        <v>4853</v>
      </c>
      <c r="Y2037" s="185" t="s">
        <v>100</v>
      </c>
      <c r="Z2037" s="185" t="s">
        <v>124</v>
      </c>
      <c r="AA2037" s="85" t="s">
        <v>193</v>
      </c>
    </row>
    <row r="2038" spans="1:27" ht="37.5">
      <c r="A2038" s="299">
        <v>2020</v>
      </c>
      <c r="B2038" s="283" t="s">
        <v>262</v>
      </c>
      <c r="C2038" s="83" t="s">
        <v>97</v>
      </c>
      <c r="D2038" s="187" t="s">
        <v>4854</v>
      </c>
      <c r="E2038" s="83" t="s">
        <v>153</v>
      </c>
      <c r="F2038" s="188">
        <v>44824.375</v>
      </c>
      <c r="G2038" s="188">
        <v>44824.666666666664</v>
      </c>
      <c r="H2038" s="83" t="s">
        <v>106</v>
      </c>
      <c r="I2038" s="90">
        <v>6.9999999999417923</v>
      </c>
      <c r="J2038" s="91" t="s">
        <v>4855</v>
      </c>
      <c r="K2038" s="91"/>
      <c r="L2038" s="91"/>
      <c r="M2038" s="83">
        <v>43</v>
      </c>
      <c r="N2038" s="83">
        <v>0</v>
      </c>
      <c r="O2038" s="83">
        <v>0</v>
      </c>
      <c r="P2038" s="83">
        <v>43</v>
      </c>
      <c r="Q2038" s="83">
        <v>0</v>
      </c>
      <c r="R2038" s="83">
        <v>0</v>
      </c>
      <c r="S2038" s="83">
        <v>0</v>
      </c>
      <c r="T2038" s="83">
        <v>43</v>
      </c>
      <c r="U2038" s="83">
        <v>0</v>
      </c>
      <c r="V2038" s="83">
        <v>24</v>
      </c>
      <c r="W2038" s="83"/>
      <c r="X2038" s="184"/>
      <c r="Y2038" s="185"/>
      <c r="Z2038" s="185"/>
      <c r="AA2038" s="85" t="s">
        <v>148</v>
      </c>
    </row>
    <row r="2039" spans="1:27" ht="112.5">
      <c r="A2039" s="299">
        <v>2021</v>
      </c>
      <c r="B2039" s="283" t="s">
        <v>115</v>
      </c>
      <c r="C2039" s="83" t="s">
        <v>97</v>
      </c>
      <c r="D2039" s="187" t="s">
        <v>4856</v>
      </c>
      <c r="E2039" s="83" t="s">
        <v>153</v>
      </c>
      <c r="F2039" s="188">
        <v>44823.451388888891</v>
      </c>
      <c r="G2039" s="188">
        <v>44823.465277777781</v>
      </c>
      <c r="H2039" s="83" t="s">
        <v>94</v>
      </c>
      <c r="I2039" s="90">
        <v>0.33333333337213844</v>
      </c>
      <c r="J2039" s="91" t="s">
        <v>572</v>
      </c>
      <c r="K2039" s="91"/>
      <c r="L2039" s="91"/>
      <c r="M2039" s="83">
        <v>16</v>
      </c>
      <c r="N2039" s="83">
        <v>0</v>
      </c>
      <c r="O2039" s="83">
        <v>0</v>
      </c>
      <c r="P2039" s="83">
        <v>16</v>
      </c>
      <c r="Q2039" s="83">
        <v>0</v>
      </c>
      <c r="R2039" s="83">
        <v>0</v>
      </c>
      <c r="S2039" s="83">
        <v>0</v>
      </c>
      <c r="T2039" s="83">
        <v>16</v>
      </c>
      <c r="U2039" s="83">
        <v>0</v>
      </c>
      <c r="V2039" s="83">
        <v>41</v>
      </c>
      <c r="W2039" s="83"/>
      <c r="X2039" s="184" t="s">
        <v>4857</v>
      </c>
      <c r="Y2039" s="185" t="s">
        <v>109</v>
      </c>
      <c r="Z2039" s="185" t="s">
        <v>99</v>
      </c>
      <c r="AA2039" s="85" t="s">
        <v>148</v>
      </c>
    </row>
    <row r="2040" spans="1:27" ht="93.75">
      <c r="A2040" s="299">
        <v>2022</v>
      </c>
      <c r="B2040" s="283" t="s">
        <v>115</v>
      </c>
      <c r="C2040" s="83" t="s">
        <v>97</v>
      </c>
      <c r="D2040" s="187" t="s">
        <v>4858</v>
      </c>
      <c r="E2040" s="83" t="s">
        <v>153</v>
      </c>
      <c r="F2040" s="188">
        <v>44823.555555555555</v>
      </c>
      <c r="G2040" s="188">
        <v>44823.5625</v>
      </c>
      <c r="H2040" s="83" t="s">
        <v>94</v>
      </c>
      <c r="I2040" s="90">
        <v>0.16666666668606922</v>
      </c>
      <c r="J2040" s="91" t="s">
        <v>540</v>
      </c>
      <c r="K2040" s="91"/>
      <c r="L2040" s="91"/>
      <c r="M2040" s="83">
        <v>39</v>
      </c>
      <c r="N2040" s="83">
        <v>0</v>
      </c>
      <c r="O2040" s="83">
        <v>0</v>
      </c>
      <c r="P2040" s="83">
        <v>39</v>
      </c>
      <c r="Q2040" s="83">
        <v>0</v>
      </c>
      <c r="R2040" s="83">
        <v>0</v>
      </c>
      <c r="S2040" s="83">
        <v>0</v>
      </c>
      <c r="T2040" s="83">
        <v>39</v>
      </c>
      <c r="U2040" s="83">
        <v>0</v>
      </c>
      <c r="V2040" s="83">
        <v>21</v>
      </c>
      <c r="W2040" s="83"/>
      <c r="X2040" s="184" t="s">
        <v>4859</v>
      </c>
      <c r="Y2040" s="185" t="s">
        <v>109</v>
      </c>
      <c r="Z2040" s="185" t="s">
        <v>99</v>
      </c>
      <c r="AA2040" s="85" t="s">
        <v>148</v>
      </c>
    </row>
    <row r="2041" spans="1:27" ht="75">
      <c r="A2041" s="299">
        <v>2023</v>
      </c>
      <c r="B2041" s="283" t="s">
        <v>115</v>
      </c>
      <c r="C2041" s="83" t="s">
        <v>97</v>
      </c>
      <c r="D2041" s="187" t="s">
        <v>4860</v>
      </c>
      <c r="E2041" s="83" t="s">
        <v>153</v>
      </c>
      <c r="F2041" s="188">
        <v>44823.590277777781</v>
      </c>
      <c r="G2041" s="188">
        <v>44823.621527777781</v>
      </c>
      <c r="H2041" s="83" t="s">
        <v>106</v>
      </c>
      <c r="I2041" s="90">
        <v>0.75</v>
      </c>
      <c r="J2041" s="91" t="s">
        <v>642</v>
      </c>
      <c r="K2041" s="91"/>
      <c r="L2041" s="91" t="s">
        <v>258</v>
      </c>
      <c r="M2041" s="83">
        <v>22</v>
      </c>
      <c r="N2041" s="83">
        <v>0</v>
      </c>
      <c r="O2041" s="83">
        <v>1</v>
      </c>
      <c r="P2041" s="83">
        <v>21</v>
      </c>
      <c r="Q2041" s="83">
        <v>0</v>
      </c>
      <c r="R2041" s="83">
        <v>0</v>
      </c>
      <c r="S2041" s="83">
        <v>0</v>
      </c>
      <c r="T2041" s="83">
        <v>22</v>
      </c>
      <c r="U2041" s="83">
        <v>0</v>
      </c>
      <c r="V2041" s="83">
        <v>53</v>
      </c>
      <c r="W2041" s="83"/>
      <c r="X2041" s="184" t="s">
        <v>4861</v>
      </c>
      <c r="Y2041" s="185"/>
      <c r="Z2041" s="185"/>
      <c r="AA2041" s="85" t="s">
        <v>148</v>
      </c>
    </row>
    <row r="2042" spans="1:27" ht="75">
      <c r="A2042" s="299">
        <v>2024</v>
      </c>
      <c r="B2042" s="286" t="s">
        <v>115</v>
      </c>
      <c r="C2042" s="93" t="s">
        <v>93</v>
      </c>
      <c r="D2042" s="94" t="s">
        <v>4862</v>
      </c>
      <c r="E2042" s="93" t="s">
        <v>154</v>
      </c>
      <c r="F2042" s="95">
        <v>44823.572916666664</v>
      </c>
      <c r="G2042" s="95">
        <v>44823.572916666664</v>
      </c>
      <c r="H2042" s="96" t="s">
        <v>106</v>
      </c>
      <c r="I2042" s="90">
        <v>0</v>
      </c>
      <c r="J2042" s="91" t="s">
        <v>4863</v>
      </c>
      <c r="K2042" s="91"/>
      <c r="L2042" s="91"/>
      <c r="M2042" s="93">
        <v>0</v>
      </c>
      <c r="N2042" s="93">
        <v>0</v>
      </c>
      <c r="O2042" s="93">
        <v>0</v>
      </c>
      <c r="P2042" s="93">
        <v>0</v>
      </c>
      <c r="Q2042" s="93">
        <v>0</v>
      </c>
      <c r="R2042" s="93">
        <v>0</v>
      </c>
      <c r="S2042" s="93">
        <v>0</v>
      </c>
      <c r="T2042" s="93">
        <v>0</v>
      </c>
      <c r="U2042" s="93">
        <v>0</v>
      </c>
      <c r="V2042" s="93">
        <v>0</v>
      </c>
      <c r="W2042" s="93"/>
      <c r="X2042" s="97" t="s">
        <v>4864</v>
      </c>
      <c r="Y2042" s="98"/>
      <c r="Z2042" s="98"/>
      <c r="AA2042" s="85" t="s">
        <v>148</v>
      </c>
    </row>
    <row r="2043" spans="1:27" ht="75">
      <c r="A2043" s="299">
        <v>2025</v>
      </c>
      <c r="B2043" s="284" t="s">
        <v>115</v>
      </c>
      <c r="C2043" s="78" t="s">
        <v>97</v>
      </c>
      <c r="D2043" s="79" t="s">
        <v>4858</v>
      </c>
      <c r="E2043" s="78" t="s">
        <v>153</v>
      </c>
      <c r="F2043" s="80">
        <v>44823.697916666664</v>
      </c>
      <c r="G2043" s="80">
        <v>44823.729166666664</v>
      </c>
      <c r="H2043" s="78" t="s">
        <v>106</v>
      </c>
      <c r="I2043" s="90">
        <v>0.75</v>
      </c>
      <c r="J2043" s="91" t="s">
        <v>540</v>
      </c>
      <c r="K2043" s="91"/>
      <c r="L2043" s="91"/>
      <c r="M2043" s="78">
        <v>39</v>
      </c>
      <c r="N2043" s="78">
        <v>0</v>
      </c>
      <c r="O2043" s="78">
        <v>0</v>
      </c>
      <c r="P2043" s="78">
        <v>39</v>
      </c>
      <c r="Q2043" s="78">
        <v>0</v>
      </c>
      <c r="R2043" s="78">
        <v>0</v>
      </c>
      <c r="S2043" s="78">
        <v>0</v>
      </c>
      <c r="T2043" s="78">
        <v>39</v>
      </c>
      <c r="U2043" s="78">
        <v>0</v>
      </c>
      <c r="V2043" s="78">
        <v>21</v>
      </c>
      <c r="W2043" s="78"/>
      <c r="X2043" s="84" t="s">
        <v>4861</v>
      </c>
      <c r="Y2043" s="85"/>
      <c r="Z2043" s="85"/>
      <c r="AA2043" s="85" t="s">
        <v>148</v>
      </c>
    </row>
    <row r="2044" spans="1:27" ht="75">
      <c r="A2044" s="299">
        <v>2026</v>
      </c>
      <c r="B2044" s="284" t="s">
        <v>265</v>
      </c>
      <c r="C2044" s="78" t="s">
        <v>97</v>
      </c>
      <c r="D2044" s="79" t="s">
        <v>4865</v>
      </c>
      <c r="E2044" s="78" t="s">
        <v>153</v>
      </c>
      <c r="F2044" s="80">
        <v>44823.489583333336</v>
      </c>
      <c r="G2044" s="80">
        <v>44823.583333333336</v>
      </c>
      <c r="H2044" s="78" t="s">
        <v>94</v>
      </c>
      <c r="I2044" s="90">
        <v>2.25</v>
      </c>
      <c r="J2044" s="91" t="s">
        <v>4865</v>
      </c>
      <c r="K2044" s="91"/>
      <c r="L2044" s="91"/>
      <c r="M2044" s="78">
        <v>27</v>
      </c>
      <c r="N2044" s="78">
        <v>0</v>
      </c>
      <c r="O2044" s="78">
        <v>0</v>
      </c>
      <c r="P2044" s="78">
        <v>27</v>
      </c>
      <c r="Q2044" s="78">
        <v>0</v>
      </c>
      <c r="R2044" s="78">
        <v>0</v>
      </c>
      <c r="S2044" s="78">
        <v>0</v>
      </c>
      <c r="T2044" s="78">
        <v>27</v>
      </c>
      <c r="U2044" s="78">
        <v>0</v>
      </c>
      <c r="V2044" s="78">
        <v>35</v>
      </c>
      <c r="W2044" s="78"/>
      <c r="X2044" s="84" t="s">
        <v>4866</v>
      </c>
      <c r="Y2044" s="85" t="s">
        <v>98</v>
      </c>
      <c r="Z2044" s="85" t="s">
        <v>124</v>
      </c>
      <c r="AA2044" s="85" t="s">
        <v>148</v>
      </c>
    </row>
    <row r="2045" spans="1:27" ht="75">
      <c r="A2045" s="299">
        <v>2027</v>
      </c>
      <c r="B2045" s="284" t="s">
        <v>265</v>
      </c>
      <c r="C2045" s="78" t="s">
        <v>97</v>
      </c>
      <c r="D2045" s="79" t="s">
        <v>4865</v>
      </c>
      <c r="E2045" s="78" t="s">
        <v>153</v>
      </c>
      <c r="F2045" s="80">
        <v>44823.680555555555</v>
      </c>
      <c r="G2045" s="80">
        <v>44823.802083333336</v>
      </c>
      <c r="H2045" s="78" t="s">
        <v>94</v>
      </c>
      <c r="I2045" s="90">
        <v>2.9166666667442769</v>
      </c>
      <c r="J2045" s="91" t="s">
        <v>4865</v>
      </c>
      <c r="K2045" s="91"/>
      <c r="L2045" s="91"/>
      <c r="M2045" s="78">
        <v>27</v>
      </c>
      <c r="N2045" s="78">
        <v>0</v>
      </c>
      <c r="O2045" s="78">
        <v>0</v>
      </c>
      <c r="P2045" s="78">
        <v>27</v>
      </c>
      <c r="Q2045" s="78">
        <v>0</v>
      </c>
      <c r="R2045" s="78">
        <v>0</v>
      </c>
      <c r="S2045" s="78">
        <v>0</v>
      </c>
      <c r="T2045" s="78">
        <v>27</v>
      </c>
      <c r="U2045" s="78">
        <v>0</v>
      </c>
      <c r="V2045" s="78">
        <v>35</v>
      </c>
      <c r="W2045" s="78"/>
      <c r="X2045" s="84" t="s">
        <v>4866</v>
      </c>
      <c r="Y2045" s="85" t="s">
        <v>98</v>
      </c>
      <c r="Z2045" s="85" t="s">
        <v>124</v>
      </c>
      <c r="AA2045" s="85" t="s">
        <v>148</v>
      </c>
    </row>
    <row r="2046" spans="1:27" ht="75">
      <c r="A2046" s="299">
        <v>2028</v>
      </c>
      <c r="B2046" s="284" t="s">
        <v>265</v>
      </c>
      <c r="C2046" s="78" t="s">
        <v>97</v>
      </c>
      <c r="D2046" s="79" t="s">
        <v>4867</v>
      </c>
      <c r="E2046" s="78" t="s">
        <v>153</v>
      </c>
      <c r="F2046" s="80">
        <v>44823.586805555555</v>
      </c>
      <c r="G2046" s="80">
        <v>44823.666666666664</v>
      </c>
      <c r="H2046" s="78" t="s">
        <v>94</v>
      </c>
      <c r="I2046" s="90">
        <v>1.9166666666278616</v>
      </c>
      <c r="J2046" s="91" t="s">
        <v>4867</v>
      </c>
      <c r="K2046" s="91"/>
      <c r="L2046" s="91"/>
      <c r="M2046" s="78">
        <v>53</v>
      </c>
      <c r="N2046" s="78">
        <v>0</v>
      </c>
      <c r="O2046" s="78">
        <v>0</v>
      </c>
      <c r="P2046" s="78">
        <v>53</v>
      </c>
      <c r="Q2046" s="78">
        <v>0</v>
      </c>
      <c r="R2046" s="78">
        <v>0</v>
      </c>
      <c r="S2046" s="78">
        <v>0</v>
      </c>
      <c r="T2046" s="78">
        <v>53</v>
      </c>
      <c r="U2046" s="78">
        <v>0</v>
      </c>
      <c r="V2046" s="78">
        <v>70</v>
      </c>
      <c r="W2046" s="78"/>
      <c r="X2046" s="84" t="s">
        <v>4868</v>
      </c>
      <c r="Y2046" s="85" t="s">
        <v>98</v>
      </c>
      <c r="Z2046" s="85" t="s">
        <v>99</v>
      </c>
      <c r="AA2046" s="85" t="s">
        <v>148</v>
      </c>
    </row>
    <row r="2047" spans="1:27" ht="75">
      <c r="A2047" s="299">
        <v>2029</v>
      </c>
      <c r="B2047" s="284" t="s">
        <v>265</v>
      </c>
      <c r="C2047" s="78" t="s">
        <v>97</v>
      </c>
      <c r="D2047" s="79" t="s">
        <v>4869</v>
      </c>
      <c r="E2047" s="78" t="s">
        <v>153</v>
      </c>
      <c r="F2047" s="80">
        <v>44823.590277777781</v>
      </c>
      <c r="G2047" s="80">
        <v>44823.649305555555</v>
      </c>
      <c r="H2047" s="78" t="s">
        <v>94</v>
      </c>
      <c r="I2047" s="90">
        <v>1.4166666665696539</v>
      </c>
      <c r="J2047" s="91" t="s">
        <v>4869</v>
      </c>
      <c r="K2047" s="91"/>
      <c r="L2047" s="91"/>
      <c r="M2047" s="78">
        <v>2</v>
      </c>
      <c r="N2047" s="78">
        <v>0</v>
      </c>
      <c r="O2047" s="78">
        <v>0</v>
      </c>
      <c r="P2047" s="78">
        <v>2</v>
      </c>
      <c r="Q2047" s="78">
        <v>0</v>
      </c>
      <c r="R2047" s="78">
        <v>0</v>
      </c>
      <c r="S2047" s="78">
        <v>0</v>
      </c>
      <c r="T2047" s="78">
        <v>2</v>
      </c>
      <c r="U2047" s="78">
        <v>0</v>
      </c>
      <c r="V2047" s="78">
        <v>30</v>
      </c>
      <c r="W2047" s="78"/>
      <c r="X2047" s="84" t="s">
        <v>4870</v>
      </c>
      <c r="Y2047" s="85" t="s">
        <v>98</v>
      </c>
      <c r="Z2047" s="85" t="s">
        <v>124</v>
      </c>
      <c r="AA2047" s="85" t="s">
        <v>148</v>
      </c>
    </row>
    <row r="2048" spans="1:27" ht="75">
      <c r="A2048" s="299">
        <v>2030</v>
      </c>
      <c r="B2048" s="284" t="s">
        <v>265</v>
      </c>
      <c r="C2048" s="78" t="s">
        <v>97</v>
      </c>
      <c r="D2048" s="79" t="s">
        <v>4871</v>
      </c>
      <c r="E2048" s="78" t="s">
        <v>153</v>
      </c>
      <c r="F2048" s="80">
        <v>44823.625</v>
      </c>
      <c r="G2048" s="80">
        <v>44823.715277777781</v>
      </c>
      <c r="H2048" s="78" t="s">
        <v>94</v>
      </c>
      <c r="I2048" s="90">
        <v>2.1666666667442769</v>
      </c>
      <c r="J2048" s="91" t="s">
        <v>4871</v>
      </c>
      <c r="K2048" s="91"/>
      <c r="L2048" s="91"/>
      <c r="M2048" s="78">
        <v>20</v>
      </c>
      <c r="N2048" s="78">
        <v>0</v>
      </c>
      <c r="O2048" s="78">
        <v>0</v>
      </c>
      <c r="P2048" s="78">
        <v>20</v>
      </c>
      <c r="Q2048" s="78">
        <v>0</v>
      </c>
      <c r="R2048" s="78">
        <v>0</v>
      </c>
      <c r="S2048" s="78">
        <v>0</v>
      </c>
      <c r="T2048" s="78">
        <v>20</v>
      </c>
      <c r="U2048" s="78">
        <v>0</v>
      </c>
      <c r="V2048" s="78">
        <v>30</v>
      </c>
      <c r="W2048" s="78"/>
      <c r="X2048" s="84" t="s">
        <v>4872</v>
      </c>
      <c r="Y2048" s="85" t="s">
        <v>98</v>
      </c>
      <c r="Z2048" s="85" t="s">
        <v>124</v>
      </c>
      <c r="AA2048" s="85" t="s">
        <v>148</v>
      </c>
    </row>
    <row r="2049" spans="1:27" ht="75">
      <c r="A2049" s="299">
        <v>2031</v>
      </c>
      <c r="B2049" s="284" t="s">
        <v>265</v>
      </c>
      <c r="C2049" s="78" t="s">
        <v>97</v>
      </c>
      <c r="D2049" s="79" t="s">
        <v>4871</v>
      </c>
      <c r="E2049" s="78" t="s">
        <v>153</v>
      </c>
      <c r="F2049" s="80">
        <v>44824.211805555555</v>
      </c>
      <c r="G2049" s="80">
        <v>44824.277777777781</v>
      </c>
      <c r="H2049" s="78" t="s">
        <v>94</v>
      </c>
      <c r="I2049" s="90">
        <v>1.5833333334303461</v>
      </c>
      <c r="J2049" s="91" t="s">
        <v>4871</v>
      </c>
      <c r="K2049" s="91"/>
      <c r="L2049" s="91"/>
      <c r="M2049" s="78">
        <v>20</v>
      </c>
      <c r="N2049" s="78">
        <v>0</v>
      </c>
      <c r="O2049" s="78">
        <v>0</v>
      </c>
      <c r="P2049" s="78">
        <v>20</v>
      </c>
      <c r="Q2049" s="78">
        <v>0</v>
      </c>
      <c r="R2049" s="78">
        <v>0</v>
      </c>
      <c r="S2049" s="78">
        <v>0</v>
      </c>
      <c r="T2049" s="78">
        <v>20</v>
      </c>
      <c r="U2049" s="78">
        <v>0</v>
      </c>
      <c r="V2049" s="78">
        <v>30</v>
      </c>
      <c r="W2049" s="78"/>
      <c r="X2049" s="84" t="s">
        <v>4872</v>
      </c>
      <c r="Y2049" s="85" t="s">
        <v>98</v>
      </c>
      <c r="Z2049" s="85" t="s">
        <v>124</v>
      </c>
      <c r="AA2049" s="85" t="s">
        <v>148</v>
      </c>
    </row>
    <row r="2050" spans="1:27" ht="75">
      <c r="A2050" s="299">
        <v>2032</v>
      </c>
      <c r="B2050" s="284" t="s">
        <v>265</v>
      </c>
      <c r="C2050" s="78" t="s">
        <v>97</v>
      </c>
      <c r="D2050" s="79" t="s">
        <v>4873</v>
      </c>
      <c r="E2050" s="78" t="s">
        <v>153</v>
      </c>
      <c r="F2050" s="80">
        <v>44823.652777777781</v>
      </c>
      <c r="G2050" s="80">
        <v>44823.75</v>
      </c>
      <c r="H2050" s="78" t="s">
        <v>94</v>
      </c>
      <c r="I2050" s="90">
        <v>2.3333333332557231</v>
      </c>
      <c r="J2050" s="91" t="s">
        <v>4873</v>
      </c>
      <c r="K2050" s="91"/>
      <c r="L2050" s="91"/>
      <c r="M2050" s="78">
        <v>16</v>
      </c>
      <c r="N2050" s="78">
        <v>0</v>
      </c>
      <c r="O2050" s="78">
        <v>0</v>
      </c>
      <c r="P2050" s="78">
        <v>16</v>
      </c>
      <c r="Q2050" s="78">
        <v>0</v>
      </c>
      <c r="R2050" s="78">
        <v>0</v>
      </c>
      <c r="S2050" s="78">
        <v>0</v>
      </c>
      <c r="T2050" s="78">
        <v>16</v>
      </c>
      <c r="U2050" s="78">
        <v>0</v>
      </c>
      <c r="V2050" s="78">
        <v>40</v>
      </c>
      <c r="W2050" s="78"/>
      <c r="X2050" s="84" t="s">
        <v>4874</v>
      </c>
      <c r="Y2050" s="85" t="s">
        <v>98</v>
      </c>
      <c r="Z2050" s="85" t="s">
        <v>124</v>
      </c>
      <c r="AA2050" s="85" t="s">
        <v>148</v>
      </c>
    </row>
    <row r="2051" spans="1:27" ht="75">
      <c r="A2051" s="299">
        <v>2033</v>
      </c>
      <c r="B2051" s="284" t="s">
        <v>265</v>
      </c>
      <c r="C2051" s="78" t="s">
        <v>97</v>
      </c>
      <c r="D2051" s="79" t="s">
        <v>4873</v>
      </c>
      <c r="E2051" s="78" t="s">
        <v>153</v>
      </c>
      <c r="F2051" s="80">
        <v>44823.774305555555</v>
      </c>
      <c r="G2051" s="80">
        <v>44823.809027777781</v>
      </c>
      <c r="H2051" s="78" t="s">
        <v>94</v>
      </c>
      <c r="I2051" s="90">
        <v>0.8333333334303461</v>
      </c>
      <c r="J2051" s="91" t="s">
        <v>4873</v>
      </c>
      <c r="K2051" s="91"/>
      <c r="L2051" s="91"/>
      <c r="M2051" s="78">
        <v>16</v>
      </c>
      <c r="N2051" s="78">
        <v>0</v>
      </c>
      <c r="O2051" s="78">
        <v>0</v>
      </c>
      <c r="P2051" s="78">
        <v>16</v>
      </c>
      <c r="Q2051" s="78">
        <v>0</v>
      </c>
      <c r="R2051" s="78">
        <v>0</v>
      </c>
      <c r="S2051" s="78">
        <v>0</v>
      </c>
      <c r="T2051" s="78">
        <v>16</v>
      </c>
      <c r="U2051" s="78">
        <v>0</v>
      </c>
      <c r="V2051" s="78">
        <v>40</v>
      </c>
      <c r="W2051" s="78"/>
      <c r="X2051" s="84" t="s">
        <v>4874</v>
      </c>
      <c r="Y2051" s="85" t="s">
        <v>98</v>
      </c>
      <c r="Z2051" s="85" t="s">
        <v>124</v>
      </c>
      <c r="AA2051" s="85" t="s">
        <v>148</v>
      </c>
    </row>
    <row r="2052" spans="1:27" ht="75">
      <c r="A2052" s="299">
        <v>2034</v>
      </c>
      <c r="B2052" s="284" t="s">
        <v>265</v>
      </c>
      <c r="C2052" s="78" t="s">
        <v>97</v>
      </c>
      <c r="D2052" s="79" t="s">
        <v>4873</v>
      </c>
      <c r="E2052" s="78" t="s">
        <v>153</v>
      </c>
      <c r="F2052" s="80">
        <v>44823.847222222219</v>
      </c>
      <c r="G2052" s="80">
        <v>44823.857638888891</v>
      </c>
      <c r="H2052" s="78" t="s">
        <v>94</v>
      </c>
      <c r="I2052" s="90">
        <v>0.25000000011641532</v>
      </c>
      <c r="J2052" s="91" t="s">
        <v>4873</v>
      </c>
      <c r="K2052" s="91"/>
      <c r="L2052" s="91"/>
      <c r="M2052" s="78">
        <v>16</v>
      </c>
      <c r="N2052" s="78">
        <v>0</v>
      </c>
      <c r="O2052" s="78">
        <v>0</v>
      </c>
      <c r="P2052" s="78">
        <v>16</v>
      </c>
      <c r="Q2052" s="78">
        <v>0</v>
      </c>
      <c r="R2052" s="78">
        <v>0</v>
      </c>
      <c r="S2052" s="78">
        <v>0</v>
      </c>
      <c r="T2052" s="78">
        <v>16</v>
      </c>
      <c r="U2052" s="78">
        <v>0</v>
      </c>
      <c r="V2052" s="78">
        <v>40</v>
      </c>
      <c r="W2052" s="78"/>
      <c r="X2052" s="84" t="s">
        <v>4874</v>
      </c>
      <c r="Y2052" s="85" t="s">
        <v>98</v>
      </c>
      <c r="Z2052" s="85" t="s">
        <v>124</v>
      </c>
      <c r="AA2052" s="85" t="s">
        <v>148</v>
      </c>
    </row>
    <row r="2053" spans="1:27" ht="75">
      <c r="A2053" s="299">
        <v>2035</v>
      </c>
      <c r="B2053" s="283" t="s">
        <v>265</v>
      </c>
      <c r="C2053" s="83" t="s">
        <v>97</v>
      </c>
      <c r="D2053" s="187" t="s">
        <v>4875</v>
      </c>
      <c r="E2053" s="83" t="s">
        <v>153</v>
      </c>
      <c r="F2053" s="188">
        <v>44823.673611111109</v>
      </c>
      <c r="G2053" s="188">
        <v>44823.767361111109</v>
      </c>
      <c r="H2053" s="83" t="s">
        <v>94</v>
      </c>
      <c r="I2053" s="90">
        <v>2.25</v>
      </c>
      <c r="J2053" s="91" t="s">
        <v>4875</v>
      </c>
      <c r="K2053" s="91"/>
      <c r="L2053" s="91"/>
      <c r="M2053" s="83">
        <v>18</v>
      </c>
      <c r="N2053" s="83">
        <v>0</v>
      </c>
      <c r="O2053" s="83">
        <v>0</v>
      </c>
      <c r="P2053" s="83">
        <v>18</v>
      </c>
      <c r="Q2053" s="83">
        <v>0</v>
      </c>
      <c r="R2053" s="83">
        <v>0</v>
      </c>
      <c r="S2053" s="83">
        <v>0</v>
      </c>
      <c r="T2053" s="83">
        <v>18</v>
      </c>
      <c r="U2053" s="83">
        <v>0</v>
      </c>
      <c r="V2053" s="83">
        <v>30</v>
      </c>
      <c r="W2053" s="83"/>
      <c r="X2053" s="184" t="s">
        <v>4876</v>
      </c>
      <c r="Y2053" s="185" t="s">
        <v>98</v>
      </c>
      <c r="Z2053" s="185" t="s">
        <v>124</v>
      </c>
      <c r="AA2053" s="85" t="s">
        <v>148</v>
      </c>
    </row>
    <row r="2054" spans="1:27" ht="75">
      <c r="A2054" s="299">
        <v>2036</v>
      </c>
      <c r="B2054" s="283" t="s">
        <v>265</v>
      </c>
      <c r="C2054" s="83" t="s">
        <v>97</v>
      </c>
      <c r="D2054" s="187" t="s">
        <v>4877</v>
      </c>
      <c r="E2054" s="83" t="s">
        <v>153</v>
      </c>
      <c r="F2054" s="188">
        <v>44823.673611111109</v>
      </c>
      <c r="G2054" s="188">
        <v>44823.767361111109</v>
      </c>
      <c r="H2054" s="83" t="s">
        <v>94</v>
      </c>
      <c r="I2054" s="90">
        <v>2.25</v>
      </c>
      <c r="J2054" s="91" t="s">
        <v>4877</v>
      </c>
      <c r="K2054" s="91"/>
      <c r="L2054" s="91"/>
      <c r="M2054" s="83">
        <v>11</v>
      </c>
      <c r="N2054" s="83">
        <v>0</v>
      </c>
      <c r="O2054" s="83">
        <v>0</v>
      </c>
      <c r="P2054" s="83">
        <v>11</v>
      </c>
      <c r="Q2054" s="83">
        <v>0</v>
      </c>
      <c r="R2054" s="83">
        <v>0</v>
      </c>
      <c r="S2054" s="83">
        <v>0</v>
      </c>
      <c r="T2054" s="83">
        <v>11</v>
      </c>
      <c r="U2054" s="83">
        <v>0</v>
      </c>
      <c r="V2054" s="83">
        <v>20</v>
      </c>
      <c r="W2054" s="83"/>
      <c r="X2054" s="184" t="s">
        <v>4878</v>
      </c>
      <c r="Y2054" s="185" t="s">
        <v>98</v>
      </c>
      <c r="Z2054" s="185" t="s">
        <v>124</v>
      </c>
      <c r="AA2054" s="85" t="s">
        <v>148</v>
      </c>
    </row>
    <row r="2055" spans="1:27" ht="75">
      <c r="A2055" s="299">
        <v>2037</v>
      </c>
      <c r="B2055" s="286" t="s">
        <v>265</v>
      </c>
      <c r="C2055" s="93" t="s">
        <v>97</v>
      </c>
      <c r="D2055" s="94" t="s">
        <v>4879</v>
      </c>
      <c r="E2055" s="93" t="s">
        <v>153</v>
      </c>
      <c r="F2055" s="95">
        <v>44823.770833333336</v>
      </c>
      <c r="G2055" s="95">
        <v>44823.826388888891</v>
      </c>
      <c r="H2055" s="96" t="s">
        <v>94</v>
      </c>
      <c r="I2055" s="90">
        <v>1.3333333333139308</v>
      </c>
      <c r="J2055" s="91" t="s">
        <v>4879</v>
      </c>
      <c r="K2055" s="91"/>
      <c r="L2055" s="91"/>
      <c r="M2055" s="93">
        <v>23</v>
      </c>
      <c r="N2055" s="93">
        <v>0</v>
      </c>
      <c r="O2055" s="93">
        <v>0</v>
      </c>
      <c r="P2055" s="93">
        <v>23</v>
      </c>
      <c r="Q2055" s="93">
        <v>0</v>
      </c>
      <c r="R2055" s="93">
        <v>0</v>
      </c>
      <c r="S2055" s="93">
        <v>0</v>
      </c>
      <c r="T2055" s="93">
        <v>23</v>
      </c>
      <c r="U2055" s="93">
        <v>0</v>
      </c>
      <c r="V2055" s="93">
        <v>55</v>
      </c>
      <c r="W2055" s="93"/>
      <c r="X2055" s="97" t="s">
        <v>4880</v>
      </c>
      <c r="Y2055" s="98" t="s">
        <v>98</v>
      </c>
      <c r="Z2055" s="98" t="s">
        <v>99</v>
      </c>
      <c r="AA2055" s="85" t="s">
        <v>148</v>
      </c>
    </row>
    <row r="2056" spans="1:27" ht="75">
      <c r="A2056" s="299">
        <v>2038</v>
      </c>
      <c r="B2056" s="286" t="s">
        <v>265</v>
      </c>
      <c r="C2056" s="93" t="s">
        <v>97</v>
      </c>
      <c r="D2056" s="94" t="s">
        <v>4881</v>
      </c>
      <c r="E2056" s="93" t="s">
        <v>153</v>
      </c>
      <c r="F2056" s="95">
        <v>44823.909722222219</v>
      </c>
      <c r="G2056" s="95">
        <v>44824.416666666664</v>
      </c>
      <c r="H2056" s="96" t="s">
        <v>94</v>
      </c>
      <c r="I2056" s="90">
        <v>12.166666666686069</v>
      </c>
      <c r="J2056" s="91" t="s">
        <v>4881</v>
      </c>
      <c r="K2056" s="91"/>
      <c r="L2056" s="91"/>
      <c r="M2056" s="93">
        <v>13</v>
      </c>
      <c r="N2056" s="93">
        <v>0</v>
      </c>
      <c r="O2056" s="93">
        <v>0</v>
      </c>
      <c r="P2056" s="93">
        <v>13</v>
      </c>
      <c r="Q2056" s="93">
        <v>0</v>
      </c>
      <c r="R2056" s="93">
        <v>0</v>
      </c>
      <c r="S2056" s="93">
        <v>0</v>
      </c>
      <c r="T2056" s="93">
        <v>13</v>
      </c>
      <c r="U2056" s="93">
        <v>0</v>
      </c>
      <c r="V2056" s="93">
        <v>25</v>
      </c>
      <c r="W2056" s="93"/>
      <c r="X2056" s="97" t="s">
        <v>4882</v>
      </c>
      <c r="Y2056" s="218" t="s">
        <v>98</v>
      </c>
      <c r="Z2056" s="218" t="s">
        <v>99</v>
      </c>
      <c r="AA2056" s="85" t="s">
        <v>148</v>
      </c>
    </row>
    <row r="2057" spans="1:27" ht="75">
      <c r="A2057" s="299">
        <v>2039</v>
      </c>
      <c r="B2057" s="284" t="s">
        <v>265</v>
      </c>
      <c r="C2057" s="78" t="s">
        <v>113</v>
      </c>
      <c r="D2057" s="79" t="s">
        <v>1484</v>
      </c>
      <c r="E2057" s="78" t="s">
        <v>154</v>
      </c>
      <c r="F2057" s="80">
        <v>44824.076388888891</v>
      </c>
      <c r="G2057" s="80">
        <v>44824.09375</v>
      </c>
      <c r="H2057" s="78" t="s">
        <v>94</v>
      </c>
      <c r="I2057" s="90">
        <v>0.41666666662786156</v>
      </c>
      <c r="J2057" s="91" t="s">
        <v>4291</v>
      </c>
      <c r="K2057" s="91"/>
      <c r="L2057" s="91"/>
      <c r="M2057" s="78">
        <v>641</v>
      </c>
      <c r="N2057" s="78">
        <v>0</v>
      </c>
      <c r="O2057" s="78">
        <v>0</v>
      </c>
      <c r="P2057" s="78">
        <v>641</v>
      </c>
      <c r="Q2057" s="78">
        <v>0</v>
      </c>
      <c r="R2057" s="78">
        <v>0</v>
      </c>
      <c r="S2057" s="78">
        <v>0</v>
      </c>
      <c r="T2057" s="78">
        <v>641</v>
      </c>
      <c r="U2057" s="78">
        <v>0</v>
      </c>
      <c r="V2057" s="78">
        <v>575</v>
      </c>
      <c r="W2057" s="78"/>
      <c r="X2057" s="84" t="s">
        <v>4883</v>
      </c>
      <c r="Y2057" s="85" t="s">
        <v>98</v>
      </c>
      <c r="Z2057" s="85" t="s">
        <v>99</v>
      </c>
      <c r="AA2057" s="85" t="s">
        <v>148</v>
      </c>
    </row>
    <row r="2058" spans="1:27" ht="93.75">
      <c r="A2058" s="299">
        <v>2040</v>
      </c>
      <c r="B2058" s="284" t="s">
        <v>248</v>
      </c>
      <c r="C2058" s="78" t="s">
        <v>156</v>
      </c>
      <c r="D2058" s="79" t="s">
        <v>4884</v>
      </c>
      <c r="E2058" s="78" t="s">
        <v>152</v>
      </c>
      <c r="F2058" s="80">
        <v>44823.40625</v>
      </c>
      <c r="G2058" s="80">
        <v>44823.451388888891</v>
      </c>
      <c r="H2058" s="78" t="s">
        <v>94</v>
      </c>
      <c r="I2058" s="90">
        <v>1.0833333333721384</v>
      </c>
      <c r="J2058" s="91" t="s">
        <v>4885</v>
      </c>
      <c r="K2058" s="91"/>
      <c r="L2058" s="91"/>
      <c r="M2058" s="78">
        <v>206</v>
      </c>
      <c r="N2058" s="78">
        <v>0</v>
      </c>
      <c r="O2058" s="78">
        <v>0</v>
      </c>
      <c r="P2058" s="78">
        <v>206</v>
      </c>
      <c r="Q2058" s="78">
        <v>0</v>
      </c>
      <c r="R2058" s="78">
        <v>0</v>
      </c>
      <c r="S2058" s="78">
        <v>0</v>
      </c>
      <c r="T2058" s="78">
        <v>206</v>
      </c>
      <c r="U2058" s="78">
        <v>0</v>
      </c>
      <c r="V2058" s="78">
        <v>250</v>
      </c>
      <c r="W2058" s="78"/>
      <c r="X2058" s="84" t="s">
        <v>4886</v>
      </c>
      <c r="Y2058" s="85" t="s">
        <v>95</v>
      </c>
      <c r="Z2058" s="85" t="s">
        <v>105</v>
      </c>
      <c r="AA2058" s="85" t="s">
        <v>148</v>
      </c>
    </row>
    <row r="2059" spans="1:27" ht="93.75">
      <c r="A2059" s="299">
        <v>2041</v>
      </c>
      <c r="B2059" s="283" t="s">
        <v>248</v>
      </c>
      <c r="C2059" s="83" t="s">
        <v>156</v>
      </c>
      <c r="D2059" s="187" t="s">
        <v>4887</v>
      </c>
      <c r="E2059" s="83" t="s">
        <v>152</v>
      </c>
      <c r="F2059" s="188">
        <v>44823.684027777781</v>
      </c>
      <c r="G2059" s="188">
        <v>44823.708333333336</v>
      </c>
      <c r="H2059" s="83" t="s">
        <v>94</v>
      </c>
      <c r="I2059" s="90">
        <v>0.58333333331393078</v>
      </c>
      <c r="J2059" s="91" t="s">
        <v>4885</v>
      </c>
      <c r="K2059" s="91"/>
      <c r="L2059" s="91"/>
      <c r="M2059" s="83">
        <v>206</v>
      </c>
      <c r="N2059" s="83">
        <v>0</v>
      </c>
      <c r="O2059" s="83">
        <v>0</v>
      </c>
      <c r="P2059" s="83">
        <v>206</v>
      </c>
      <c r="Q2059" s="83">
        <v>0</v>
      </c>
      <c r="R2059" s="83">
        <v>0</v>
      </c>
      <c r="S2059" s="83">
        <v>0</v>
      </c>
      <c r="T2059" s="83">
        <v>206</v>
      </c>
      <c r="U2059" s="83">
        <v>0</v>
      </c>
      <c r="V2059" s="83">
        <v>250</v>
      </c>
      <c r="W2059" s="83"/>
      <c r="X2059" s="184" t="s">
        <v>4888</v>
      </c>
      <c r="Y2059" s="185" t="s">
        <v>110</v>
      </c>
      <c r="Z2059" s="185" t="s">
        <v>103</v>
      </c>
      <c r="AA2059" s="85" t="s">
        <v>193</v>
      </c>
    </row>
    <row r="2060" spans="1:27" ht="112.5">
      <c r="A2060" s="299">
        <v>2042</v>
      </c>
      <c r="B2060" s="283" t="s">
        <v>248</v>
      </c>
      <c r="C2060" s="83" t="s">
        <v>156</v>
      </c>
      <c r="D2060" s="187" t="s">
        <v>4768</v>
      </c>
      <c r="E2060" s="83" t="s">
        <v>154</v>
      </c>
      <c r="F2060" s="188">
        <v>44823.972222222219</v>
      </c>
      <c r="G2060" s="188">
        <v>44824.006944444445</v>
      </c>
      <c r="H2060" s="83" t="s">
        <v>94</v>
      </c>
      <c r="I2060" s="90">
        <v>0.8333333334303461</v>
      </c>
      <c r="J2060" s="91" t="s">
        <v>4769</v>
      </c>
      <c r="K2060" s="91"/>
      <c r="L2060" s="91" t="s">
        <v>231</v>
      </c>
      <c r="M2060" s="83">
        <v>157</v>
      </c>
      <c r="N2060" s="83">
        <v>0</v>
      </c>
      <c r="O2060" s="83">
        <v>1</v>
      </c>
      <c r="P2060" s="83">
        <v>156</v>
      </c>
      <c r="Q2060" s="83">
        <v>0</v>
      </c>
      <c r="R2060" s="83">
        <v>0</v>
      </c>
      <c r="S2060" s="83">
        <v>0</v>
      </c>
      <c r="T2060" s="83">
        <v>157</v>
      </c>
      <c r="U2060" s="83">
        <v>0</v>
      </c>
      <c r="V2060" s="83">
        <v>190</v>
      </c>
      <c r="W2060" s="83"/>
      <c r="X2060" s="184" t="s">
        <v>4889</v>
      </c>
      <c r="Y2060" s="185" t="s">
        <v>95</v>
      </c>
      <c r="Z2060" s="185" t="s">
        <v>105</v>
      </c>
      <c r="AA2060" s="85" t="s">
        <v>148</v>
      </c>
    </row>
    <row r="2061" spans="1:27" ht="93.75">
      <c r="A2061" s="299">
        <v>2043</v>
      </c>
      <c r="B2061" s="283" t="s">
        <v>248</v>
      </c>
      <c r="C2061" s="83" t="s">
        <v>93</v>
      </c>
      <c r="D2061" s="187" t="s">
        <v>4890</v>
      </c>
      <c r="E2061" s="83" t="s">
        <v>153</v>
      </c>
      <c r="F2061" s="188">
        <v>44823.395833333336</v>
      </c>
      <c r="G2061" s="188">
        <v>44823.416666666664</v>
      </c>
      <c r="H2061" s="83" t="s">
        <v>94</v>
      </c>
      <c r="I2061" s="90">
        <v>0.49999999988358468</v>
      </c>
      <c r="J2061" s="91" t="s">
        <v>4891</v>
      </c>
      <c r="K2061" s="91"/>
      <c r="L2061" s="91"/>
      <c r="M2061" s="83">
        <v>7</v>
      </c>
      <c r="N2061" s="83">
        <v>0</v>
      </c>
      <c r="O2061" s="83">
        <v>0</v>
      </c>
      <c r="P2061" s="83">
        <v>7</v>
      </c>
      <c r="Q2061" s="83">
        <v>0</v>
      </c>
      <c r="R2061" s="83">
        <v>0</v>
      </c>
      <c r="S2061" s="83">
        <v>0</v>
      </c>
      <c r="T2061" s="83">
        <v>7</v>
      </c>
      <c r="U2061" s="83">
        <v>0</v>
      </c>
      <c r="V2061" s="83">
        <v>100</v>
      </c>
      <c r="W2061" s="83"/>
      <c r="X2061" s="184" t="s">
        <v>4892</v>
      </c>
      <c r="Y2061" s="185" t="s">
        <v>95</v>
      </c>
      <c r="Z2061" s="185" t="s">
        <v>105</v>
      </c>
      <c r="AA2061" s="85" t="s">
        <v>148</v>
      </c>
    </row>
    <row r="2062" spans="1:27" ht="93.75">
      <c r="A2062" s="299">
        <v>2044</v>
      </c>
      <c r="B2062" s="283" t="s">
        <v>248</v>
      </c>
      <c r="C2062" s="83" t="s">
        <v>156</v>
      </c>
      <c r="D2062" s="187" t="s">
        <v>4893</v>
      </c>
      <c r="E2062" s="83" t="s">
        <v>154</v>
      </c>
      <c r="F2062" s="188">
        <v>44823.722222222219</v>
      </c>
      <c r="G2062" s="188">
        <v>44823.725694444445</v>
      </c>
      <c r="H2062" s="83" t="s">
        <v>94</v>
      </c>
      <c r="I2062" s="90">
        <v>8.3333333430346102E-2</v>
      </c>
      <c r="J2062" s="91" t="s">
        <v>4894</v>
      </c>
      <c r="K2062" s="91"/>
      <c r="L2062" s="91" t="s">
        <v>241</v>
      </c>
      <c r="M2062" s="83">
        <v>6</v>
      </c>
      <c r="N2062" s="83">
        <v>0</v>
      </c>
      <c r="O2062" s="83">
        <v>0</v>
      </c>
      <c r="P2062" s="83">
        <v>6</v>
      </c>
      <c r="Q2062" s="83">
        <v>0</v>
      </c>
      <c r="R2062" s="83">
        <v>0</v>
      </c>
      <c r="S2062" s="83">
        <v>0</v>
      </c>
      <c r="T2062" s="83">
        <v>6</v>
      </c>
      <c r="U2062" s="83">
        <v>0</v>
      </c>
      <c r="V2062" s="83">
        <v>250</v>
      </c>
      <c r="W2062" s="83"/>
      <c r="X2062" s="184" t="s">
        <v>4895</v>
      </c>
      <c r="Y2062" s="185" t="s">
        <v>109</v>
      </c>
      <c r="Z2062" s="185" t="s">
        <v>103</v>
      </c>
      <c r="AA2062" s="85" t="s">
        <v>148</v>
      </c>
    </row>
    <row r="2063" spans="1:27" ht="112.5">
      <c r="A2063" s="299">
        <v>2045</v>
      </c>
      <c r="B2063" s="283" t="s">
        <v>245</v>
      </c>
      <c r="C2063" s="83" t="s">
        <v>128</v>
      </c>
      <c r="D2063" s="187" t="s">
        <v>2333</v>
      </c>
      <c r="E2063" s="83" t="s">
        <v>152</v>
      </c>
      <c r="F2063" s="188">
        <v>44823.420138888891</v>
      </c>
      <c r="G2063" s="188">
        <v>44823.455555555556</v>
      </c>
      <c r="H2063" s="83" t="s">
        <v>94</v>
      </c>
      <c r="I2063" s="90">
        <v>0.84999999997671694</v>
      </c>
      <c r="J2063" s="91" t="s">
        <v>2334</v>
      </c>
      <c r="K2063" s="91"/>
      <c r="L2063" s="91"/>
      <c r="M2063" s="83">
        <v>1211</v>
      </c>
      <c r="N2063" s="83">
        <v>0</v>
      </c>
      <c r="O2063" s="83">
        <v>0</v>
      </c>
      <c r="P2063" s="83">
        <v>1211</v>
      </c>
      <c r="Q2063" s="83">
        <v>0</v>
      </c>
      <c r="R2063" s="83">
        <v>0</v>
      </c>
      <c r="S2063" s="83">
        <v>0</v>
      </c>
      <c r="T2063" s="83">
        <v>1211</v>
      </c>
      <c r="U2063" s="83">
        <v>0</v>
      </c>
      <c r="V2063" s="83">
        <v>1058.6400000000001</v>
      </c>
      <c r="W2063" s="83"/>
      <c r="X2063" s="184" t="s">
        <v>4896</v>
      </c>
      <c r="Y2063" s="185" t="s">
        <v>109</v>
      </c>
      <c r="Z2063" s="185" t="s">
        <v>103</v>
      </c>
      <c r="AA2063" s="85" t="s">
        <v>148</v>
      </c>
    </row>
    <row r="2064" spans="1:27" ht="56.25">
      <c r="A2064" s="299">
        <v>2046</v>
      </c>
      <c r="B2064" s="286" t="s">
        <v>245</v>
      </c>
      <c r="C2064" s="93" t="s">
        <v>97</v>
      </c>
      <c r="D2064" s="94" t="s">
        <v>4897</v>
      </c>
      <c r="E2064" s="93" t="s">
        <v>153</v>
      </c>
      <c r="F2064" s="95">
        <v>44823.351388888892</v>
      </c>
      <c r="G2064" s="95">
        <v>44823.545138888891</v>
      </c>
      <c r="H2064" s="96" t="s">
        <v>94</v>
      </c>
      <c r="I2064" s="90">
        <v>4.6499999999650754</v>
      </c>
      <c r="J2064" s="91" t="s">
        <v>4897</v>
      </c>
      <c r="K2064" s="91"/>
      <c r="L2064" s="91"/>
      <c r="M2064" s="93">
        <v>63</v>
      </c>
      <c r="N2064" s="93">
        <v>0</v>
      </c>
      <c r="O2064" s="93">
        <v>0</v>
      </c>
      <c r="P2064" s="93">
        <v>63</v>
      </c>
      <c r="Q2064" s="93">
        <v>0</v>
      </c>
      <c r="R2064" s="93">
        <v>0</v>
      </c>
      <c r="S2064" s="93">
        <v>0</v>
      </c>
      <c r="T2064" s="93">
        <v>63</v>
      </c>
      <c r="U2064" s="93">
        <v>0</v>
      </c>
      <c r="V2064" s="93">
        <v>30.2</v>
      </c>
      <c r="W2064" s="93"/>
      <c r="X2064" s="97" t="s">
        <v>4898</v>
      </c>
      <c r="Y2064" s="98" t="s">
        <v>130</v>
      </c>
      <c r="Z2064" s="98" t="s">
        <v>103</v>
      </c>
      <c r="AA2064" s="85" t="s">
        <v>148</v>
      </c>
    </row>
    <row r="2065" spans="1:27" ht="112.5">
      <c r="A2065" s="299">
        <v>2047</v>
      </c>
      <c r="B2065" s="286" t="s">
        <v>249</v>
      </c>
      <c r="C2065" s="93" t="s">
        <v>97</v>
      </c>
      <c r="D2065" s="94" t="s">
        <v>4899</v>
      </c>
      <c r="E2065" s="93" t="s">
        <v>152</v>
      </c>
      <c r="F2065" s="95">
        <v>44823.395833333336</v>
      </c>
      <c r="G2065" s="95">
        <v>44823.60833333333</v>
      </c>
      <c r="H2065" s="96" t="s">
        <v>94</v>
      </c>
      <c r="I2065" s="90">
        <v>5.0999999998603016</v>
      </c>
      <c r="J2065" s="91" t="s">
        <v>686</v>
      </c>
      <c r="K2065" s="91"/>
      <c r="L2065" s="91"/>
      <c r="M2065" s="93">
        <v>314</v>
      </c>
      <c r="N2065" s="93">
        <v>0</v>
      </c>
      <c r="O2065" s="93">
        <v>1</v>
      </c>
      <c r="P2065" s="93">
        <v>313</v>
      </c>
      <c r="Q2065" s="93">
        <v>0</v>
      </c>
      <c r="R2065" s="93">
        <v>0</v>
      </c>
      <c r="S2065" s="93">
        <v>0</v>
      </c>
      <c r="T2065" s="93">
        <v>314</v>
      </c>
      <c r="U2065" s="93">
        <v>0</v>
      </c>
      <c r="V2065" s="93">
        <v>633</v>
      </c>
      <c r="W2065" s="93"/>
      <c r="X2065" s="97" t="s">
        <v>4900</v>
      </c>
      <c r="Y2065" s="98" t="s">
        <v>109</v>
      </c>
      <c r="Z2065" s="98" t="s">
        <v>105</v>
      </c>
      <c r="AA2065" s="85" t="s">
        <v>148</v>
      </c>
    </row>
    <row r="2066" spans="1:27" ht="56.25">
      <c r="A2066" s="299">
        <v>2048</v>
      </c>
      <c r="B2066" s="286" t="s">
        <v>249</v>
      </c>
      <c r="C2066" s="93" t="s">
        <v>97</v>
      </c>
      <c r="D2066" s="94" t="s">
        <v>4899</v>
      </c>
      <c r="E2066" s="93" t="s">
        <v>152</v>
      </c>
      <c r="F2066" s="95">
        <v>44823.395833333336</v>
      </c>
      <c r="G2066" s="95">
        <v>44823.640277777777</v>
      </c>
      <c r="H2066" s="96" t="s">
        <v>94</v>
      </c>
      <c r="I2066" s="90">
        <v>5.8666666665812954</v>
      </c>
      <c r="J2066" s="91" t="s">
        <v>4901</v>
      </c>
      <c r="K2066" s="91"/>
      <c r="L2066" s="91"/>
      <c r="M2066" s="100">
        <v>52</v>
      </c>
      <c r="N2066" s="100">
        <v>0</v>
      </c>
      <c r="O2066" s="100">
        <v>0</v>
      </c>
      <c r="P2066" s="100">
        <v>52</v>
      </c>
      <c r="Q2066" s="100">
        <v>0</v>
      </c>
      <c r="R2066" s="100">
        <v>0</v>
      </c>
      <c r="S2066" s="100">
        <v>0</v>
      </c>
      <c r="T2066" s="100">
        <v>52</v>
      </c>
      <c r="U2066" s="100">
        <v>0</v>
      </c>
      <c r="V2066" s="93">
        <v>200</v>
      </c>
      <c r="W2066" s="93"/>
      <c r="X2066" s="97" t="s">
        <v>4902</v>
      </c>
      <c r="Y2066" s="98" t="s">
        <v>95</v>
      </c>
      <c r="Z2066" s="98" t="s">
        <v>105</v>
      </c>
      <c r="AA2066" s="85" t="s">
        <v>148</v>
      </c>
    </row>
    <row r="2067" spans="1:27" ht="56.25">
      <c r="A2067" s="299">
        <v>2049</v>
      </c>
      <c r="B2067" s="284" t="s">
        <v>249</v>
      </c>
      <c r="C2067" s="78" t="s">
        <v>156</v>
      </c>
      <c r="D2067" s="79" t="s">
        <v>4903</v>
      </c>
      <c r="E2067" s="78" t="s">
        <v>152</v>
      </c>
      <c r="F2067" s="80">
        <v>44823.399305555555</v>
      </c>
      <c r="G2067" s="80">
        <v>44823.413194444445</v>
      </c>
      <c r="H2067" s="78" t="s">
        <v>94</v>
      </c>
      <c r="I2067" s="90">
        <v>0.33333333337213844</v>
      </c>
      <c r="J2067" s="91" t="s">
        <v>4904</v>
      </c>
      <c r="K2067" s="91"/>
      <c r="L2067" s="91"/>
      <c r="M2067" s="78">
        <v>227</v>
      </c>
      <c r="N2067" s="78">
        <v>0</v>
      </c>
      <c r="O2067" s="78">
        <v>0</v>
      </c>
      <c r="P2067" s="78">
        <v>227</v>
      </c>
      <c r="Q2067" s="78">
        <v>0</v>
      </c>
      <c r="R2067" s="78">
        <v>0</v>
      </c>
      <c r="S2067" s="78">
        <v>0</v>
      </c>
      <c r="T2067" s="78">
        <v>227</v>
      </c>
      <c r="U2067" s="78">
        <v>0</v>
      </c>
      <c r="V2067" s="78">
        <v>312</v>
      </c>
      <c r="W2067" s="78"/>
      <c r="X2067" s="255" t="s">
        <v>4905</v>
      </c>
      <c r="Y2067" s="85" t="s">
        <v>109</v>
      </c>
      <c r="Z2067" s="85" t="s">
        <v>120</v>
      </c>
      <c r="AA2067" s="85" t="s">
        <v>148</v>
      </c>
    </row>
    <row r="2068" spans="1:27" ht="262.5">
      <c r="A2068" s="299">
        <v>2050</v>
      </c>
      <c r="B2068" s="284" t="s">
        <v>249</v>
      </c>
      <c r="C2068" s="78" t="s">
        <v>156</v>
      </c>
      <c r="D2068" s="79" t="s">
        <v>3679</v>
      </c>
      <c r="E2068" s="78" t="s">
        <v>152</v>
      </c>
      <c r="F2068" s="80">
        <v>44823.397222222222</v>
      </c>
      <c r="G2068" s="80">
        <v>44823.644444444442</v>
      </c>
      <c r="H2068" s="78" t="s">
        <v>94</v>
      </c>
      <c r="I2068" s="90">
        <v>5.9333333332906477</v>
      </c>
      <c r="J2068" s="91" t="s">
        <v>4906</v>
      </c>
      <c r="K2068" s="91"/>
      <c r="L2068" s="91"/>
      <c r="M2068" s="78">
        <v>22</v>
      </c>
      <c r="N2068" s="78">
        <v>0</v>
      </c>
      <c r="O2068" s="78">
        <v>0</v>
      </c>
      <c r="P2068" s="78">
        <v>21</v>
      </c>
      <c r="Q2068" s="78">
        <v>0</v>
      </c>
      <c r="R2068" s="78">
        <v>0</v>
      </c>
      <c r="S2068" s="78">
        <v>0</v>
      </c>
      <c r="T2068" s="78">
        <v>21</v>
      </c>
      <c r="U2068" s="78">
        <v>1</v>
      </c>
      <c r="V2068" s="78">
        <v>100</v>
      </c>
      <c r="W2068" s="78" t="s">
        <v>2391</v>
      </c>
      <c r="X2068" s="84" t="s">
        <v>4907</v>
      </c>
      <c r="Y2068" s="85" t="s">
        <v>107</v>
      </c>
      <c r="Z2068" s="85" t="s">
        <v>103</v>
      </c>
      <c r="AA2068" s="85" t="s">
        <v>148</v>
      </c>
    </row>
    <row r="2069" spans="1:27" ht="112.5">
      <c r="A2069" s="299">
        <v>2051</v>
      </c>
      <c r="B2069" s="284" t="s">
        <v>249</v>
      </c>
      <c r="C2069" s="78" t="s">
        <v>97</v>
      </c>
      <c r="D2069" s="79" t="s">
        <v>4899</v>
      </c>
      <c r="E2069" s="78" t="s">
        <v>152</v>
      </c>
      <c r="F2069" s="80">
        <v>44823.76666666667</v>
      </c>
      <c r="G2069" s="80">
        <v>44823.814583333333</v>
      </c>
      <c r="H2069" s="78" t="s">
        <v>94</v>
      </c>
      <c r="I2069" s="90">
        <v>1.1499999999068677</v>
      </c>
      <c r="J2069" s="91" t="s">
        <v>686</v>
      </c>
      <c r="K2069" s="91"/>
      <c r="L2069" s="91"/>
      <c r="M2069" s="78">
        <v>314</v>
      </c>
      <c r="N2069" s="78">
        <v>0</v>
      </c>
      <c r="O2069" s="78">
        <v>1</v>
      </c>
      <c r="P2069" s="78">
        <v>313</v>
      </c>
      <c r="Q2069" s="78">
        <v>0</v>
      </c>
      <c r="R2069" s="78">
        <v>0</v>
      </c>
      <c r="S2069" s="78">
        <v>0</v>
      </c>
      <c r="T2069" s="78">
        <v>314</v>
      </c>
      <c r="U2069" s="78">
        <v>0</v>
      </c>
      <c r="V2069" s="78">
        <v>633</v>
      </c>
      <c r="W2069" s="78"/>
      <c r="X2069" s="84" t="s">
        <v>4908</v>
      </c>
      <c r="Y2069" s="85" t="s">
        <v>109</v>
      </c>
      <c r="Z2069" s="85" t="s">
        <v>105</v>
      </c>
      <c r="AA2069" s="85" t="s">
        <v>148</v>
      </c>
    </row>
    <row r="2070" spans="1:27" ht="56.25">
      <c r="A2070" s="299">
        <v>2052</v>
      </c>
      <c r="B2070" s="284" t="s">
        <v>249</v>
      </c>
      <c r="C2070" s="78" t="s">
        <v>97</v>
      </c>
      <c r="D2070" s="79" t="s">
        <v>4909</v>
      </c>
      <c r="E2070" s="78" t="s">
        <v>152</v>
      </c>
      <c r="F2070" s="80">
        <v>44823.909722222219</v>
      </c>
      <c r="G2070" s="80">
        <v>44823.928472222222</v>
      </c>
      <c r="H2070" s="78" t="s">
        <v>94</v>
      </c>
      <c r="I2070" s="90">
        <v>0.45000000006984919</v>
      </c>
      <c r="J2070" s="91" t="s">
        <v>4910</v>
      </c>
      <c r="K2070" s="91"/>
      <c r="L2070" s="91"/>
      <c r="M2070" s="78">
        <v>61</v>
      </c>
      <c r="N2070" s="78">
        <v>0</v>
      </c>
      <c r="O2070" s="78">
        <v>0</v>
      </c>
      <c r="P2070" s="78">
        <v>61</v>
      </c>
      <c r="Q2070" s="78">
        <v>0</v>
      </c>
      <c r="R2070" s="78">
        <v>0</v>
      </c>
      <c r="S2070" s="78">
        <v>0</v>
      </c>
      <c r="T2070" s="78">
        <v>61</v>
      </c>
      <c r="U2070" s="78">
        <v>0</v>
      </c>
      <c r="V2070" s="78">
        <v>440</v>
      </c>
      <c r="W2070" s="78"/>
      <c r="X2070" s="84" t="s">
        <v>4911</v>
      </c>
      <c r="Y2070" s="85" t="s">
        <v>107</v>
      </c>
      <c r="Z2070" s="85" t="s">
        <v>120</v>
      </c>
      <c r="AA2070" s="85" t="s">
        <v>148</v>
      </c>
    </row>
    <row r="2071" spans="1:27" ht="93.75">
      <c r="A2071" s="299">
        <v>2063</v>
      </c>
      <c r="B2071" s="284" t="s">
        <v>249</v>
      </c>
      <c r="C2071" s="78" t="s">
        <v>156</v>
      </c>
      <c r="D2071" s="79" t="s">
        <v>4912</v>
      </c>
      <c r="E2071" s="78" t="s">
        <v>152</v>
      </c>
      <c r="F2071" s="80">
        <v>44823.907638888886</v>
      </c>
      <c r="G2071" s="80">
        <v>44823.947916666664</v>
      </c>
      <c r="H2071" s="78" t="s">
        <v>94</v>
      </c>
      <c r="I2071" s="90">
        <v>0.96666666667442769</v>
      </c>
      <c r="J2071" s="91" t="s">
        <v>4913</v>
      </c>
      <c r="K2071" s="91"/>
      <c r="L2071" s="91"/>
      <c r="M2071" s="78">
        <v>229</v>
      </c>
      <c r="N2071" s="78">
        <v>0</v>
      </c>
      <c r="O2071" s="78">
        <v>2</v>
      </c>
      <c r="P2071" s="78">
        <v>227</v>
      </c>
      <c r="Q2071" s="78">
        <v>0</v>
      </c>
      <c r="R2071" s="78">
        <v>0</v>
      </c>
      <c r="S2071" s="78">
        <v>0</v>
      </c>
      <c r="T2071" s="78">
        <v>229</v>
      </c>
      <c r="U2071" s="78">
        <v>0</v>
      </c>
      <c r="V2071" s="78">
        <v>312</v>
      </c>
      <c r="W2071" s="78"/>
      <c r="X2071" s="84" t="s">
        <v>4914</v>
      </c>
      <c r="Y2071" s="85" t="s">
        <v>95</v>
      </c>
      <c r="Z2071" s="85" t="s">
        <v>105</v>
      </c>
      <c r="AA2071" s="85" t="s">
        <v>148</v>
      </c>
    </row>
    <row r="2072" spans="1:27" ht="37.5">
      <c r="A2072" s="299">
        <v>2063</v>
      </c>
      <c r="B2072" s="284" t="s">
        <v>248</v>
      </c>
      <c r="C2072" s="78" t="s">
        <v>97</v>
      </c>
      <c r="D2072" s="79" t="s">
        <v>4915</v>
      </c>
      <c r="E2072" s="78" t="s">
        <v>153</v>
      </c>
      <c r="F2072" s="80">
        <v>44825.375</v>
      </c>
      <c r="G2072" s="80">
        <v>44825.5</v>
      </c>
      <c r="H2072" s="78" t="s">
        <v>106</v>
      </c>
      <c r="I2072" s="90">
        <v>3</v>
      </c>
      <c r="J2072" s="91" t="s">
        <v>4916</v>
      </c>
      <c r="K2072" s="91"/>
      <c r="L2072" s="91"/>
      <c r="M2072" s="78">
        <v>28</v>
      </c>
      <c r="N2072" s="78">
        <v>0</v>
      </c>
      <c r="O2072" s="78">
        <v>0</v>
      </c>
      <c r="P2072" s="78">
        <v>28</v>
      </c>
      <c r="Q2072" s="78">
        <v>0</v>
      </c>
      <c r="R2072" s="78">
        <v>0</v>
      </c>
      <c r="S2072" s="78">
        <v>0</v>
      </c>
      <c r="T2072" s="78">
        <v>28</v>
      </c>
      <c r="U2072" s="78">
        <v>0</v>
      </c>
      <c r="V2072" s="78">
        <v>80</v>
      </c>
      <c r="W2072" s="78"/>
      <c r="X2072" s="84"/>
      <c r="Y2072" s="85"/>
      <c r="Z2072" s="85"/>
      <c r="AA2072" s="85" t="s">
        <v>148</v>
      </c>
    </row>
    <row r="2073" spans="1:27" ht="75">
      <c r="A2073" s="299">
        <v>2064</v>
      </c>
      <c r="B2073" s="284" t="s">
        <v>115</v>
      </c>
      <c r="C2073" s="78" t="s">
        <v>113</v>
      </c>
      <c r="D2073" s="79" t="s">
        <v>320</v>
      </c>
      <c r="E2073" s="78" t="s">
        <v>154</v>
      </c>
      <c r="F2073" s="80">
        <v>44824.375</v>
      </c>
      <c r="G2073" s="80">
        <v>44824.454861111109</v>
      </c>
      <c r="H2073" s="78" t="s">
        <v>106</v>
      </c>
      <c r="I2073" s="90">
        <v>1.9166666666278616</v>
      </c>
      <c r="J2073" s="91" t="s">
        <v>320</v>
      </c>
      <c r="K2073" s="91"/>
      <c r="L2073" s="91"/>
      <c r="M2073" s="78">
        <v>8</v>
      </c>
      <c r="N2073" s="78">
        <v>0</v>
      </c>
      <c r="O2073" s="78">
        <v>0</v>
      </c>
      <c r="P2073" s="78">
        <v>8</v>
      </c>
      <c r="Q2073" s="78">
        <v>0</v>
      </c>
      <c r="R2073" s="78">
        <v>0</v>
      </c>
      <c r="S2073" s="78">
        <v>0</v>
      </c>
      <c r="T2073" s="78">
        <v>8</v>
      </c>
      <c r="U2073" s="78">
        <v>0</v>
      </c>
      <c r="V2073" s="78">
        <v>33</v>
      </c>
      <c r="W2073" s="78"/>
      <c r="X2073" s="84" t="s">
        <v>4917</v>
      </c>
      <c r="Y2073" s="85"/>
      <c r="Z2073" s="85"/>
      <c r="AA2073" s="85" t="s">
        <v>148</v>
      </c>
    </row>
    <row r="2074" spans="1:27" ht="75">
      <c r="A2074" s="299">
        <v>2065</v>
      </c>
      <c r="B2074" s="284" t="s">
        <v>115</v>
      </c>
      <c r="C2074" s="78" t="s">
        <v>113</v>
      </c>
      <c r="D2074" s="79" t="s">
        <v>4918</v>
      </c>
      <c r="E2074" s="78" t="s">
        <v>154</v>
      </c>
      <c r="F2074" s="80">
        <v>44824.5625</v>
      </c>
      <c r="G2074" s="80">
        <v>44824.673611111109</v>
      </c>
      <c r="H2074" s="78" t="s">
        <v>106</v>
      </c>
      <c r="I2074" s="90">
        <v>2.6666666666278616</v>
      </c>
      <c r="J2074" s="91" t="s">
        <v>320</v>
      </c>
      <c r="K2074" s="91" t="s">
        <v>293</v>
      </c>
      <c r="L2074" s="91"/>
      <c r="M2074" s="78">
        <v>26</v>
      </c>
      <c r="N2074" s="78">
        <v>0</v>
      </c>
      <c r="O2074" s="78">
        <v>2</v>
      </c>
      <c r="P2074" s="78">
        <v>24</v>
      </c>
      <c r="Q2074" s="78">
        <v>0</v>
      </c>
      <c r="R2074" s="78">
        <v>0</v>
      </c>
      <c r="S2074" s="78">
        <v>0</v>
      </c>
      <c r="T2074" s="78">
        <v>26</v>
      </c>
      <c r="U2074" s="78">
        <v>0</v>
      </c>
      <c r="V2074" s="78">
        <v>350</v>
      </c>
      <c r="W2074" s="78"/>
      <c r="X2074" s="84" t="s">
        <v>4917</v>
      </c>
      <c r="Y2074" s="85"/>
      <c r="Z2074" s="85"/>
      <c r="AA2074" s="85" t="s">
        <v>148</v>
      </c>
    </row>
    <row r="2075" spans="1:27" ht="75">
      <c r="A2075" s="299">
        <v>2066</v>
      </c>
      <c r="B2075" s="284" t="s">
        <v>250</v>
      </c>
      <c r="C2075" s="78" t="s">
        <v>113</v>
      </c>
      <c r="D2075" s="79" t="s">
        <v>4919</v>
      </c>
      <c r="E2075" s="78" t="s">
        <v>153</v>
      </c>
      <c r="F2075" s="80">
        <v>44824.541666666664</v>
      </c>
      <c r="G2075" s="80">
        <v>44824.5625</v>
      </c>
      <c r="H2075" s="78" t="s">
        <v>94</v>
      </c>
      <c r="I2075" s="90">
        <v>0.50000000005820766</v>
      </c>
      <c r="J2075" s="91" t="s">
        <v>4920</v>
      </c>
      <c r="K2075" s="91"/>
      <c r="L2075" s="91"/>
      <c r="M2075" s="78">
        <v>3</v>
      </c>
      <c r="N2075" s="78">
        <v>0</v>
      </c>
      <c r="O2075" s="78">
        <v>0</v>
      </c>
      <c r="P2075" s="78">
        <v>3</v>
      </c>
      <c r="Q2075" s="78">
        <v>0</v>
      </c>
      <c r="R2075" s="78">
        <v>0</v>
      </c>
      <c r="S2075" s="78">
        <v>0</v>
      </c>
      <c r="T2075" s="78">
        <v>3</v>
      </c>
      <c r="U2075" s="78">
        <v>0</v>
      </c>
      <c r="V2075" s="78">
        <v>11</v>
      </c>
      <c r="W2075" s="78"/>
      <c r="X2075" s="84" t="s">
        <v>4921</v>
      </c>
      <c r="Y2075" s="85" t="s">
        <v>95</v>
      </c>
      <c r="Z2075" s="85" t="s">
        <v>105</v>
      </c>
      <c r="AA2075" s="85" t="s">
        <v>148</v>
      </c>
    </row>
    <row r="2076" spans="1:27" ht="75">
      <c r="A2076" s="299">
        <v>2067</v>
      </c>
      <c r="B2076" s="284" t="s">
        <v>250</v>
      </c>
      <c r="C2076" s="78" t="s">
        <v>97</v>
      </c>
      <c r="D2076" s="79" t="s">
        <v>4922</v>
      </c>
      <c r="E2076" s="78" t="s">
        <v>108</v>
      </c>
      <c r="F2076" s="80">
        <v>44824.548611111109</v>
      </c>
      <c r="G2076" s="80">
        <v>44824.652777777781</v>
      </c>
      <c r="H2076" s="78" t="s">
        <v>94</v>
      </c>
      <c r="I2076" s="90">
        <v>2.5000000001164153</v>
      </c>
      <c r="J2076" s="91" t="s">
        <v>4923</v>
      </c>
      <c r="K2076" s="91"/>
      <c r="L2076" s="91"/>
      <c r="M2076" s="78">
        <v>1</v>
      </c>
      <c r="N2076" s="78">
        <v>0</v>
      </c>
      <c r="O2076" s="78">
        <v>0</v>
      </c>
      <c r="P2076" s="78">
        <v>1</v>
      </c>
      <c r="Q2076" s="78">
        <v>0</v>
      </c>
      <c r="R2076" s="78">
        <v>0</v>
      </c>
      <c r="S2076" s="78">
        <v>0</v>
      </c>
      <c r="T2076" s="78">
        <v>1</v>
      </c>
      <c r="U2076" s="78">
        <v>0</v>
      </c>
      <c r="V2076" s="78">
        <v>2.5</v>
      </c>
      <c r="W2076" s="78"/>
      <c r="X2076" s="84" t="s">
        <v>4924</v>
      </c>
      <c r="Y2076" s="85" t="s">
        <v>118</v>
      </c>
      <c r="Z2076" s="85" t="s">
        <v>99</v>
      </c>
      <c r="AA2076" s="85" t="s">
        <v>148</v>
      </c>
    </row>
    <row r="2077" spans="1:27" ht="37.5">
      <c r="A2077" s="299">
        <v>2068</v>
      </c>
      <c r="B2077" s="283" t="s">
        <v>250</v>
      </c>
      <c r="C2077" s="83" t="s">
        <v>113</v>
      </c>
      <c r="D2077" s="187" t="s">
        <v>4925</v>
      </c>
      <c r="E2077" s="83" t="s">
        <v>154</v>
      </c>
      <c r="F2077" s="188">
        <v>44825.395833333336</v>
      </c>
      <c r="G2077" s="188">
        <v>44825.5</v>
      </c>
      <c r="H2077" s="83" t="s">
        <v>106</v>
      </c>
      <c r="I2077" s="90">
        <v>2.4999999999417923</v>
      </c>
      <c r="J2077" s="91" t="s">
        <v>4926</v>
      </c>
      <c r="K2077" s="91"/>
      <c r="L2077" s="91"/>
      <c r="M2077" s="83">
        <v>71</v>
      </c>
      <c r="N2077" s="83">
        <v>0</v>
      </c>
      <c r="O2077" s="83">
        <v>0</v>
      </c>
      <c r="P2077" s="83">
        <v>71</v>
      </c>
      <c r="Q2077" s="83">
        <v>0</v>
      </c>
      <c r="R2077" s="83">
        <v>0</v>
      </c>
      <c r="S2077" s="83">
        <v>0</v>
      </c>
      <c r="T2077" s="83">
        <v>71</v>
      </c>
      <c r="U2077" s="83">
        <v>0</v>
      </c>
      <c r="V2077" s="83">
        <v>165</v>
      </c>
      <c r="W2077" s="83"/>
      <c r="X2077" s="184"/>
      <c r="Y2077" s="185"/>
      <c r="Z2077" s="185"/>
      <c r="AA2077" s="85" t="s">
        <v>148</v>
      </c>
    </row>
    <row r="2078" spans="1:27" ht="37.5">
      <c r="A2078" s="299">
        <v>2069</v>
      </c>
      <c r="B2078" s="283" t="s">
        <v>250</v>
      </c>
      <c r="C2078" s="83" t="s">
        <v>113</v>
      </c>
      <c r="D2078" s="187" t="s">
        <v>4927</v>
      </c>
      <c r="E2078" s="83" t="s">
        <v>154</v>
      </c>
      <c r="F2078" s="188">
        <v>44825.583333333336</v>
      </c>
      <c r="G2078" s="188">
        <v>44825.625</v>
      </c>
      <c r="H2078" s="83" t="s">
        <v>106</v>
      </c>
      <c r="I2078" s="90">
        <v>0.99999999994179234</v>
      </c>
      <c r="J2078" s="91" t="s">
        <v>331</v>
      </c>
      <c r="K2078" s="91" t="s">
        <v>400</v>
      </c>
      <c r="L2078" s="91"/>
      <c r="M2078" s="83">
        <v>17</v>
      </c>
      <c r="N2078" s="83">
        <v>0</v>
      </c>
      <c r="O2078" s="83">
        <v>4</v>
      </c>
      <c r="P2078" s="83">
        <v>13</v>
      </c>
      <c r="Q2078" s="83">
        <v>0</v>
      </c>
      <c r="R2078" s="83">
        <v>0</v>
      </c>
      <c r="S2078" s="83">
        <v>0</v>
      </c>
      <c r="T2078" s="83">
        <v>17</v>
      </c>
      <c r="U2078" s="83">
        <v>0</v>
      </c>
      <c r="V2078" s="83">
        <v>335</v>
      </c>
      <c r="W2078" s="83"/>
      <c r="X2078" s="184"/>
      <c r="Y2078" s="185"/>
      <c r="Z2078" s="185"/>
      <c r="AA2078" s="85" t="s">
        <v>148</v>
      </c>
    </row>
    <row r="2079" spans="1:27" ht="75">
      <c r="A2079" s="299">
        <v>2070</v>
      </c>
      <c r="B2079" s="286" t="s">
        <v>265</v>
      </c>
      <c r="C2079" s="93" t="s">
        <v>97</v>
      </c>
      <c r="D2079" s="94" t="s">
        <v>4928</v>
      </c>
      <c r="E2079" s="93" t="s">
        <v>153</v>
      </c>
      <c r="F2079" s="95">
        <v>44824.274305555555</v>
      </c>
      <c r="G2079" s="95">
        <v>44824.333333333336</v>
      </c>
      <c r="H2079" s="96" t="s">
        <v>94</v>
      </c>
      <c r="I2079" s="90">
        <v>1.4166666667442769</v>
      </c>
      <c r="J2079" s="91" t="s">
        <v>4928</v>
      </c>
      <c r="K2079" s="91"/>
      <c r="L2079" s="91"/>
      <c r="M2079" s="93">
        <v>1</v>
      </c>
      <c r="N2079" s="93">
        <v>0</v>
      </c>
      <c r="O2079" s="93">
        <v>0</v>
      </c>
      <c r="P2079" s="93">
        <v>1</v>
      </c>
      <c r="Q2079" s="93">
        <v>0</v>
      </c>
      <c r="R2079" s="93">
        <v>0</v>
      </c>
      <c r="S2079" s="93">
        <v>0</v>
      </c>
      <c r="T2079" s="93">
        <v>1</v>
      </c>
      <c r="U2079" s="93">
        <v>0</v>
      </c>
      <c r="V2079" s="93">
        <v>5</v>
      </c>
      <c r="W2079" s="93"/>
      <c r="X2079" s="97" t="s">
        <v>4929</v>
      </c>
      <c r="Y2079" s="98" t="s">
        <v>98</v>
      </c>
      <c r="Z2079" s="98" t="s">
        <v>99</v>
      </c>
      <c r="AA2079" s="85" t="s">
        <v>148</v>
      </c>
    </row>
    <row r="2080" spans="1:27" ht="75">
      <c r="A2080" s="299">
        <v>2071</v>
      </c>
      <c r="B2080" s="286" t="s">
        <v>265</v>
      </c>
      <c r="C2080" s="93" t="s">
        <v>97</v>
      </c>
      <c r="D2080" s="94" t="s">
        <v>4871</v>
      </c>
      <c r="E2080" s="93" t="s">
        <v>153</v>
      </c>
      <c r="F2080" s="95">
        <v>44824.319444444445</v>
      </c>
      <c r="G2080" s="95">
        <v>44824.427083333336</v>
      </c>
      <c r="H2080" s="96" t="s">
        <v>94</v>
      </c>
      <c r="I2080" s="90">
        <v>2.5833333333721384</v>
      </c>
      <c r="J2080" s="91" t="s">
        <v>4871</v>
      </c>
      <c r="K2080" s="91"/>
      <c r="L2080" s="91"/>
      <c r="M2080" s="93">
        <v>20</v>
      </c>
      <c r="N2080" s="93">
        <v>0</v>
      </c>
      <c r="O2080" s="93">
        <v>0</v>
      </c>
      <c r="P2080" s="93">
        <v>20</v>
      </c>
      <c r="Q2080" s="93">
        <v>0</v>
      </c>
      <c r="R2080" s="93">
        <v>0</v>
      </c>
      <c r="S2080" s="93">
        <v>0</v>
      </c>
      <c r="T2080" s="93">
        <v>20</v>
      </c>
      <c r="U2080" s="93">
        <v>0</v>
      </c>
      <c r="V2080" s="93">
        <v>30</v>
      </c>
      <c r="W2080" s="93"/>
      <c r="X2080" s="97" t="s">
        <v>4930</v>
      </c>
      <c r="Y2080" s="98" t="s">
        <v>98</v>
      </c>
      <c r="Z2080" s="98" t="s">
        <v>124</v>
      </c>
      <c r="AA2080" s="85" t="s">
        <v>148</v>
      </c>
    </row>
    <row r="2081" spans="1:27" ht="75">
      <c r="A2081" s="299">
        <v>2072</v>
      </c>
      <c r="B2081" s="286" t="s">
        <v>265</v>
      </c>
      <c r="C2081" s="93" t="s">
        <v>97</v>
      </c>
      <c r="D2081" s="94" t="s">
        <v>4931</v>
      </c>
      <c r="E2081" s="93" t="s">
        <v>108</v>
      </c>
      <c r="F2081" s="95">
        <v>44824.541666666664</v>
      </c>
      <c r="G2081" s="95">
        <v>44824.583333333336</v>
      </c>
      <c r="H2081" s="96" t="s">
        <v>94</v>
      </c>
      <c r="I2081" s="90">
        <v>1.0000000001164153</v>
      </c>
      <c r="J2081" s="91" t="s">
        <v>4931</v>
      </c>
      <c r="K2081" s="91"/>
      <c r="L2081" s="91"/>
      <c r="M2081" s="93">
        <v>1</v>
      </c>
      <c r="N2081" s="93">
        <v>0</v>
      </c>
      <c r="O2081" s="93">
        <v>0</v>
      </c>
      <c r="P2081" s="93">
        <v>1</v>
      </c>
      <c r="Q2081" s="93">
        <v>0</v>
      </c>
      <c r="R2081" s="93">
        <v>0</v>
      </c>
      <c r="S2081" s="93">
        <v>0</v>
      </c>
      <c r="T2081" s="93">
        <v>1</v>
      </c>
      <c r="U2081" s="93">
        <v>0</v>
      </c>
      <c r="V2081" s="93">
        <v>2</v>
      </c>
      <c r="W2081" s="93"/>
      <c r="X2081" s="97" t="s">
        <v>4932</v>
      </c>
      <c r="Y2081" s="98" t="s">
        <v>98</v>
      </c>
      <c r="Z2081" s="98" t="s">
        <v>99</v>
      </c>
      <c r="AA2081" s="85" t="s">
        <v>148</v>
      </c>
    </row>
    <row r="2082" spans="1:27" ht="75">
      <c r="A2082" s="299">
        <v>2073</v>
      </c>
      <c r="B2082" s="284" t="s">
        <v>265</v>
      </c>
      <c r="C2082" s="78" t="s">
        <v>97</v>
      </c>
      <c r="D2082" s="79" t="s">
        <v>4933</v>
      </c>
      <c r="E2082" s="78" t="s">
        <v>108</v>
      </c>
      <c r="F2082" s="80">
        <v>44824.78125</v>
      </c>
      <c r="G2082" s="80">
        <v>44824.805555555555</v>
      </c>
      <c r="H2082" s="78" t="s">
        <v>94</v>
      </c>
      <c r="I2082" s="90">
        <v>0.58333333331393078</v>
      </c>
      <c r="J2082" s="91" t="s">
        <v>4933</v>
      </c>
      <c r="K2082" s="91"/>
      <c r="L2082" s="91"/>
      <c r="M2082" s="78">
        <v>1</v>
      </c>
      <c r="N2082" s="78">
        <v>0</v>
      </c>
      <c r="O2082" s="78">
        <v>0</v>
      </c>
      <c r="P2082" s="78">
        <v>1</v>
      </c>
      <c r="Q2082" s="78">
        <v>0</v>
      </c>
      <c r="R2082" s="78">
        <v>0</v>
      </c>
      <c r="S2082" s="78">
        <v>0</v>
      </c>
      <c r="T2082" s="78">
        <v>1</v>
      </c>
      <c r="U2082" s="78">
        <v>0</v>
      </c>
      <c r="V2082" s="78">
        <v>2</v>
      </c>
      <c r="W2082" s="78"/>
      <c r="X2082" s="84" t="s">
        <v>4934</v>
      </c>
      <c r="Y2082" s="85" t="s">
        <v>98</v>
      </c>
      <c r="Z2082" s="85" t="s">
        <v>99</v>
      </c>
      <c r="AA2082" s="85" t="s">
        <v>148</v>
      </c>
    </row>
    <row r="2083" spans="1:27" ht="37.5">
      <c r="A2083" s="299">
        <v>2074</v>
      </c>
      <c r="B2083" s="284" t="s">
        <v>262</v>
      </c>
      <c r="C2083" s="78" t="s">
        <v>97</v>
      </c>
      <c r="D2083" s="79" t="s">
        <v>4854</v>
      </c>
      <c r="E2083" s="78" t="s">
        <v>153</v>
      </c>
      <c r="F2083" s="80">
        <v>44825.375</v>
      </c>
      <c r="G2083" s="80">
        <v>44825.666666666664</v>
      </c>
      <c r="H2083" s="78" t="s">
        <v>106</v>
      </c>
      <c r="I2083" s="90">
        <v>6.9999999999417923</v>
      </c>
      <c r="J2083" s="91" t="s">
        <v>4855</v>
      </c>
      <c r="K2083" s="91"/>
      <c r="L2083" s="91"/>
      <c r="M2083" s="78">
        <v>43</v>
      </c>
      <c r="N2083" s="78">
        <v>0</v>
      </c>
      <c r="O2083" s="78">
        <v>0</v>
      </c>
      <c r="P2083" s="78">
        <v>43</v>
      </c>
      <c r="Q2083" s="78">
        <v>0</v>
      </c>
      <c r="R2083" s="78">
        <v>0</v>
      </c>
      <c r="S2083" s="78">
        <v>0</v>
      </c>
      <c r="T2083" s="78">
        <v>43</v>
      </c>
      <c r="U2083" s="78">
        <v>0</v>
      </c>
      <c r="V2083" s="78">
        <v>24</v>
      </c>
      <c r="W2083" s="78"/>
      <c r="X2083" s="84"/>
      <c r="Y2083" s="85"/>
      <c r="Z2083" s="85"/>
      <c r="AA2083" s="85" t="s">
        <v>148</v>
      </c>
    </row>
    <row r="2084" spans="1:27" ht="112.5">
      <c r="A2084" s="299">
        <v>2075</v>
      </c>
      <c r="B2084" s="284" t="s">
        <v>262</v>
      </c>
      <c r="C2084" s="78" t="s">
        <v>97</v>
      </c>
      <c r="D2084" s="79" t="s">
        <v>4935</v>
      </c>
      <c r="E2084" s="78" t="s">
        <v>153</v>
      </c>
      <c r="F2084" s="80">
        <v>44824.402777777781</v>
      </c>
      <c r="G2084" s="80">
        <v>44824.427083333336</v>
      </c>
      <c r="H2084" s="78" t="s">
        <v>94</v>
      </c>
      <c r="I2084" s="90">
        <v>0.58333333331393078</v>
      </c>
      <c r="J2084" s="91" t="s">
        <v>4936</v>
      </c>
      <c r="K2084" s="91"/>
      <c r="L2084" s="91"/>
      <c r="M2084" s="78">
        <v>17</v>
      </c>
      <c r="N2084" s="78">
        <v>0</v>
      </c>
      <c r="O2084" s="78">
        <v>0</v>
      </c>
      <c r="P2084" s="78">
        <v>17</v>
      </c>
      <c r="Q2084" s="78">
        <v>0</v>
      </c>
      <c r="R2084" s="78">
        <v>0</v>
      </c>
      <c r="S2084" s="78">
        <v>0</v>
      </c>
      <c r="T2084" s="78">
        <v>17</v>
      </c>
      <c r="U2084" s="78">
        <v>0</v>
      </c>
      <c r="V2084" s="78">
        <v>43</v>
      </c>
      <c r="W2084" s="78"/>
      <c r="X2084" s="84" t="s">
        <v>4937</v>
      </c>
      <c r="Y2084" s="85" t="s">
        <v>107</v>
      </c>
      <c r="Z2084" s="85" t="s">
        <v>4847</v>
      </c>
      <c r="AA2084" s="85" t="s">
        <v>148</v>
      </c>
    </row>
    <row r="2085" spans="1:27" ht="75">
      <c r="A2085" s="299">
        <v>2076</v>
      </c>
      <c r="B2085" s="284" t="s">
        <v>262</v>
      </c>
      <c r="C2085" s="78" t="s">
        <v>97</v>
      </c>
      <c r="D2085" s="79" t="s">
        <v>4938</v>
      </c>
      <c r="E2085" s="78" t="s">
        <v>153</v>
      </c>
      <c r="F2085" s="80">
        <v>44824.3125</v>
      </c>
      <c r="G2085" s="80">
        <v>44824.451388888891</v>
      </c>
      <c r="H2085" s="78" t="s">
        <v>94</v>
      </c>
      <c r="I2085" s="90">
        <v>3.3333333333721384</v>
      </c>
      <c r="J2085" s="91" t="s">
        <v>659</v>
      </c>
      <c r="K2085" s="91"/>
      <c r="L2085" s="91"/>
      <c r="M2085" s="78">
        <v>69</v>
      </c>
      <c r="N2085" s="78">
        <v>0</v>
      </c>
      <c r="O2085" s="78">
        <v>0</v>
      </c>
      <c r="P2085" s="78">
        <v>69</v>
      </c>
      <c r="Q2085" s="78">
        <v>0</v>
      </c>
      <c r="R2085" s="78">
        <v>0</v>
      </c>
      <c r="S2085" s="78">
        <v>0</v>
      </c>
      <c r="T2085" s="78">
        <v>69</v>
      </c>
      <c r="U2085" s="78">
        <v>0</v>
      </c>
      <c r="V2085" s="78">
        <v>44</v>
      </c>
      <c r="W2085" s="78"/>
      <c r="X2085" s="84" t="s">
        <v>4937</v>
      </c>
      <c r="Y2085" s="85" t="s">
        <v>107</v>
      </c>
      <c r="Z2085" s="85" t="s">
        <v>124</v>
      </c>
      <c r="AA2085" s="85" t="s">
        <v>148</v>
      </c>
    </row>
    <row r="2086" spans="1:27" ht="75">
      <c r="A2086" s="299">
        <v>2077</v>
      </c>
      <c r="B2086" s="284" t="s">
        <v>262</v>
      </c>
      <c r="C2086" s="78" t="s">
        <v>97</v>
      </c>
      <c r="D2086" s="79" t="s">
        <v>4939</v>
      </c>
      <c r="E2086" s="78" t="s">
        <v>153</v>
      </c>
      <c r="F2086" s="80">
        <v>44824.302083333336</v>
      </c>
      <c r="G2086" s="80">
        <v>44824.423611111109</v>
      </c>
      <c r="H2086" s="78" t="s">
        <v>94</v>
      </c>
      <c r="I2086" s="90">
        <v>2.9166666665696539</v>
      </c>
      <c r="J2086" s="91" t="s">
        <v>4940</v>
      </c>
      <c r="K2086" s="91"/>
      <c r="L2086" s="91"/>
      <c r="M2086" s="78">
        <v>34</v>
      </c>
      <c r="N2086" s="78">
        <v>0</v>
      </c>
      <c r="O2086" s="78">
        <v>0</v>
      </c>
      <c r="P2086" s="78">
        <v>34</v>
      </c>
      <c r="Q2086" s="78">
        <v>0</v>
      </c>
      <c r="R2086" s="78">
        <v>0</v>
      </c>
      <c r="S2086" s="78">
        <v>0</v>
      </c>
      <c r="T2086" s="78">
        <v>34</v>
      </c>
      <c r="U2086" s="78">
        <v>0</v>
      </c>
      <c r="V2086" s="78">
        <v>38</v>
      </c>
      <c r="W2086" s="78"/>
      <c r="X2086" s="84" t="s">
        <v>4937</v>
      </c>
      <c r="Y2086" s="85" t="s">
        <v>107</v>
      </c>
      <c r="Z2086" s="85" t="s">
        <v>4847</v>
      </c>
      <c r="AA2086" s="85" t="s">
        <v>148</v>
      </c>
    </row>
    <row r="2087" spans="1:27" ht="37.5">
      <c r="A2087" s="299">
        <v>2078</v>
      </c>
      <c r="B2087" s="284" t="s">
        <v>262</v>
      </c>
      <c r="C2087" s="78" t="s">
        <v>156</v>
      </c>
      <c r="D2087" s="79" t="s">
        <v>4941</v>
      </c>
      <c r="E2087" s="78" t="s">
        <v>154</v>
      </c>
      <c r="F2087" s="80">
        <v>44824.574305555558</v>
      </c>
      <c r="G2087" s="80">
        <v>44824.730555555558</v>
      </c>
      <c r="H2087" s="78" t="s">
        <v>94</v>
      </c>
      <c r="I2087" s="90">
        <v>3.75</v>
      </c>
      <c r="J2087" s="91" t="s">
        <v>331</v>
      </c>
      <c r="K2087" s="91"/>
      <c r="L2087" s="91"/>
      <c r="M2087" s="78">
        <v>14</v>
      </c>
      <c r="N2087" s="78">
        <v>0</v>
      </c>
      <c r="O2087" s="78">
        <v>0</v>
      </c>
      <c r="P2087" s="78">
        <v>14</v>
      </c>
      <c r="Q2087" s="78">
        <v>0</v>
      </c>
      <c r="R2087" s="78">
        <v>0</v>
      </c>
      <c r="S2087" s="78">
        <v>0</v>
      </c>
      <c r="T2087" s="78">
        <v>14</v>
      </c>
      <c r="U2087" s="78">
        <v>0</v>
      </c>
      <c r="V2087" s="78">
        <v>70</v>
      </c>
      <c r="W2087" s="78"/>
      <c r="X2087" s="84" t="s">
        <v>4942</v>
      </c>
      <c r="Y2087" s="85" t="s">
        <v>95</v>
      </c>
      <c r="Z2087" s="85" t="s">
        <v>4943</v>
      </c>
      <c r="AA2087" s="85" t="s">
        <v>148</v>
      </c>
    </row>
    <row r="2088" spans="1:27" ht="225">
      <c r="A2088" s="299">
        <v>2079</v>
      </c>
      <c r="B2088" s="284" t="s">
        <v>262</v>
      </c>
      <c r="C2088" s="78" t="s">
        <v>97</v>
      </c>
      <c r="D2088" s="79" t="s">
        <v>4851</v>
      </c>
      <c r="E2088" s="78" t="s">
        <v>154</v>
      </c>
      <c r="F2088" s="80">
        <v>44824.578472222223</v>
      </c>
      <c r="G2088" s="80">
        <v>44824.622916666667</v>
      </c>
      <c r="H2088" s="78" t="s">
        <v>94</v>
      </c>
      <c r="I2088" s="90">
        <v>1.0666666666511446</v>
      </c>
      <c r="J2088" s="91" t="s">
        <v>4944</v>
      </c>
      <c r="K2088" s="91"/>
      <c r="L2088" s="91"/>
      <c r="M2088" s="78">
        <v>222</v>
      </c>
      <c r="N2088" s="78">
        <v>0</v>
      </c>
      <c r="O2088" s="78">
        <v>0</v>
      </c>
      <c r="P2088" s="78">
        <v>221</v>
      </c>
      <c r="Q2088" s="78">
        <v>0</v>
      </c>
      <c r="R2088" s="78">
        <v>0</v>
      </c>
      <c r="S2088" s="78">
        <v>0</v>
      </c>
      <c r="T2088" s="78">
        <v>221</v>
      </c>
      <c r="U2088" s="78">
        <v>1</v>
      </c>
      <c r="V2088" s="78">
        <v>200</v>
      </c>
      <c r="W2088" s="78" t="s">
        <v>1052</v>
      </c>
      <c r="X2088" s="84" t="s">
        <v>4942</v>
      </c>
      <c r="Y2088" s="85" t="s">
        <v>100</v>
      </c>
      <c r="Z2088" s="85" t="s">
        <v>368</v>
      </c>
      <c r="AA2088" s="85" t="s">
        <v>193</v>
      </c>
    </row>
    <row r="2089" spans="1:27" ht="75">
      <c r="A2089" s="299">
        <v>2080</v>
      </c>
      <c r="B2089" s="283" t="s">
        <v>115</v>
      </c>
      <c r="C2089" s="83" t="s">
        <v>113</v>
      </c>
      <c r="D2089" s="187" t="s">
        <v>4945</v>
      </c>
      <c r="E2089" s="83" t="s">
        <v>153</v>
      </c>
      <c r="F2089" s="188">
        <v>44825.340277777781</v>
      </c>
      <c r="G2089" s="188">
        <v>44825.364583333336</v>
      </c>
      <c r="H2089" s="83" t="s">
        <v>94</v>
      </c>
      <c r="I2089" s="90">
        <v>0.58333333331393078</v>
      </c>
      <c r="J2089" s="91" t="s">
        <v>501</v>
      </c>
      <c r="K2089" s="91"/>
      <c r="L2089" s="91"/>
      <c r="M2089" s="83">
        <v>9</v>
      </c>
      <c r="N2089" s="83">
        <v>0</v>
      </c>
      <c r="O2089" s="83">
        <v>0</v>
      </c>
      <c r="P2089" s="83">
        <v>9</v>
      </c>
      <c r="Q2089" s="83">
        <v>0</v>
      </c>
      <c r="R2089" s="83">
        <v>0</v>
      </c>
      <c r="S2089" s="83">
        <v>0</v>
      </c>
      <c r="T2089" s="83">
        <v>9</v>
      </c>
      <c r="U2089" s="83">
        <v>0</v>
      </c>
      <c r="V2089" s="83">
        <v>38</v>
      </c>
      <c r="W2089" s="83"/>
      <c r="X2089" s="184" t="s">
        <v>4946</v>
      </c>
      <c r="Y2089" s="185" t="s">
        <v>95</v>
      </c>
      <c r="Z2089" s="185" t="s">
        <v>99</v>
      </c>
      <c r="AA2089" s="85" t="s">
        <v>148</v>
      </c>
    </row>
    <row r="2090" spans="1:27" ht="75">
      <c r="A2090" s="299">
        <v>2081</v>
      </c>
      <c r="B2090" s="283" t="s">
        <v>115</v>
      </c>
      <c r="C2090" s="83" t="s">
        <v>113</v>
      </c>
      <c r="D2090" s="187" t="s">
        <v>321</v>
      </c>
      <c r="E2090" s="83" t="s">
        <v>154</v>
      </c>
      <c r="F2090" s="188">
        <v>44825.375</v>
      </c>
      <c r="G2090" s="188">
        <v>44825.447916666664</v>
      </c>
      <c r="H2090" s="83" t="s">
        <v>106</v>
      </c>
      <c r="I2090" s="90">
        <v>1.7499999999417923</v>
      </c>
      <c r="J2090" s="91" t="s">
        <v>321</v>
      </c>
      <c r="K2090" s="91"/>
      <c r="L2090" s="91"/>
      <c r="M2090" s="83">
        <v>110</v>
      </c>
      <c r="N2090" s="83">
        <v>0</v>
      </c>
      <c r="O2090" s="83">
        <v>0</v>
      </c>
      <c r="P2090" s="83">
        <v>110</v>
      </c>
      <c r="Q2090" s="83">
        <v>0</v>
      </c>
      <c r="R2090" s="83">
        <v>0</v>
      </c>
      <c r="S2090" s="83">
        <v>0</v>
      </c>
      <c r="T2090" s="83">
        <v>110</v>
      </c>
      <c r="U2090" s="83">
        <v>0</v>
      </c>
      <c r="V2090" s="83">
        <v>96</v>
      </c>
      <c r="W2090" s="83"/>
      <c r="X2090" s="184" t="s">
        <v>4947</v>
      </c>
      <c r="Y2090" s="185"/>
      <c r="Z2090" s="185"/>
      <c r="AA2090" s="85" t="s">
        <v>148</v>
      </c>
    </row>
    <row r="2091" spans="1:27" ht="75">
      <c r="A2091" s="299">
        <v>2082</v>
      </c>
      <c r="B2091" s="283" t="s">
        <v>115</v>
      </c>
      <c r="C2091" s="83" t="s">
        <v>113</v>
      </c>
      <c r="D2091" s="187" t="s">
        <v>4948</v>
      </c>
      <c r="E2091" s="83" t="s">
        <v>154</v>
      </c>
      <c r="F2091" s="188">
        <v>44825.375</v>
      </c>
      <c r="G2091" s="188">
        <v>44825.548611111109</v>
      </c>
      <c r="H2091" s="83" t="s">
        <v>106</v>
      </c>
      <c r="I2091" s="90">
        <v>4.1666666666278616</v>
      </c>
      <c r="J2091" s="91" t="s">
        <v>4948</v>
      </c>
      <c r="K2091" s="91"/>
      <c r="L2091" s="91"/>
      <c r="M2091" s="83">
        <v>17</v>
      </c>
      <c r="N2091" s="83">
        <v>0</v>
      </c>
      <c r="O2091" s="83">
        <v>0</v>
      </c>
      <c r="P2091" s="83">
        <v>17</v>
      </c>
      <c r="Q2091" s="83">
        <v>0</v>
      </c>
      <c r="R2091" s="83">
        <v>0</v>
      </c>
      <c r="S2091" s="83">
        <v>0</v>
      </c>
      <c r="T2091" s="83">
        <v>17</v>
      </c>
      <c r="U2091" s="83">
        <v>0</v>
      </c>
      <c r="V2091" s="83">
        <v>90</v>
      </c>
      <c r="W2091" s="83"/>
      <c r="X2091" s="184" t="s">
        <v>4947</v>
      </c>
      <c r="Y2091" s="185"/>
      <c r="Z2091" s="185"/>
      <c r="AA2091" s="85" t="s">
        <v>148</v>
      </c>
    </row>
    <row r="2092" spans="1:27" ht="168.75">
      <c r="A2092" s="299">
        <v>2083</v>
      </c>
      <c r="B2092" s="284" t="s">
        <v>250</v>
      </c>
      <c r="C2092" s="78" t="s">
        <v>93</v>
      </c>
      <c r="D2092" s="79" t="s">
        <v>4949</v>
      </c>
      <c r="E2092" s="78" t="s">
        <v>154</v>
      </c>
      <c r="F2092" s="80">
        <v>44825.576388888891</v>
      </c>
      <c r="G2092" s="80">
        <v>44825.625</v>
      </c>
      <c r="H2092" s="78" t="s">
        <v>94</v>
      </c>
      <c r="I2092" s="90">
        <v>1.1666666666278616</v>
      </c>
      <c r="J2092" s="91" t="s">
        <v>4950</v>
      </c>
      <c r="K2092" s="91" t="s">
        <v>4951</v>
      </c>
      <c r="L2092" s="91"/>
      <c r="M2092" s="78">
        <v>495</v>
      </c>
      <c r="N2092" s="78">
        <v>0</v>
      </c>
      <c r="O2092" s="78">
        <v>20</v>
      </c>
      <c r="P2092" s="78">
        <v>475</v>
      </c>
      <c r="Q2092" s="78">
        <v>0</v>
      </c>
      <c r="R2092" s="78">
        <v>0</v>
      </c>
      <c r="S2092" s="78">
        <v>0</v>
      </c>
      <c r="T2092" s="78">
        <v>495</v>
      </c>
      <c r="U2092" s="78">
        <v>0</v>
      </c>
      <c r="V2092" s="78">
        <v>1959</v>
      </c>
      <c r="W2092" s="78"/>
      <c r="X2092" s="84" t="s">
        <v>4952</v>
      </c>
      <c r="Y2092" s="85" t="s">
        <v>122</v>
      </c>
      <c r="Z2092" s="85" t="s">
        <v>120</v>
      </c>
      <c r="AA2092" s="85" t="s">
        <v>193</v>
      </c>
    </row>
    <row r="2093" spans="1:27" ht="37.5">
      <c r="A2093" s="299">
        <v>2084</v>
      </c>
      <c r="B2093" s="286" t="s">
        <v>250</v>
      </c>
      <c r="C2093" s="93" t="s">
        <v>113</v>
      </c>
      <c r="D2093" s="94" t="s">
        <v>4953</v>
      </c>
      <c r="E2093" s="93" t="s">
        <v>154</v>
      </c>
      <c r="F2093" s="95">
        <v>44826.375</v>
      </c>
      <c r="G2093" s="95">
        <v>44826.5</v>
      </c>
      <c r="H2093" s="96" t="s">
        <v>106</v>
      </c>
      <c r="I2093" s="90">
        <v>3</v>
      </c>
      <c r="J2093" s="91" t="s">
        <v>334</v>
      </c>
      <c r="K2093" s="91"/>
      <c r="L2093" s="91"/>
      <c r="M2093" s="93">
        <v>202</v>
      </c>
      <c r="N2093" s="93">
        <v>0</v>
      </c>
      <c r="O2093" s="93">
        <v>0</v>
      </c>
      <c r="P2093" s="93">
        <v>202</v>
      </c>
      <c r="Q2093" s="93">
        <v>0</v>
      </c>
      <c r="R2093" s="93">
        <v>0</v>
      </c>
      <c r="S2093" s="93">
        <v>0</v>
      </c>
      <c r="T2093" s="93">
        <v>202</v>
      </c>
      <c r="U2093" s="93">
        <v>0</v>
      </c>
      <c r="V2093" s="93">
        <v>165</v>
      </c>
      <c r="W2093" s="93"/>
      <c r="X2093" s="97"/>
      <c r="Y2093" s="98"/>
      <c r="Z2093" s="98"/>
      <c r="AA2093" s="85" t="s">
        <v>148</v>
      </c>
    </row>
    <row r="2094" spans="1:27" ht="75">
      <c r="A2094" s="299">
        <v>2085</v>
      </c>
      <c r="B2094" s="286" t="s">
        <v>4541</v>
      </c>
      <c r="C2094" s="93" t="s">
        <v>97</v>
      </c>
      <c r="D2094" s="94" t="s">
        <v>4954</v>
      </c>
      <c r="E2094" s="93" t="s">
        <v>153</v>
      </c>
      <c r="F2094" s="95">
        <v>44825.375</v>
      </c>
      <c r="G2094" s="95">
        <v>44825.5</v>
      </c>
      <c r="H2094" s="96" t="s">
        <v>94</v>
      </c>
      <c r="I2094" s="90">
        <v>3</v>
      </c>
      <c r="J2094" s="91" t="s">
        <v>4955</v>
      </c>
      <c r="K2094" s="91"/>
      <c r="L2094" s="91"/>
      <c r="M2094" s="93">
        <v>78</v>
      </c>
      <c r="N2094" s="93">
        <v>0</v>
      </c>
      <c r="O2094" s="93">
        <v>0</v>
      </c>
      <c r="P2094" s="93">
        <v>78</v>
      </c>
      <c r="Q2094" s="93">
        <v>0</v>
      </c>
      <c r="R2094" s="93">
        <v>0</v>
      </c>
      <c r="S2094" s="93">
        <v>0</v>
      </c>
      <c r="T2094" s="93">
        <v>78</v>
      </c>
      <c r="U2094" s="93">
        <v>0</v>
      </c>
      <c r="V2094" s="93">
        <v>41</v>
      </c>
      <c r="W2094" s="93"/>
      <c r="X2094" s="97" t="s">
        <v>4956</v>
      </c>
      <c r="Y2094" s="98" t="s">
        <v>138</v>
      </c>
      <c r="Z2094" s="98" t="s">
        <v>99</v>
      </c>
      <c r="AA2094" s="85" t="s">
        <v>193</v>
      </c>
    </row>
    <row r="2095" spans="1:27" ht="75">
      <c r="A2095" s="299">
        <v>2086</v>
      </c>
      <c r="B2095" s="286" t="s">
        <v>4541</v>
      </c>
      <c r="C2095" s="93" t="s">
        <v>97</v>
      </c>
      <c r="D2095" s="94" t="s">
        <v>4957</v>
      </c>
      <c r="E2095" s="93" t="s">
        <v>153</v>
      </c>
      <c r="F2095" s="95">
        <v>44825.375</v>
      </c>
      <c r="G2095" s="95">
        <v>44825.666666666664</v>
      </c>
      <c r="H2095" s="96" t="s">
        <v>94</v>
      </c>
      <c r="I2095" s="90">
        <v>6.9999999999417923</v>
      </c>
      <c r="J2095" s="91" t="s">
        <v>4958</v>
      </c>
      <c r="K2095" s="91"/>
      <c r="L2095" s="91"/>
      <c r="M2095" s="93">
        <v>34</v>
      </c>
      <c r="N2095" s="93">
        <v>0</v>
      </c>
      <c r="O2095" s="93">
        <v>0</v>
      </c>
      <c r="P2095" s="93">
        <v>34</v>
      </c>
      <c r="Q2095" s="93">
        <v>0</v>
      </c>
      <c r="R2095" s="93">
        <v>0</v>
      </c>
      <c r="S2095" s="93">
        <v>0</v>
      </c>
      <c r="T2095" s="93">
        <v>34</v>
      </c>
      <c r="U2095" s="93">
        <v>0</v>
      </c>
      <c r="V2095" s="93">
        <v>12</v>
      </c>
      <c r="W2095" s="93"/>
      <c r="X2095" s="97" t="s">
        <v>4959</v>
      </c>
      <c r="Y2095" s="98" t="s">
        <v>130</v>
      </c>
      <c r="Z2095" s="98" t="s">
        <v>99</v>
      </c>
      <c r="AA2095" s="85" t="s">
        <v>148</v>
      </c>
    </row>
    <row r="2096" spans="1:27" ht="37.5">
      <c r="A2096" s="299">
        <v>2087</v>
      </c>
      <c r="B2096" s="284" t="s">
        <v>262</v>
      </c>
      <c r="C2096" s="78" t="s">
        <v>97</v>
      </c>
      <c r="D2096" s="79" t="s">
        <v>4854</v>
      </c>
      <c r="E2096" s="78" t="s">
        <v>153</v>
      </c>
      <c r="F2096" s="80">
        <v>44826.375</v>
      </c>
      <c r="G2096" s="80">
        <v>44826.666666666664</v>
      </c>
      <c r="H2096" s="78" t="s">
        <v>106</v>
      </c>
      <c r="I2096" s="90">
        <v>6.9999999999417923</v>
      </c>
      <c r="J2096" s="91" t="s">
        <v>4960</v>
      </c>
      <c r="K2096" s="91"/>
      <c r="L2096" s="91"/>
      <c r="M2096" s="78">
        <v>43</v>
      </c>
      <c r="N2096" s="78">
        <v>0</v>
      </c>
      <c r="O2096" s="78">
        <v>0</v>
      </c>
      <c r="P2096" s="78">
        <v>43</v>
      </c>
      <c r="Q2096" s="78">
        <v>0</v>
      </c>
      <c r="R2096" s="78">
        <v>0</v>
      </c>
      <c r="S2096" s="78">
        <v>0</v>
      </c>
      <c r="T2096" s="78">
        <v>43</v>
      </c>
      <c r="U2096" s="78">
        <v>0</v>
      </c>
      <c r="V2096" s="78">
        <v>24</v>
      </c>
      <c r="W2096" s="78"/>
      <c r="X2096" s="84"/>
      <c r="Y2096" s="85"/>
      <c r="Z2096" s="85"/>
      <c r="AA2096" s="85" t="s">
        <v>148</v>
      </c>
    </row>
    <row r="2097" spans="1:27" ht="75">
      <c r="A2097" s="299">
        <v>2087</v>
      </c>
      <c r="B2097" s="284" t="s">
        <v>115</v>
      </c>
      <c r="C2097" s="78" t="s">
        <v>113</v>
      </c>
      <c r="D2097" s="79" t="s">
        <v>288</v>
      </c>
      <c r="E2097" s="78" t="s">
        <v>154</v>
      </c>
      <c r="F2097" s="80">
        <v>44826.375</v>
      </c>
      <c r="G2097" s="80">
        <v>44826.441666666666</v>
      </c>
      <c r="H2097" s="78" t="s">
        <v>106</v>
      </c>
      <c r="I2097" s="90">
        <v>1.5999999999767169</v>
      </c>
      <c r="J2097" s="91" t="s">
        <v>288</v>
      </c>
      <c r="K2097" s="91"/>
      <c r="L2097" s="91"/>
      <c r="M2097" s="78">
        <v>12</v>
      </c>
      <c r="N2097" s="78">
        <v>0</v>
      </c>
      <c r="O2097" s="78">
        <v>0</v>
      </c>
      <c r="P2097" s="78">
        <v>12</v>
      </c>
      <c r="Q2097" s="78">
        <v>0</v>
      </c>
      <c r="R2097" s="78">
        <v>0</v>
      </c>
      <c r="S2097" s="78">
        <v>0</v>
      </c>
      <c r="T2097" s="78">
        <v>12</v>
      </c>
      <c r="U2097" s="78">
        <v>0</v>
      </c>
      <c r="V2097" s="78">
        <v>147</v>
      </c>
      <c r="W2097" s="78"/>
      <c r="X2097" s="84" t="s">
        <v>4961</v>
      </c>
      <c r="Y2097" s="85"/>
      <c r="Z2097" s="85"/>
      <c r="AA2097" s="85" t="s">
        <v>148</v>
      </c>
    </row>
    <row r="2098" spans="1:27" ht="75">
      <c r="A2098" s="299">
        <v>2088</v>
      </c>
      <c r="B2098" s="284" t="s">
        <v>115</v>
      </c>
      <c r="C2098" s="78" t="s">
        <v>113</v>
      </c>
      <c r="D2098" s="79" t="s">
        <v>244</v>
      </c>
      <c r="E2098" s="78" t="s">
        <v>154</v>
      </c>
      <c r="F2098" s="80">
        <v>44826.5625</v>
      </c>
      <c r="G2098" s="80">
        <v>44826.618055555555</v>
      </c>
      <c r="H2098" s="78" t="s">
        <v>106</v>
      </c>
      <c r="I2098" s="90">
        <v>1.3333333333139308</v>
      </c>
      <c r="J2098" s="91" t="s">
        <v>244</v>
      </c>
      <c r="K2098" s="91"/>
      <c r="L2098" s="91"/>
      <c r="M2098" s="78">
        <v>11</v>
      </c>
      <c r="N2098" s="78">
        <v>0</v>
      </c>
      <c r="O2098" s="78">
        <v>0</v>
      </c>
      <c r="P2098" s="78">
        <v>11</v>
      </c>
      <c r="Q2098" s="78">
        <v>0</v>
      </c>
      <c r="R2098" s="78">
        <v>0</v>
      </c>
      <c r="S2098" s="78">
        <v>0</v>
      </c>
      <c r="T2098" s="78">
        <v>11</v>
      </c>
      <c r="U2098" s="78">
        <v>0</v>
      </c>
      <c r="V2098" s="78">
        <v>122</v>
      </c>
      <c r="W2098" s="78"/>
      <c r="X2098" s="84" t="s">
        <v>4961</v>
      </c>
      <c r="Y2098" s="85"/>
      <c r="Z2098" s="85"/>
      <c r="AA2098" s="85" t="s">
        <v>148</v>
      </c>
    </row>
    <row r="2099" spans="1:27" ht="75">
      <c r="A2099" s="299">
        <v>2089</v>
      </c>
      <c r="B2099" s="284" t="s">
        <v>115</v>
      </c>
      <c r="C2099" s="78" t="s">
        <v>97</v>
      </c>
      <c r="D2099" s="79" t="s">
        <v>4856</v>
      </c>
      <c r="E2099" s="78" t="s">
        <v>153</v>
      </c>
      <c r="F2099" s="80">
        <v>44826.555555555555</v>
      </c>
      <c r="G2099" s="80">
        <v>44826.611111111109</v>
      </c>
      <c r="H2099" s="78" t="s">
        <v>106</v>
      </c>
      <c r="I2099" s="90">
        <v>1.3333333333139308</v>
      </c>
      <c r="J2099" s="91" t="s">
        <v>572</v>
      </c>
      <c r="K2099" s="91"/>
      <c r="L2099" s="91"/>
      <c r="M2099" s="78">
        <v>16</v>
      </c>
      <c r="N2099" s="78">
        <v>0</v>
      </c>
      <c r="O2099" s="78">
        <v>0</v>
      </c>
      <c r="P2099" s="78">
        <v>16</v>
      </c>
      <c r="Q2099" s="78">
        <v>0</v>
      </c>
      <c r="R2099" s="78">
        <v>0</v>
      </c>
      <c r="S2099" s="78">
        <v>0</v>
      </c>
      <c r="T2099" s="78">
        <v>16</v>
      </c>
      <c r="U2099" s="78">
        <v>0</v>
      </c>
      <c r="V2099" s="78">
        <v>41</v>
      </c>
      <c r="W2099" s="78"/>
      <c r="X2099" s="84" t="s">
        <v>4961</v>
      </c>
      <c r="Y2099" s="85"/>
      <c r="Z2099" s="85"/>
      <c r="AA2099" s="85" t="s">
        <v>148</v>
      </c>
    </row>
    <row r="2100" spans="1:27" ht="75">
      <c r="A2100" s="299">
        <v>2090</v>
      </c>
      <c r="B2100" s="283" t="s">
        <v>250</v>
      </c>
      <c r="C2100" s="83" t="s">
        <v>97</v>
      </c>
      <c r="D2100" s="187" t="s">
        <v>4962</v>
      </c>
      <c r="E2100" s="83" t="s">
        <v>153</v>
      </c>
      <c r="F2100" s="188">
        <v>44826.631944444445</v>
      </c>
      <c r="G2100" s="188">
        <v>44826.770833333336</v>
      </c>
      <c r="H2100" s="83" t="s">
        <v>94</v>
      </c>
      <c r="I2100" s="90">
        <v>3.3333333333721384</v>
      </c>
      <c r="J2100" s="91" t="s">
        <v>4963</v>
      </c>
      <c r="K2100" s="91"/>
      <c r="L2100" s="91"/>
      <c r="M2100" s="83">
        <v>1</v>
      </c>
      <c r="N2100" s="83">
        <v>0</v>
      </c>
      <c r="O2100" s="83">
        <v>0</v>
      </c>
      <c r="P2100" s="83">
        <v>1</v>
      </c>
      <c r="Q2100" s="83">
        <v>0</v>
      </c>
      <c r="R2100" s="83">
        <v>0</v>
      </c>
      <c r="S2100" s="83">
        <v>0</v>
      </c>
      <c r="T2100" s="83">
        <v>1</v>
      </c>
      <c r="U2100" s="83">
        <v>0</v>
      </c>
      <c r="V2100" s="83">
        <v>15</v>
      </c>
      <c r="W2100" s="83"/>
      <c r="X2100" s="184" t="s">
        <v>4964</v>
      </c>
      <c r="Y2100" s="185" t="s">
        <v>109</v>
      </c>
      <c r="Z2100" s="185" t="s">
        <v>103</v>
      </c>
      <c r="AA2100" s="85" t="s">
        <v>148</v>
      </c>
    </row>
    <row r="2101" spans="1:27" ht="56.25">
      <c r="A2101" s="299">
        <v>2091</v>
      </c>
      <c r="B2101" s="283" t="s">
        <v>250</v>
      </c>
      <c r="C2101" s="83" t="s">
        <v>113</v>
      </c>
      <c r="D2101" s="187" t="s">
        <v>4965</v>
      </c>
      <c r="E2101" s="83" t="s">
        <v>152</v>
      </c>
      <c r="F2101" s="188">
        <v>44827.395833333336</v>
      </c>
      <c r="G2101" s="188">
        <v>44827.625</v>
      </c>
      <c r="H2101" s="83" t="s">
        <v>106</v>
      </c>
      <c r="I2101" s="90">
        <v>5.4999999999417923</v>
      </c>
      <c r="J2101" s="91" t="s">
        <v>379</v>
      </c>
      <c r="K2101" s="91"/>
      <c r="L2101" s="91"/>
      <c r="M2101" s="83">
        <v>1</v>
      </c>
      <c r="N2101" s="83">
        <v>0</v>
      </c>
      <c r="O2101" s="83">
        <v>0</v>
      </c>
      <c r="P2101" s="83">
        <v>1</v>
      </c>
      <c r="Q2101" s="83">
        <v>0</v>
      </c>
      <c r="R2101" s="83">
        <v>0</v>
      </c>
      <c r="S2101" s="83">
        <v>0</v>
      </c>
      <c r="T2101" s="83">
        <v>1</v>
      </c>
      <c r="U2101" s="83">
        <v>0</v>
      </c>
      <c r="V2101" s="83">
        <v>3</v>
      </c>
      <c r="W2101" s="83"/>
      <c r="X2101" s="184"/>
      <c r="Y2101" s="185"/>
      <c r="Z2101" s="185"/>
      <c r="AA2101" s="85" t="s">
        <v>148</v>
      </c>
    </row>
    <row r="2102" spans="1:27" ht="56.25">
      <c r="A2102" s="299">
        <v>2092</v>
      </c>
      <c r="B2102" s="284" t="s">
        <v>248</v>
      </c>
      <c r="C2102" s="78" t="s">
        <v>113</v>
      </c>
      <c r="D2102" s="79" t="s">
        <v>4966</v>
      </c>
      <c r="E2102" s="78" t="s">
        <v>153</v>
      </c>
      <c r="F2102" s="80">
        <v>44827.395833333336</v>
      </c>
      <c r="G2102" s="80">
        <v>44827.458333333336</v>
      </c>
      <c r="H2102" s="78" t="s">
        <v>106</v>
      </c>
      <c r="I2102" s="90">
        <v>1.5</v>
      </c>
      <c r="J2102" s="91" t="s">
        <v>4967</v>
      </c>
      <c r="K2102" s="91" t="s">
        <v>231</v>
      </c>
      <c r="L2102" s="91"/>
      <c r="M2102" s="78">
        <v>31</v>
      </c>
      <c r="N2102" s="78">
        <v>0</v>
      </c>
      <c r="O2102" s="78">
        <v>2</v>
      </c>
      <c r="P2102" s="78">
        <v>29</v>
      </c>
      <c r="Q2102" s="78">
        <v>0</v>
      </c>
      <c r="R2102" s="78">
        <v>0</v>
      </c>
      <c r="S2102" s="78">
        <v>0</v>
      </c>
      <c r="T2102" s="78">
        <v>31</v>
      </c>
      <c r="U2102" s="78">
        <v>0</v>
      </c>
      <c r="V2102" s="78">
        <v>150</v>
      </c>
      <c r="W2102" s="78"/>
      <c r="X2102" s="84"/>
      <c r="Y2102" s="85"/>
      <c r="Z2102" s="85"/>
      <c r="AA2102" s="85" t="s">
        <v>148</v>
      </c>
    </row>
    <row r="2103" spans="1:27" ht="56.25">
      <c r="A2103" s="299">
        <v>2093</v>
      </c>
      <c r="B2103" s="284" t="s">
        <v>493</v>
      </c>
      <c r="C2103" s="78" t="s">
        <v>156</v>
      </c>
      <c r="D2103" s="79" t="s">
        <v>4968</v>
      </c>
      <c r="E2103" s="78" t="s">
        <v>153</v>
      </c>
      <c r="F2103" s="80">
        <v>44828.052083333336</v>
      </c>
      <c r="G2103" s="80">
        <v>44828.5625</v>
      </c>
      <c r="H2103" s="78" t="s">
        <v>94</v>
      </c>
      <c r="I2103" s="90">
        <v>12.249999999941792</v>
      </c>
      <c r="J2103" s="91" t="s">
        <v>4969</v>
      </c>
      <c r="K2103" s="91"/>
      <c r="L2103" s="91"/>
      <c r="M2103" s="78">
        <v>2</v>
      </c>
      <c r="N2103" s="78">
        <v>0</v>
      </c>
      <c r="O2103" s="78">
        <v>0</v>
      </c>
      <c r="P2103" s="78">
        <v>2</v>
      </c>
      <c r="Q2103" s="78">
        <v>0</v>
      </c>
      <c r="R2103" s="78">
        <v>0</v>
      </c>
      <c r="S2103" s="78">
        <v>0</v>
      </c>
      <c r="T2103" s="78">
        <v>2</v>
      </c>
      <c r="U2103" s="78">
        <v>0</v>
      </c>
      <c r="V2103" s="78">
        <v>61</v>
      </c>
      <c r="W2103" s="78"/>
      <c r="X2103" s="84" t="s">
        <v>4970</v>
      </c>
      <c r="Y2103" s="85" t="s">
        <v>98</v>
      </c>
      <c r="Z2103" s="85" t="s">
        <v>99</v>
      </c>
      <c r="AA2103" s="85" t="s">
        <v>148</v>
      </c>
    </row>
    <row r="2104" spans="1:27" ht="75">
      <c r="A2104" s="299">
        <v>2094</v>
      </c>
      <c r="B2104" s="284" t="s">
        <v>115</v>
      </c>
      <c r="C2104" s="78" t="s">
        <v>113</v>
      </c>
      <c r="D2104" s="79" t="s">
        <v>244</v>
      </c>
      <c r="E2104" s="78" t="s">
        <v>154</v>
      </c>
      <c r="F2104" s="80">
        <v>44827.382638888892</v>
      </c>
      <c r="G2104" s="80">
        <v>44827.470138888886</v>
      </c>
      <c r="H2104" s="78" t="s">
        <v>106</v>
      </c>
      <c r="I2104" s="90">
        <v>2.0999999998603016</v>
      </c>
      <c r="J2104" s="91" t="s">
        <v>301</v>
      </c>
      <c r="K2104" s="91"/>
      <c r="L2104" s="91"/>
      <c r="M2104" s="78">
        <v>267</v>
      </c>
      <c r="N2104" s="78">
        <v>0</v>
      </c>
      <c r="O2104" s="78">
        <v>0</v>
      </c>
      <c r="P2104" s="78">
        <v>267</v>
      </c>
      <c r="Q2104" s="78">
        <v>0</v>
      </c>
      <c r="R2104" s="78">
        <v>0</v>
      </c>
      <c r="S2104" s="78">
        <v>0</v>
      </c>
      <c r="T2104" s="78">
        <v>267</v>
      </c>
      <c r="U2104" s="78">
        <v>0</v>
      </c>
      <c r="V2104" s="78">
        <v>106</v>
      </c>
      <c r="W2104" s="78"/>
      <c r="X2104" s="84" t="s">
        <v>4971</v>
      </c>
      <c r="Y2104" s="85"/>
      <c r="Z2104" s="85"/>
      <c r="AA2104" s="85" t="s">
        <v>148</v>
      </c>
    </row>
    <row r="2105" spans="1:27" ht="75">
      <c r="A2105" s="299">
        <v>2095</v>
      </c>
      <c r="B2105" s="284" t="s">
        <v>115</v>
      </c>
      <c r="C2105" s="78" t="s">
        <v>113</v>
      </c>
      <c r="D2105" s="79" t="s">
        <v>309</v>
      </c>
      <c r="E2105" s="78" t="s">
        <v>154</v>
      </c>
      <c r="F2105" s="80">
        <v>44827.583333333336</v>
      </c>
      <c r="G2105" s="80">
        <v>44827.673611111109</v>
      </c>
      <c r="H2105" s="78" t="s">
        <v>106</v>
      </c>
      <c r="I2105" s="90">
        <v>2.1666666665696539</v>
      </c>
      <c r="J2105" s="91" t="s">
        <v>309</v>
      </c>
      <c r="K2105" s="91"/>
      <c r="L2105" s="91"/>
      <c r="M2105" s="78">
        <v>12</v>
      </c>
      <c r="N2105" s="78">
        <v>0</v>
      </c>
      <c r="O2105" s="78">
        <v>0</v>
      </c>
      <c r="P2105" s="78">
        <v>12</v>
      </c>
      <c r="Q2105" s="78">
        <v>0</v>
      </c>
      <c r="R2105" s="78">
        <v>0</v>
      </c>
      <c r="S2105" s="78">
        <v>0</v>
      </c>
      <c r="T2105" s="78">
        <v>12</v>
      </c>
      <c r="U2105" s="78">
        <v>0</v>
      </c>
      <c r="V2105" s="78">
        <v>135</v>
      </c>
      <c r="W2105" s="78"/>
      <c r="X2105" s="84" t="s">
        <v>4971</v>
      </c>
      <c r="Y2105" s="85"/>
      <c r="Z2105" s="85"/>
      <c r="AA2105" s="85" t="s">
        <v>148</v>
      </c>
    </row>
    <row r="2106" spans="1:27" ht="75">
      <c r="A2106" s="299">
        <v>2096</v>
      </c>
      <c r="B2106" s="284" t="s">
        <v>4541</v>
      </c>
      <c r="C2106" s="78" t="s">
        <v>97</v>
      </c>
      <c r="D2106" s="79" t="s">
        <v>4972</v>
      </c>
      <c r="E2106" s="78" t="s">
        <v>153</v>
      </c>
      <c r="F2106" s="80">
        <v>44828.527777777781</v>
      </c>
      <c r="G2106" s="80">
        <v>44828.545138888891</v>
      </c>
      <c r="H2106" s="78" t="s">
        <v>94</v>
      </c>
      <c r="I2106" s="90">
        <v>0.41666666662786156</v>
      </c>
      <c r="J2106" s="91" t="s">
        <v>4973</v>
      </c>
      <c r="K2106" s="91"/>
      <c r="L2106" s="91"/>
      <c r="M2106" s="78">
        <v>10</v>
      </c>
      <c r="N2106" s="78">
        <v>0</v>
      </c>
      <c r="O2106" s="78">
        <v>0</v>
      </c>
      <c r="P2106" s="78">
        <v>10</v>
      </c>
      <c r="Q2106" s="78">
        <v>0</v>
      </c>
      <c r="R2106" s="78">
        <v>0</v>
      </c>
      <c r="S2106" s="78">
        <v>0</v>
      </c>
      <c r="T2106" s="78">
        <v>10</v>
      </c>
      <c r="U2106" s="78">
        <v>0</v>
      </c>
      <c r="V2106" s="78">
        <v>26</v>
      </c>
      <c r="W2106" s="78"/>
      <c r="X2106" s="84" t="s">
        <v>4974</v>
      </c>
      <c r="Y2106" s="85" t="s">
        <v>98</v>
      </c>
      <c r="Z2106" s="85" t="s">
        <v>99</v>
      </c>
      <c r="AA2106" s="85" t="s">
        <v>148</v>
      </c>
    </row>
    <row r="2107" spans="1:27" ht="225">
      <c r="A2107" s="299">
        <v>2097</v>
      </c>
      <c r="B2107" s="284" t="s">
        <v>248</v>
      </c>
      <c r="C2107" s="78" t="s">
        <v>97</v>
      </c>
      <c r="D2107" s="79" t="s">
        <v>4975</v>
      </c>
      <c r="E2107" s="78" t="s">
        <v>154</v>
      </c>
      <c r="F2107" s="80">
        <v>44828.583333333336</v>
      </c>
      <c r="G2107" s="80">
        <v>44828.590277777781</v>
      </c>
      <c r="H2107" s="78" t="s">
        <v>94</v>
      </c>
      <c r="I2107" s="90">
        <v>0.16666666668606922</v>
      </c>
      <c r="J2107" s="91" t="s">
        <v>4976</v>
      </c>
      <c r="K2107" s="91" t="s">
        <v>241</v>
      </c>
      <c r="L2107" s="91"/>
      <c r="M2107" s="78">
        <v>9</v>
      </c>
      <c r="N2107" s="78">
        <v>0</v>
      </c>
      <c r="O2107" s="78">
        <v>2</v>
      </c>
      <c r="P2107" s="78">
        <v>6</v>
      </c>
      <c r="Q2107" s="78">
        <v>0</v>
      </c>
      <c r="R2107" s="78">
        <v>0</v>
      </c>
      <c r="S2107" s="78">
        <v>0</v>
      </c>
      <c r="T2107" s="78">
        <v>8</v>
      </c>
      <c r="U2107" s="78">
        <v>1</v>
      </c>
      <c r="V2107" s="78">
        <v>350</v>
      </c>
      <c r="W2107" s="78" t="s">
        <v>1052</v>
      </c>
      <c r="X2107" s="84" t="s">
        <v>4977</v>
      </c>
      <c r="Y2107" s="85" t="s">
        <v>100</v>
      </c>
      <c r="Z2107" s="85" t="s">
        <v>105</v>
      </c>
      <c r="AA2107" s="85" t="s">
        <v>193</v>
      </c>
    </row>
    <row r="2108" spans="1:27" ht="225">
      <c r="A2108" s="299">
        <v>2098</v>
      </c>
      <c r="B2108" s="286" t="s">
        <v>248</v>
      </c>
      <c r="C2108" s="93" t="s">
        <v>97</v>
      </c>
      <c r="D2108" s="94" t="s">
        <v>4975</v>
      </c>
      <c r="E2108" s="93" t="s">
        <v>154</v>
      </c>
      <c r="F2108" s="95">
        <v>44828.583333333336</v>
      </c>
      <c r="G2108" s="95">
        <v>44828.715277777781</v>
      </c>
      <c r="H2108" s="96" t="s">
        <v>94</v>
      </c>
      <c r="I2108" s="90">
        <v>3.1666666666860692</v>
      </c>
      <c r="J2108" s="91" t="s">
        <v>4978</v>
      </c>
      <c r="K2108" s="91"/>
      <c r="L2108" s="91"/>
      <c r="M2108" s="93">
        <v>3</v>
      </c>
      <c r="N2108" s="93">
        <v>0</v>
      </c>
      <c r="O2108" s="93">
        <v>0</v>
      </c>
      <c r="P2108" s="93">
        <v>2</v>
      </c>
      <c r="Q2108" s="93">
        <v>0</v>
      </c>
      <c r="R2108" s="93">
        <v>0</v>
      </c>
      <c r="S2108" s="93">
        <v>0</v>
      </c>
      <c r="T2108" s="93">
        <v>2</v>
      </c>
      <c r="U2108" s="93">
        <v>1</v>
      </c>
      <c r="V2108" s="93">
        <v>350</v>
      </c>
      <c r="W2108" s="93" t="s">
        <v>1052</v>
      </c>
      <c r="X2108" s="97" t="s">
        <v>4977</v>
      </c>
      <c r="Y2108" s="98" t="s">
        <v>100</v>
      </c>
      <c r="Z2108" s="98" t="s">
        <v>105</v>
      </c>
      <c r="AA2108" s="85" t="s">
        <v>193</v>
      </c>
    </row>
    <row r="2109" spans="1:27" ht="150">
      <c r="A2109" s="299">
        <v>2099</v>
      </c>
      <c r="B2109" s="286" t="s">
        <v>248</v>
      </c>
      <c r="C2109" s="93" t="s">
        <v>93</v>
      </c>
      <c r="D2109" s="94" t="s">
        <v>4979</v>
      </c>
      <c r="E2109" s="93" t="s">
        <v>154</v>
      </c>
      <c r="F2109" s="95">
        <v>44829.510416666664</v>
      </c>
      <c r="G2109" s="95">
        <v>44829.511111111111</v>
      </c>
      <c r="H2109" s="96" t="s">
        <v>94</v>
      </c>
      <c r="I2109" s="90">
        <v>1.6666666720993817E-2</v>
      </c>
      <c r="J2109" s="91" t="s">
        <v>4980</v>
      </c>
      <c r="K2109" s="91"/>
      <c r="L2109" s="91" t="s">
        <v>237</v>
      </c>
      <c r="M2109" s="93">
        <v>56</v>
      </c>
      <c r="N2109" s="93">
        <v>0</v>
      </c>
      <c r="O2109" s="93">
        <v>2</v>
      </c>
      <c r="P2109" s="93">
        <v>54</v>
      </c>
      <c r="Q2109" s="93">
        <v>0</v>
      </c>
      <c r="R2109" s="93">
        <v>0</v>
      </c>
      <c r="S2109" s="93">
        <v>0</v>
      </c>
      <c r="T2109" s="93">
        <v>56</v>
      </c>
      <c r="U2109" s="93">
        <v>0</v>
      </c>
      <c r="V2109" s="93">
        <v>1700</v>
      </c>
      <c r="W2109" s="93"/>
      <c r="X2109" s="97" t="s">
        <v>4981</v>
      </c>
      <c r="Y2109" s="98" t="s">
        <v>109</v>
      </c>
      <c r="Z2109" s="98" t="s">
        <v>99</v>
      </c>
      <c r="AA2109" s="85" t="s">
        <v>148</v>
      </c>
    </row>
    <row r="2110" spans="1:27" ht="56.25">
      <c r="A2110" s="299">
        <v>2100</v>
      </c>
      <c r="B2110" s="286" t="s">
        <v>4541</v>
      </c>
      <c r="C2110" s="93" t="s">
        <v>113</v>
      </c>
      <c r="D2110" s="94" t="s">
        <v>4982</v>
      </c>
      <c r="E2110" s="93" t="s">
        <v>153</v>
      </c>
      <c r="F2110" s="95">
        <v>44830.3125</v>
      </c>
      <c r="G2110" s="95">
        <v>44830.395833333336</v>
      </c>
      <c r="H2110" s="96" t="s">
        <v>94</v>
      </c>
      <c r="I2110" s="90">
        <v>2.0000000000582077</v>
      </c>
      <c r="J2110" s="91" t="s">
        <v>272</v>
      </c>
      <c r="K2110" s="91"/>
      <c r="L2110" s="91"/>
      <c r="M2110" s="93">
        <v>23</v>
      </c>
      <c r="N2110" s="93">
        <v>0</v>
      </c>
      <c r="O2110" s="93">
        <v>0</v>
      </c>
      <c r="P2110" s="93">
        <v>23</v>
      </c>
      <c r="Q2110" s="93">
        <v>0</v>
      </c>
      <c r="R2110" s="93">
        <v>0</v>
      </c>
      <c r="S2110" s="93">
        <v>0</v>
      </c>
      <c r="T2110" s="93">
        <v>23</v>
      </c>
      <c r="U2110" s="93">
        <v>0</v>
      </c>
      <c r="V2110" s="93">
        <v>19</v>
      </c>
      <c r="W2110" s="93"/>
      <c r="X2110" s="97" t="s">
        <v>4983</v>
      </c>
      <c r="Y2110" s="98" t="s">
        <v>95</v>
      </c>
      <c r="Z2110" s="98" t="s">
        <v>124</v>
      </c>
      <c r="AA2110" s="85" t="s">
        <v>148</v>
      </c>
    </row>
    <row r="2111" spans="1:27" ht="56.25">
      <c r="A2111" s="299">
        <v>2101</v>
      </c>
      <c r="B2111" s="284" t="s">
        <v>250</v>
      </c>
      <c r="C2111" s="78" t="s">
        <v>113</v>
      </c>
      <c r="D2111" s="79" t="s">
        <v>4984</v>
      </c>
      <c r="E2111" s="78" t="s">
        <v>154</v>
      </c>
      <c r="F2111" s="80">
        <v>44830.767361111109</v>
      </c>
      <c r="G2111" s="80">
        <v>44830.809027777781</v>
      </c>
      <c r="H2111" s="78" t="s">
        <v>94</v>
      </c>
      <c r="I2111" s="90">
        <v>1.0000000001164153</v>
      </c>
      <c r="J2111" s="91" t="s">
        <v>331</v>
      </c>
      <c r="K2111" s="91" t="s">
        <v>344</v>
      </c>
      <c r="L2111" s="91"/>
      <c r="M2111" s="78">
        <v>19</v>
      </c>
      <c r="N2111" s="78">
        <v>0</v>
      </c>
      <c r="O2111" s="78">
        <v>4</v>
      </c>
      <c r="P2111" s="78">
        <v>15</v>
      </c>
      <c r="Q2111" s="78">
        <v>0</v>
      </c>
      <c r="R2111" s="78">
        <v>0</v>
      </c>
      <c r="S2111" s="78">
        <v>0</v>
      </c>
      <c r="T2111" s="78">
        <v>19</v>
      </c>
      <c r="U2111" s="78">
        <v>0</v>
      </c>
      <c r="V2111" s="78">
        <v>278</v>
      </c>
      <c r="W2111" s="78"/>
      <c r="X2111" s="84" t="s">
        <v>4985</v>
      </c>
      <c r="Y2111" s="85" t="s">
        <v>95</v>
      </c>
      <c r="Z2111" s="85" t="s">
        <v>105</v>
      </c>
      <c r="AA2111" s="85" t="s">
        <v>148</v>
      </c>
    </row>
    <row r="2112" spans="1:27" ht="37.5">
      <c r="A2112" s="299">
        <v>2102</v>
      </c>
      <c r="B2112" s="284" t="s">
        <v>262</v>
      </c>
      <c r="C2112" s="78" t="s">
        <v>97</v>
      </c>
      <c r="D2112" s="79" t="s">
        <v>4854</v>
      </c>
      <c r="E2112" s="78" t="s">
        <v>153</v>
      </c>
      <c r="F2112" s="80">
        <v>44831.375</v>
      </c>
      <c r="G2112" s="80">
        <v>44831.6875</v>
      </c>
      <c r="H2112" s="78" t="s">
        <v>106</v>
      </c>
      <c r="I2112" s="90">
        <v>7.5</v>
      </c>
      <c r="J2112" s="91" t="s">
        <v>4960</v>
      </c>
      <c r="K2112" s="91"/>
      <c r="L2112" s="91"/>
      <c r="M2112" s="78">
        <v>43</v>
      </c>
      <c r="N2112" s="78">
        <v>0</v>
      </c>
      <c r="O2112" s="78">
        <v>0</v>
      </c>
      <c r="P2112" s="78">
        <v>43</v>
      </c>
      <c r="Q2112" s="78">
        <v>0</v>
      </c>
      <c r="R2112" s="78">
        <v>0</v>
      </c>
      <c r="S2112" s="78">
        <v>0</v>
      </c>
      <c r="T2112" s="78">
        <v>43</v>
      </c>
      <c r="U2112" s="78">
        <v>0</v>
      </c>
      <c r="V2112" s="78">
        <v>24</v>
      </c>
      <c r="W2112" s="78"/>
      <c r="X2112" s="84"/>
      <c r="Y2112" s="85"/>
      <c r="Z2112" s="85"/>
      <c r="AA2112" s="85" t="s">
        <v>148</v>
      </c>
    </row>
    <row r="2113" spans="1:27" ht="37.5">
      <c r="A2113" s="299">
        <v>2103</v>
      </c>
      <c r="B2113" s="284" t="s">
        <v>262</v>
      </c>
      <c r="C2113" s="78" t="s">
        <v>113</v>
      </c>
      <c r="D2113" s="77" t="s">
        <v>4986</v>
      </c>
      <c r="E2113" s="78" t="s">
        <v>154</v>
      </c>
      <c r="F2113" s="80">
        <v>44831.375</v>
      </c>
      <c r="G2113" s="80">
        <v>44831.479166666664</v>
      </c>
      <c r="H2113" s="78" t="s">
        <v>106</v>
      </c>
      <c r="I2113" s="90">
        <v>2.4999999999417923</v>
      </c>
      <c r="J2113" s="91" t="s">
        <v>288</v>
      </c>
      <c r="K2113" s="91"/>
      <c r="L2113" s="91"/>
      <c r="M2113" s="78">
        <v>182</v>
      </c>
      <c r="N2113" s="78">
        <v>0</v>
      </c>
      <c r="O2113" s="78">
        <v>0</v>
      </c>
      <c r="P2113" s="78">
        <v>182</v>
      </c>
      <c r="Q2113" s="78">
        <v>0</v>
      </c>
      <c r="R2113" s="78">
        <v>0</v>
      </c>
      <c r="S2113" s="78">
        <v>0</v>
      </c>
      <c r="T2113" s="78">
        <v>182</v>
      </c>
      <c r="U2113" s="78">
        <v>0</v>
      </c>
      <c r="V2113" s="78">
        <v>90</v>
      </c>
      <c r="W2113" s="78"/>
      <c r="X2113" s="84"/>
      <c r="Y2113" s="85"/>
      <c r="Z2113" s="85"/>
      <c r="AA2113" s="85" t="s">
        <v>148</v>
      </c>
    </row>
    <row r="2114" spans="1:27" ht="37.5">
      <c r="A2114" s="299">
        <v>2104</v>
      </c>
      <c r="B2114" s="284" t="s">
        <v>262</v>
      </c>
      <c r="C2114" s="78" t="s">
        <v>113</v>
      </c>
      <c r="D2114" s="79" t="s">
        <v>4987</v>
      </c>
      <c r="E2114" s="78" t="s">
        <v>154</v>
      </c>
      <c r="F2114" s="80">
        <v>44831.5625</v>
      </c>
      <c r="G2114" s="80">
        <v>44831.6875</v>
      </c>
      <c r="H2114" s="78" t="s">
        <v>106</v>
      </c>
      <c r="I2114" s="90">
        <v>3</v>
      </c>
      <c r="J2114" s="91" t="s">
        <v>283</v>
      </c>
      <c r="K2114" s="91"/>
      <c r="L2114" s="91"/>
      <c r="M2114" s="78">
        <v>190</v>
      </c>
      <c r="N2114" s="78">
        <v>0</v>
      </c>
      <c r="O2114" s="78">
        <v>0</v>
      </c>
      <c r="P2114" s="78">
        <v>190</v>
      </c>
      <c r="Q2114" s="78">
        <v>0</v>
      </c>
      <c r="R2114" s="78">
        <v>0</v>
      </c>
      <c r="S2114" s="78">
        <v>0</v>
      </c>
      <c r="T2114" s="78">
        <v>190</v>
      </c>
      <c r="U2114" s="78">
        <v>0</v>
      </c>
      <c r="V2114" s="78">
        <v>148</v>
      </c>
      <c r="W2114" s="78"/>
      <c r="X2114" s="84"/>
      <c r="Y2114" s="85"/>
      <c r="Z2114" s="85"/>
      <c r="AA2114" s="85" t="s">
        <v>148</v>
      </c>
    </row>
    <row r="2115" spans="1:27" ht="225">
      <c r="A2115" s="299">
        <v>2105</v>
      </c>
      <c r="B2115" s="283" t="s">
        <v>261</v>
      </c>
      <c r="C2115" s="83" t="s">
        <v>97</v>
      </c>
      <c r="D2115" s="187" t="s">
        <v>308</v>
      </c>
      <c r="E2115" s="83" t="s">
        <v>152</v>
      </c>
      <c r="F2115" s="188">
        <v>44831.541666666664</v>
      </c>
      <c r="G2115" s="188">
        <v>44831.625</v>
      </c>
      <c r="H2115" s="83" t="s">
        <v>106</v>
      </c>
      <c r="I2115" s="90">
        <v>2.0000000000582077</v>
      </c>
      <c r="J2115" s="91" t="s">
        <v>4988</v>
      </c>
      <c r="K2115" s="91"/>
      <c r="L2115" s="91"/>
      <c r="M2115" s="83">
        <v>233</v>
      </c>
      <c r="N2115" s="83">
        <v>0</v>
      </c>
      <c r="O2115" s="83">
        <v>0</v>
      </c>
      <c r="P2115" s="83">
        <v>232</v>
      </c>
      <c r="Q2115" s="83">
        <v>0</v>
      </c>
      <c r="R2115" s="83">
        <v>0</v>
      </c>
      <c r="S2115" s="83">
        <v>0</v>
      </c>
      <c r="T2115" s="83">
        <v>232</v>
      </c>
      <c r="U2115" s="83">
        <v>1</v>
      </c>
      <c r="V2115" s="83">
        <v>192.5</v>
      </c>
      <c r="W2115" s="83" t="s">
        <v>1052</v>
      </c>
      <c r="X2115" s="184" t="s">
        <v>4989</v>
      </c>
      <c r="Y2115" s="185"/>
      <c r="Z2115" s="185"/>
      <c r="AA2115" s="85" t="s">
        <v>148</v>
      </c>
    </row>
    <row r="2116" spans="1:27" ht="75">
      <c r="A2116" s="299">
        <v>2106</v>
      </c>
      <c r="B2116" s="284" t="s">
        <v>115</v>
      </c>
      <c r="C2116" s="78" t="s">
        <v>97</v>
      </c>
      <c r="D2116" s="79" t="s">
        <v>4990</v>
      </c>
      <c r="E2116" s="78" t="s">
        <v>153</v>
      </c>
      <c r="F2116" s="80">
        <v>44830.413194444445</v>
      </c>
      <c r="G2116" s="80">
        <v>44830.458333333336</v>
      </c>
      <c r="H2116" s="78" t="s">
        <v>106</v>
      </c>
      <c r="I2116" s="90">
        <v>1.0833333333721384</v>
      </c>
      <c r="J2116" s="91" t="s">
        <v>541</v>
      </c>
      <c r="K2116" s="91"/>
      <c r="L2116" s="91"/>
      <c r="M2116" s="78">
        <v>40</v>
      </c>
      <c r="N2116" s="78">
        <v>0</v>
      </c>
      <c r="O2116" s="78">
        <v>0</v>
      </c>
      <c r="P2116" s="78">
        <v>40</v>
      </c>
      <c r="Q2116" s="78">
        <v>0</v>
      </c>
      <c r="R2116" s="78">
        <v>0</v>
      </c>
      <c r="S2116" s="78">
        <v>0</v>
      </c>
      <c r="T2116" s="78">
        <v>40</v>
      </c>
      <c r="U2116" s="78">
        <v>0</v>
      </c>
      <c r="V2116" s="78">
        <v>21</v>
      </c>
      <c r="W2116" s="78"/>
      <c r="X2116" s="84" t="s">
        <v>4991</v>
      </c>
      <c r="Y2116" s="85"/>
      <c r="Z2116" s="85"/>
      <c r="AA2116" s="85" t="s">
        <v>148</v>
      </c>
    </row>
    <row r="2117" spans="1:27" ht="75">
      <c r="A2117" s="299">
        <v>2107</v>
      </c>
      <c r="B2117" s="284" t="s">
        <v>115</v>
      </c>
      <c r="C2117" s="78" t="s">
        <v>113</v>
      </c>
      <c r="D2117" s="79" t="s">
        <v>272</v>
      </c>
      <c r="E2117" s="78" t="s">
        <v>154</v>
      </c>
      <c r="F2117" s="80">
        <v>44830.554166666669</v>
      </c>
      <c r="G2117" s="80">
        <v>44830.649305555555</v>
      </c>
      <c r="H2117" s="78" t="s">
        <v>106</v>
      </c>
      <c r="I2117" s="90">
        <v>2.2833333332673647</v>
      </c>
      <c r="J2117" s="91" t="s">
        <v>272</v>
      </c>
      <c r="K2117" s="91"/>
      <c r="L2117" s="91"/>
      <c r="M2117" s="78">
        <v>62</v>
      </c>
      <c r="N2117" s="78">
        <v>0</v>
      </c>
      <c r="O2117" s="78">
        <v>0</v>
      </c>
      <c r="P2117" s="78">
        <v>62</v>
      </c>
      <c r="Q2117" s="78">
        <v>0</v>
      </c>
      <c r="R2117" s="78">
        <v>0</v>
      </c>
      <c r="S2117" s="78">
        <v>0</v>
      </c>
      <c r="T2117" s="78">
        <v>62</v>
      </c>
      <c r="U2117" s="78">
        <v>0</v>
      </c>
      <c r="V2117" s="78">
        <v>64</v>
      </c>
      <c r="W2117" s="78"/>
      <c r="X2117" s="84" t="s">
        <v>4991</v>
      </c>
      <c r="Y2117" s="85"/>
      <c r="Z2117" s="85"/>
      <c r="AA2117" s="85" t="s">
        <v>148</v>
      </c>
    </row>
    <row r="2118" spans="1:27" ht="150">
      <c r="A2118" s="299">
        <v>2108</v>
      </c>
      <c r="B2118" s="291" t="s">
        <v>248</v>
      </c>
      <c r="C2118" s="209" t="s">
        <v>93</v>
      </c>
      <c r="D2118" s="210" t="s">
        <v>4992</v>
      </c>
      <c r="E2118" s="209" t="s">
        <v>154</v>
      </c>
      <c r="F2118" s="211">
        <v>44831.291666666664</v>
      </c>
      <c r="G2118" s="211">
        <v>44831.319444444445</v>
      </c>
      <c r="H2118" s="96" t="s">
        <v>94</v>
      </c>
      <c r="I2118" s="90">
        <v>0.66666666674427688</v>
      </c>
      <c r="J2118" s="91" t="s">
        <v>4688</v>
      </c>
      <c r="K2118" s="91"/>
      <c r="L2118" s="91" t="s">
        <v>347</v>
      </c>
      <c r="M2118" s="209">
        <v>54</v>
      </c>
      <c r="N2118" s="209">
        <v>1</v>
      </c>
      <c r="O2118" s="209">
        <v>1</v>
      </c>
      <c r="P2118" s="209">
        <v>52</v>
      </c>
      <c r="Q2118" s="209">
        <v>0</v>
      </c>
      <c r="R2118" s="209">
        <v>0</v>
      </c>
      <c r="S2118" s="209">
        <v>0</v>
      </c>
      <c r="T2118" s="209">
        <v>54</v>
      </c>
      <c r="U2118" s="209">
        <v>0</v>
      </c>
      <c r="V2118" s="209">
        <v>1300</v>
      </c>
      <c r="W2118" s="209"/>
      <c r="X2118" s="212" t="s">
        <v>4993</v>
      </c>
      <c r="Y2118" s="213" t="s">
        <v>109</v>
      </c>
      <c r="Z2118" s="213" t="s">
        <v>103</v>
      </c>
      <c r="AA2118" s="85" t="s">
        <v>148</v>
      </c>
    </row>
    <row r="2119" spans="1:27" ht="75">
      <c r="A2119" s="299">
        <v>2109</v>
      </c>
      <c r="B2119" s="291" t="s">
        <v>265</v>
      </c>
      <c r="C2119" s="209" t="s">
        <v>97</v>
      </c>
      <c r="D2119" s="210" t="s">
        <v>4994</v>
      </c>
      <c r="E2119" s="209" t="s">
        <v>108</v>
      </c>
      <c r="F2119" s="211">
        <v>44828.28125</v>
      </c>
      <c r="G2119" s="211">
        <v>44828.458333333336</v>
      </c>
      <c r="H2119" s="96" t="s">
        <v>94</v>
      </c>
      <c r="I2119" s="90">
        <v>4.2500000000582077</v>
      </c>
      <c r="J2119" s="91" t="s">
        <v>4994</v>
      </c>
      <c r="K2119" s="91"/>
      <c r="L2119" s="91"/>
      <c r="M2119" s="209">
        <v>1</v>
      </c>
      <c r="N2119" s="209">
        <v>0</v>
      </c>
      <c r="O2119" s="209">
        <v>0</v>
      </c>
      <c r="P2119" s="209">
        <v>1</v>
      </c>
      <c r="Q2119" s="209">
        <v>0</v>
      </c>
      <c r="R2119" s="209">
        <v>0</v>
      </c>
      <c r="S2119" s="209">
        <v>0</v>
      </c>
      <c r="T2119" s="209">
        <v>1</v>
      </c>
      <c r="U2119" s="209">
        <v>0</v>
      </c>
      <c r="V2119" s="209">
        <v>2</v>
      </c>
      <c r="W2119" s="209"/>
      <c r="X2119" s="212" t="s">
        <v>4995</v>
      </c>
      <c r="Y2119" s="213" t="s">
        <v>98</v>
      </c>
      <c r="Z2119" s="213" t="s">
        <v>99</v>
      </c>
      <c r="AA2119" s="85" t="s">
        <v>148</v>
      </c>
    </row>
    <row r="2120" spans="1:27" ht="75">
      <c r="A2120" s="299">
        <v>2110</v>
      </c>
      <c r="B2120" s="291" t="s">
        <v>115</v>
      </c>
      <c r="C2120" s="209" t="s">
        <v>113</v>
      </c>
      <c r="D2120" s="210" t="s">
        <v>290</v>
      </c>
      <c r="E2120" s="209" t="s">
        <v>154</v>
      </c>
      <c r="F2120" s="211">
        <v>44831.378472222219</v>
      </c>
      <c r="G2120" s="211">
        <v>44831.5</v>
      </c>
      <c r="H2120" s="96" t="s">
        <v>106</v>
      </c>
      <c r="I2120" s="90">
        <v>2.9166666667442769</v>
      </c>
      <c r="J2120" s="91" t="s">
        <v>290</v>
      </c>
      <c r="K2120" s="91"/>
      <c r="L2120" s="91"/>
      <c r="M2120" s="209">
        <v>3</v>
      </c>
      <c r="N2120" s="209">
        <v>0</v>
      </c>
      <c r="O2120" s="209">
        <v>0</v>
      </c>
      <c r="P2120" s="209">
        <v>3</v>
      </c>
      <c r="Q2120" s="209">
        <v>0</v>
      </c>
      <c r="R2120" s="209">
        <v>0</v>
      </c>
      <c r="S2120" s="209">
        <v>0</v>
      </c>
      <c r="T2120" s="209">
        <v>3</v>
      </c>
      <c r="U2120" s="209">
        <v>0</v>
      </c>
      <c r="V2120" s="209">
        <v>35</v>
      </c>
      <c r="W2120" s="209"/>
      <c r="X2120" s="212" t="s">
        <v>4996</v>
      </c>
      <c r="Y2120" s="213"/>
      <c r="Z2120" s="213"/>
      <c r="AA2120" s="85" t="s">
        <v>148</v>
      </c>
    </row>
    <row r="2121" spans="1:27" ht="75">
      <c r="A2121" s="299">
        <v>2111</v>
      </c>
      <c r="B2121" s="291" t="s">
        <v>115</v>
      </c>
      <c r="C2121" s="209" t="s">
        <v>113</v>
      </c>
      <c r="D2121" s="210" t="s">
        <v>263</v>
      </c>
      <c r="E2121" s="209" t="s">
        <v>154</v>
      </c>
      <c r="F2121" s="211">
        <v>44831.583333333336</v>
      </c>
      <c r="G2121" s="211">
        <v>44831.625</v>
      </c>
      <c r="H2121" s="96" t="s">
        <v>106</v>
      </c>
      <c r="I2121" s="90">
        <v>0.99999999994179234</v>
      </c>
      <c r="J2121" s="91" t="s">
        <v>263</v>
      </c>
      <c r="K2121" s="91"/>
      <c r="L2121" s="91"/>
      <c r="M2121" s="209">
        <v>4</v>
      </c>
      <c r="N2121" s="209">
        <v>0</v>
      </c>
      <c r="O2121" s="209">
        <v>0</v>
      </c>
      <c r="P2121" s="209">
        <v>4</v>
      </c>
      <c r="Q2121" s="209">
        <v>0</v>
      </c>
      <c r="R2121" s="209">
        <v>0</v>
      </c>
      <c r="S2121" s="209">
        <v>0</v>
      </c>
      <c r="T2121" s="209">
        <v>4</v>
      </c>
      <c r="U2121" s="209">
        <v>0</v>
      </c>
      <c r="V2121" s="209">
        <v>16</v>
      </c>
      <c r="W2121" s="209"/>
      <c r="X2121" s="212" t="s">
        <v>4996</v>
      </c>
      <c r="Y2121" s="213"/>
      <c r="Z2121" s="213"/>
      <c r="AA2121" s="85" t="s">
        <v>148</v>
      </c>
    </row>
    <row r="2122" spans="1:27" ht="37.5">
      <c r="A2122" s="299">
        <v>2112</v>
      </c>
      <c r="B2122" s="284" t="s">
        <v>262</v>
      </c>
      <c r="C2122" s="78" t="s">
        <v>97</v>
      </c>
      <c r="D2122" s="79" t="s">
        <v>4854</v>
      </c>
      <c r="E2122" s="78" t="s">
        <v>153</v>
      </c>
      <c r="F2122" s="80">
        <v>44832.375</v>
      </c>
      <c r="G2122" s="80">
        <v>44832.6875</v>
      </c>
      <c r="H2122" s="78" t="s">
        <v>106</v>
      </c>
      <c r="I2122" s="90">
        <v>7.5</v>
      </c>
      <c r="J2122" s="91" t="s">
        <v>4960</v>
      </c>
      <c r="K2122" s="91"/>
      <c r="L2122" s="91"/>
      <c r="M2122" s="78">
        <v>43</v>
      </c>
      <c r="N2122" s="78">
        <v>0</v>
      </c>
      <c r="O2122" s="78">
        <v>0</v>
      </c>
      <c r="P2122" s="78">
        <v>43</v>
      </c>
      <c r="Q2122" s="78">
        <v>0</v>
      </c>
      <c r="R2122" s="78">
        <v>0</v>
      </c>
      <c r="S2122" s="78">
        <v>0</v>
      </c>
      <c r="T2122" s="78">
        <v>43</v>
      </c>
      <c r="U2122" s="78">
        <v>0</v>
      </c>
      <c r="V2122" s="78">
        <v>24</v>
      </c>
      <c r="W2122" s="78"/>
      <c r="X2122" s="84"/>
      <c r="Y2122" s="85"/>
      <c r="Z2122" s="85"/>
      <c r="AA2122" s="85" t="s">
        <v>148</v>
      </c>
    </row>
    <row r="2123" spans="1:27" ht="75">
      <c r="A2123" s="299">
        <v>2113</v>
      </c>
      <c r="B2123" s="284" t="s">
        <v>262</v>
      </c>
      <c r="C2123" s="78" t="s">
        <v>97</v>
      </c>
      <c r="D2123" s="79" t="s">
        <v>4997</v>
      </c>
      <c r="E2123" s="78" t="s">
        <v>153</v>
      </c>
      <c r="F2123" s="80">
        <v>44832.375</v>
      </c>
      <c r="G2123" s="80">
        <v>44832.541666666664</v>
      </c>
      <c r="H2123" s="78" t="s">
        <v>106</v>
      </c>
      <c r="I2123" s="90">
        <v>3.9999999999417923</v>
      </c>
      <c r="J2123" s="91" t="s">
        <v>4998</v>
      </c>
      <c r="K2123" s="91"/>
      <c r="L2123" s="91"/>
      <c r="M2123" s="78">
        <v>4</v>
      </c>
      <c r="N2123" s="78">
        <v>0</v>
      </c>
      <c r="O2123" s="78">
        <v>0</v>
      </c>
      <c r="P2123" s="78">
        <v>4</v>
      </c>
      <c r="Q2123" s="78">
        <v>0</v>
      </c>
      <c r="R2123" s="78">
        <v>0</v>
      </c>
      <c r="S2123" s="78">
        <v>0</v>
      </c>
      <c r="T2123" s="78">
        <v>4</v>
      </c>
      <c r="U2123" s="78">
        <v>0</v>
      </c>
      <c r="V2123" s="78">
        <v>16</v>
      </c>
      <c r="W2123" s="78"/>
      <c r="X2123" s="84"/>
      <c r="Y2123" s="85"/>
      <c r="Z2123" s="85"/>
      <c r="AA2123" s="85" t="s">
        <v>148</v>
      </c>
    </row>
    <row r="2124" spans="1:27" ht="56.25">
      <c r="A2124" s="299">
        <v>2114</v>
      </c>
      <c r="B2124" s="284" t="s">
        <v>248</v>
      </c>
      <c r="C2124" s="78" t="s">
        <v>97</v>
      </c>
      <c r="D2124" s="79" t="s">
        <v>4999</v>
      </c>
      <c r="E2124" s="78" t="s">
        <v>153</v>
      </c>
      <c r="F2124" s="80">
        <v>44832.375</v>
      </c>
      <c r="G2124" s="80">
        <v>44832.583333333336</v>
      </c>
      <c r="H2124" s="78" t="s">
        <v>106</v>
      </c>
      <c r="I2124" s="90">
        <v>5.0000000000582077</v>
      </c>
      <c r="J2124" s="91" t="s">
        <v>5000</v>
      </c>
      <c r="K2124" s="91"/>
      <c r="L2124" s="91"/>
      <c r="M2124" s="78">
        <v>35</v>
      </c>
      <c r="N2124" s="78">
        <v>0</v>
      </c>
      <c r="O2124" s="78">
        <v>0</v>
      </c>
      <c r="P2124" s="78">
        <v>35</v>
      </c>
      <c r="Q2124" s="78">
        <v>0</v>
      </c>
      <c r="R2124" s="78">
        <v>0</v>
      </c>
      <c r="S2124" s="78">
        <v>0</v>
      </c>
      <c r="T2124" s="78">
        <v>35</v>
      </c>
      <c r="U2124" s="78">
        <v>0</v>
      </c>
      <c r="V2124" s="78">
        <v>50</v>
      </c>
      <c r="W2124" s="78"/>
      <c r="X2124" s="84"/>
      <c r="Y2124" s="85"/>
      <c r="Z2124" s="85"/>
      <c r="AA2124" s="85" t="s">
        <v>148</v>
      </c>
    </row>
    <row r="2125" spans="1:27" ht="56.25">
      <c r="A2125" s="299">
        <v>2115</v>
      </c>
      <c r="B2125" s="284" t="s">
        <v>248</v>
      </c>
      <c r="C2125" s="78" t="s">
        <v>97</v>
      </c>
      <c r="D2125" s="79" t="s">
        <v>5001</v>
      </c>
      <c r="E2125" s="78" t="s">
        <v>153</v>
      </c>
      <c r="F2125" s="80">
        <v>44832.375</v>
      </c>
      <c r="G2125" s="80">
        <v>44832.583333333336</v>
      </c>
      <c r="H2125" s="78" t="s">
        <v>106</v>
      </c>
      <c r="I2125" s="90">
        <v>5.0000000000582077</v>
      </c>
      <c r="J2125" s="91" t="s">
        <v>5002</v>
      </c>
      <c r="K2125" s="91"/>
      <c r="L2125" s="91"/>
      <c r="M2125" s="78">
        <v>5</v>
      </c>
      <c r="N2125" s="78">
        <v>0</v>
      </c>
      <c r="O2125" s="78">
        <v>0</v>
      </c>
      <c r="P2125" s="78">
        <v>5</v>
      </c>
      <c r="Q2125" s="78">
        <v>0</v>
      </c>
      <c r="R2125" s="78">
        <v>0</v>
      </c>
      <c r="S2125" s="78">
        <v>0</v>
      </c>
      <c r="T2125" s="78">
        <v>5</v>
      </c>
      <c r="U2125" s="78">
        <v>0</v>
      </c>
      <c r="V2125" s="78">
        <v>60</v>
      </c>
      <c r="W2125" s="78"/>
      <c r="X2125" s="84"/>
      <c r="Y2125" s="85"/>
      <c r="Z2125" s="85"/>
      <c r="AA2125" s="85" t="s">
        <v>148</v>
      </c>
    </row>
    <row r="2126" spans="1:27" ht="37.5">
      <c r="A2126" s="299">
        <v>2116</v>
      </c>
      <c r="B2126" s="283" t="s">
        <v>249</v>
      </c>
      <c r="C2126" s="83" t="s">
        <v>156</v>
      </c>
      <c r="D2126" s="187" t="s">
        <v>4443</v>
      </c>
      <c r="E2126" s="83" t="s">
        <v>152</v>
      </c>
      <c r="F2126" s="188">
        <v>44832.066064814811</v>
      </c>
      <c r="G2126" s="188">
        <v>44832.146145833336</v>
      </c>
      <c r="H2126" s="83" t="s">
        <v>94</v>
      </c>
      <c r="I2126" s="90">
        <v>1.9219444445916452</v>
      </c>
      <c r="J2126" s="91" t="s">
        <v>4444</v>
      </c>
      <c r="K2126" s="91"/>
      <c r="L2126" s="91"/>
      <c r="M2126" s="83">
        <v>263</v>
      </c>
      <c r="N2126" s="83">
        <v>0</v>
      </c>
      <c r="O2126" s="83">
        <v>0</v>
      </c>
      <c r="P2126" s="83">
        <v>263</v>
      </c>
      <c r="Q2126" s="83">
        <v>0</v>
      </c>
      <c r="R2126" s="83">
        <v>0</v>
      </c>
      <c r="S2126" s="83">
        <v>1</v>
      </c>
      <c r="T2126" s="83">
        <v>262</v>
      </c>
      <c r="U2126" s="83">
        <v>0</v>
      </c>
      <c r="V2126" s="83">
        <v>500</v>
      </c>
      <c r="W2126" s="83"/>
      <c r="X2126" s="184" t="s">
        <v>5003</v>
      </c>
      <c r="Y2126" s="185" t="s">
        <v>95</v>
      </c>
      <c r="Z2126" s="185" t="s">
        <v>105</v>
      </c>
      <c r="AA2126" s="85" t="s">
        <v>148</v>
      </c>
    </row>
    <row r="2127" spans="1:27" ht="37.5">
      <c r="A2127" s="299">
        <v>2117</v>
      </c>
      <c r="B2127" s="283" t="s">
        <v>262</v>
      </c>
      <c r="C2127" s="83" t="s">
        <v>97</v>
      </c>
      <c r="D2127" s="187" t="s">
        <v>4854</v>
      </c>
      <c r="E2127" s="83" t="s">
        <v>153</v>
      </c>
      <c r="F2127" s="188">
        <v>44833.375</v>
      </c>
      <c r="G2127" s="188">
        <v>44833.666666666664</v>
      </c>
      <c r="H2127" s="83" t="s">
        <v>106</v>
      </c>
      <c r="I2127" s="90">
        <v>6.9999999999417923</v>
      </c>
      <c r="J2127" s="91" t="s">
        <v>4960</v>
      </c>
      <c r="K2127" s="91"/>
      <c r="L2127" s="91"/>
      <c r="M2127" s="83">
        <v>43</v>
      </c>
      <c r="N2127" s="83">
        <v>0</v>
      </c>
      <c r="O2127" s="83">
        <v>0</v>
      </c>
      <c r="P2127" s="83">
        <v>43</v>
      </c>
      <c r="Q2127" s="83">
        <v>0</v>
      </c>
      <c r="R2127" s="83">
        <v>0</v>
      </c>
      <c r="S2127" s="83">
        <v>0</v>
      </c>
      <c r="T2127" s="83">
        <v>43</v>
      </c>
      <c r="U2127" s="83">
        <v>0</v>
      </c>
      <c r="V2127" s="83">
        <v>24</v>
      </c>
      <c r="W2127" s="83"/>
      <c r="X2127" s="184"/>
      <c r="Y2127" s="185"/>
      <c r="Z2127" s="185"/>
      <c r="AA2127" s="85" t="s">
        <v>148</v>
      </c>
    </row>
    <row r="2128" spans="1:27" ht="75">
      <c r="A2128" s="299">
        <v>2118</v>
      </c>
      <c r="B2128" s="283" t="s">
        <v>115</v>
      </c>
      <c r="C2128" s="83" t="s">
        <v>113</v>
      </c>
      <c r="D2128" s="187" t="s">
        <v>242</v>
      </c>
      <c r="E2128" s="83" t="s">
        <v>154</v>
      </c>
      <c r="F2128" s="188">
        <v>44832.375</v>
      </c>
      <c r="G2128" s="188">
        <v>44832.541666666664</v>
      </c>
      <c r="H2128" s="83" t="s">
        <v>106</v>
      </c>
      <c r="I2128" s="90">
        <v>3.9999999999417923</v>
      </c>
      <c r="J2128" s="91" t="s">
        <v>5004</v>
      </c>
      <c r="K2128" s="91"/>
      <c r="L2128" s="91"/>
      <c r="M2128" s="83">
        <v>218</v>
      </c>
      <c r="N2128" s="83">
        <v>0</v>
      </c>
      <c r="O2128" s="83">
        <v>0</v>
      </c>
      <c r="P2128" s="83">
        <v>218</v>
      </c>
      <c r="Q2128" s="83">
        <v>0</v>
      </c>
      <c r="R2128" s="83">
        <v>0</v>
      </c>
      <c r="S2128" s="83">
        <v>0</v>
      </c>
      <c r="T2128" s="83">
        <v>218</v>
      </c>
      <c r="U2128" s="83">
        <v>0</v>
      </c>
      <c r="V2128" s="83">
        <v>222</v>
      </c>
      <c r="W2128" s="83"/>
      <c r="X2128" s="184" t="s">
        <v>5005</v>
      </c>
      <c r="Y2128" s="185"/>
      <c r="Z2128" s="185"/>
      <c r="AA2128" s="85" t="s">
        <v>148</v>
      </c>
    </row>
    <row r="2129" spans="1:27" ht="56.25">
      <c r="A2129" s="299">
        <v>2119</v>
      </c>
      <c r="B2129" s="284" t="s">
        <v>4541</v>
      </c>
      <c r="C2129" s="78" t="s">
        <v>97</v>
      </c>
      <c r="D2129" s="79" t="s">
        <v>5006</v>
      </c>
      <c r="E2129" s="78" t="s">
        <v>152</v>
      </c>
      <c r="F2129" s="80">
        <v>44833.583333333336</v>
      </c>
      <c r="G2129" s="80">
        <v>44833.645833333336</v>
      </c>
      <c r="H2129" s="78" t="s">
        <v>106</v>
      </c>
      <c r="I2129" s="90">
        <v>1.5</v>
      </c>
      <c r="J2129" s="91" t="s">
        <v>5007</v>
      </c>
      <c r="K2129" s="91"/>
      <c r="L2129" s="91"/>
      <c r="M2129" s="78">
        <v>462</v>
      </c>
      <c r="N2129" s="78">
        <v>0</v>
      </c>
      <c r="O2129" s="78">
        <v>0</v>
      </c>
      <c r="P2129" s="78">
        <v>462</v>
      </c>
      <c r="Q2129" s="78">
        <v>0</v>
      </c>
      <c r="R2129" s="78">
        <v>0</v>
      </c>
      <c r="S2129" s="78">
        <v>0</v>
      </c>
      <c r="T2129" s="78">
        <v>462</v>
      </c>
      <c r="U2129" s="78">
        <v>0</v>
      </c>
      <c r="V2129" s="78">
        <v>294</v>
      </c>
      <c r="W2129" s="78"/>
      <c r="X2129" s="84"/>
      <c r="Y2129" s="84"/>
      <c r="Z2129" s="85"/>
      <c r="AA2129" s="85" t="s">
        <v>148</v>
      </c>
    </row>
    <row r="2130" spans="1:27" ht="75">
      <c r="A2130" s="299">
        <v>2120</v>
      </c>
      <c r="B2130" s="284" t="s">
        <v>115</v>
      </c>
      <c r="C2130" s="78" t="s">
        <v>113</v>
      </c>
      <c r="D2130" s="79" t="s">
        <v>284</v>
      </c>
      <c r="E2130" s="78" t="s">
        <v>154</v>
      </c>
      <c r="F2130" s="80">
        <v>44833.5625</v>
      </c>
      <c r="G2130" s="80">
        <v>44833.671527777777</v>
      </c>
      <c r="H2130" s="78" t="s">
        <v>106</v>
      </c>
      <c r="I2130" s="90">
        <v>2.6166666666395031</v>
      </c>
      <c r="J2130" s="91" t="s">
        <v>5008</v>
      </c>
      <c r="K2130" s="91"/>
      <c r="L2130" s="91"/>
      <c r="M2130" s="78">
        <v>29</v>
      </c>
      <c r="N2130" s="78">
        <v>0</v>
      </c>
      <c r="O2130" s="78">
        <v>0</v>
      </c>
      <c r="P2130" s="78">
        <v>29</v>
      </c>
      <c r="Q2130" s="78">
        <v>0</v>
      </c>
      <c r="R2130" s="78">
        <v>0</v>
      </c>
      <c r="S2130" s="78">
        <v>0</v>
      </c>
      <c r="T2130" s="78">
        <v>29</v>
      </c>
      <c r="U2130" s="78">
        <v>0</v>
      </c>
      <c r="V2130" s="78">
        <v>336</v>
      </c>
      <c r="W2130" s="78"/>
      <c r="X2130" s="84" t="s">
        <v>5009</v>
      </c>
      <c r="Y2130" s="84"/>
      <c r="Z2130" s="85"/>
      <c r="AA2130" s="85" t="s">
        <v>148</v>
      </c>
    </row>
    <row r="2131" spans="1:27" ht="37.5">
      <c r="A2131" s="299">
        <v>2121</v>
      </c>
      <c r="B2131" s="284" t="s">
        <v>262</v>
      </c>
      <c r="C2131" s="78" t="s">
        <v>113</v>
      </c>
      <c r="D2131" s="79" t="s">
        <v>5010</v>
      </c>
      <c r="E2131" s="78" t="s">
        <v>154</v>
      </c>
      <c r="F2131" s="80">
        <v>44834.395833333336</v>
      </c>
      <c r="G2131" s="80">
        <v>44834.479166666664</v>
      </c>
      <c r="H2131" s="78" t="s">
        <v>106</v>
      </c>
      <c r="I2131" s="90">
        <v>1.9999999998835847</v>
      </c>
      <c r="J2131" s="91" t="s">
        <v>5011</v>
      </c>
      <c r="K2131" s="91"/>
      <c r="L2131" s="91"/>
      <c r="M2131" s="78">
        <v>9</v>
      </c>
      <c r="N2131" s="78">
        <v>0</v>
      </c>
      <c r="O2131" s="78">
        <v>0</v>
      </c>
      <c r="P2131" s="78">
        <v>9</v>
      </c>
      <c r="Q2131" s="78">
        <v>0</v>
      </c>
      <c r="R2131" s="78">
        <v>0</v>
      </c>
      <c r="S2131" s="78">
        <v>0</v>
      </c>
      <c r="T2131" s="78">
        <v>9</v>
      </c>
      <c r="U2131" s="78">
        <v>0</v>
      </c>
      <c r="V2131" s="78">
        <v>52</v>
      </c>
      <c r="W2131" s="78"/>
      <c r="X2131" s="84"/>
      <c r="Y2131" s="84"/>
      <c r="Z2131" s="85"/>
      <c r="AA2131" s="85" t="s">
        <v>148</v>
      </c>
    </row>
    <row r="2132" spans="1:27" ht="131.25">
      <c r="A2132" s="299">
        <v>2122</v>
      </c>
      <c r="B2132" s="284" t="s">
        <v>248</v>
      </c>
      <c r="C2132" s="78" t="s">
        <v>93</v>
      </c>
      <c r="D2132" s="79" t="s">
        <v>5012</v>
      </c>
      <c r="E2132" s="78" t="s">
        <v>152</v>
      </c>
      <c r="F2132" s="80">
        <v>44833.597222222219</v>
      </c>
      <c r="G2132" s="80">
        <v>44833.621527777781</v>
      </c>
      <c r="H2132" s="78" t="s">
        <v>94</v>
      </c>
      <c r="I2132" s="90">
        <v>0.58333333348855376</v>
      </c>
      <c r="J2132" s="91" t="s">
        <v>5013</v>
      </c>
      <c r="K2132" s="91"/>
      <c r="L2132" s="91" t="s">
        <v>3873</v>
      </c>
      <c r="M2132" s="78">
        <v>50</v>
      </c>
      <c r="N2132" s="78">
        <v>1</v>
      </c>
      <c r="O2132" s="78">
        <v>0</v>
      </c>
      <c r="P2132" s="78">
        <v>49</v>
      </c>
      <c r="Q2132" s="78">
        <v>0</v>
      </c>
      <c r="R2132" s="78">
        <v>0</v>
      </c>
      <c r="S2132" s="78">
        <v>0</v>
      </c>
      <c r="T2132" s="78">
        <v>50</v>
      </c>
      <c r="U2132" s="78">
        <v>0</v>
      </c>
      <c r="V2132" s="78">
        <v>550</v>
      </c>
      <c r="W2132" s="78"/>
      <c r="X2132" s="84" t="s">
        <v>5014</v>
      </c>
      <c r="Y2132" s="84" t="s">
        <v>109</v>
      </c>
      <c r="Z2132" s="85" t="s">
        <v>103</v>
      </c>
      <c r="AA2132" s="85" t="s">
        <v>148</v>
      </c>
    </row>
    <row r="2133" spans="1:27" ht="168.75">
      <c r="A2133" s="299">
        <v>2122</v>
      </c>
      <c r="B2133" s="284" t="s">
        <v>248</v>
      </c>
      <c r="C2133" s="78" t="s">
        <v>93</v>
      </c>
      <c r="D2133" s="79" t="s">
        <v>5015</v>
      </c>
      <c r="E2133" s="78" t="s">
        <v>152</v>
      </c>
      <c r="F2133" s="80">
        <v>44833.895833333336</v>
      </c>
      <c r="G2133" s="80">
        <v>44833.896527777775</v>
      </c>
      <c r="H2133" s="78" t="s">
        <v>94</v>
      </c>
      <c r="I2133" s="90">
        <v>1.6666666546370834E-2</v>
      </c>
      <c r="J2133" s="91" t="s">
        <v>5016</v>
      </c>
      <c r="K2133" s="91"/>
      <c r="L2133" s="91" t="s">
        <v>3320</v>
      </c>
      <c r="M2133" s="78">
        <v>87</v>
      </c>
      <c r="N2133" s="78">
        <v>3</v>
      </c>
      <c r="O2133" s="78">
        <v>2</v>
      </c>
      <c r="P2133" s="78">
        <v>82</v>
      </c>
      <c r="Q2133" s="78">
        <v>0</v>
      </c>
      <c r="R2133" s="78">
        <v>0</v>
      </c>
      <c r="S2133" s="78">
        <v>0</v>
      </c>
      <c r="T2133" s="78">
        <v>87</v>
      </c>
      <c r="U2133" s="78">
        <v>0</v>
      </c>
      <c r="V2133" s="78">
        <v>680</v>
      </c>
      <c r="W2133" s="78"/>
      <c r="X2133" s="84" t="s">
        <v>5017</v>
      </c>
      <c r="Y2133" s="85" t="s">
        <v>109</v>
      </c>
      <c r="Z2133" s="85" t="s">
        <v>103</v>
      </c>
      <c r="AA2133" s="85" t="s">
        <v>148</v>
      </c>
    </row>
    <row r="2134" spans="1:27" ht="225">
      <c r="A2134" s="299">
        <v>2122</v>
      </c>
      <c r="B2134" s="284" t="s">
        <v>248</v>
      </c>
      <c r="C2134" s="78" t="s">
        <v>93</v>
      </c>
      <c r="D2134" s="79" t="s">
        <v>5018</v>
      </c>
      <c r="E2134" s="78" t="s">
        <v>152</v>
      </c>
      <c r="F2134" s="80">
        <v>44833.895833333336</v>
      </c>
      <c r="G2134" s="80">
        <v>44833.917361111111</v>
      </c>
      <c r="H2134" s="78" t="s">
        <v>94</v>
      </c>
      <c r="I2134" s="90">
        <v>0.5166666666045785</v>
      </c>
      <c r="J2134" s="91" t="s">
        <v>5019</v>
      </c>
      <c r="K2134" s="91"/>
      <c r="L2134" s="91"/>
      <c r="M2134" s="78">
        <v>48</v>
      </c>
      <c r="N2134" s="78">
        <v>0</v>
      </c>
      <c r="O2134" s="78">
        <v>0</v>
      </c>
      <c r="P2134" s="78">
        <v>47</v>
      </c>
      <c r="Q2134" s="78">
        <v>0</v>
      </c>
      <c r="R2134" s="78">
        <v>0</v>
      </c>
      <c r="S2134" s="78">
        <v>0</v>
      </c>
      <c r="T2134" s="78">
        <v>47</v>
      </c>
      <c r="U2134" s="78">
        <v>1</v>
      </c>
      <c r="V2134" s="78">
        <v>600</v>
      </c>
      <c r="W2134" s="78" t="s">
        <v>1052</v>
      </c>
      <c r="X2134" s="84" t="s">
        <v>5020</v>
      </c>
      <c r="Y2134" s="85" t="s">
        <v>109</v>
      </c>
      <c r="Z2134" s="85" t="s">
        <v>103</v>
      </c>
      <c r="AA2134" s="85" t="s">
        <v>148</v>
      </c>
    </row>
    <row r="2135" spans="1:27" ht="56.25">
      <c r="A2135" s="299">
        <v>2122</v>
      </c>
      <c r="B2135" s="283" t="s">
        <v>245</v>
      </c>
      <c r="C2135" s="83" t="s">
        <v>93</v>
      </c>
      <c r="D2135" s="187" t="s">
        <v>304</v>
      </c>
      <c r="E2135" s="83" t="s">
        <v>152</v>
      </c>
      <c r="F2135" s="188">
        <v>44833.479166666664</v>
      </c>
      <c r="G2135" s="188">
        <v>44833.486111111109</v>
      </c>
      <c r="H2135" s="83" t="s">
        <v>94</v>
      </c>
      <c r="I2135" s="90">
        <v>0.16666666668606922</v>
      </c>
      <c r="J2135" s="91" t="s">
        <v>1111</v>
      </c>
      <c r="K2135" s="91"/>
      <c r="L2135" s="91"/>
      <c r="M2135" s="83">
        <v>237</v>
      </c>
      <c r="N2135" s="83">
        <v>0</v>
      </c>
      <c r="O2135" s="83">
        <v>0</v>
      </c>
      <c r="P2135" s="83">
        <v>237</v>
      </c>
      <c r="Q2135" s="83">
        <v>0</v>
      </c>
      <c r="R2135" s="83">
        <v>0</v>
      </c>
      <c r="S2135" s="83">
        <v>0</v>
      </c>
      <c r="T2135" s="83">
        <v>237</v>
      </c>
      <c r="U2135" s="83">
        <v>0</v>
      </c>
      <c r="V2135" s="83">
        <v>231.44</v>
      </c>
      <c r="W2135" s="83"/>
      <c r="X2135" s="184" t="s">
        <v>5021</v>
      </c>
      <c r="Y2135" s="185" t="s">
        <v>130</v>
      </c>
      <c r="Z2135" s="185" t="s">
        <v>105</v>
      </c>
      <c r="AA2135" s="85" t="s">
        <v>148</v>
      </c>
    </row>
    <row r="2136" spans="1:27" ht="75">
      <c r="A2136" s="299">
        <v>2122</v>
      </c>
      <c r="B2136" s="284" t="s">
        <v>115</v>
      </c>
      <c r="C2136" s="78" t="s">
        <v>113</v>
      </c>
      <c r="D2136" s="79" t="s">
        <v>296</v>
      </c>
      <c r="E2136" s="78" t="s">
        <v>154</v>
      </c>
      <c r="F2136" s="80">
        <v>44834.5625</v>
      </c>
      <c r="G2136" s="80">
        <v>44834.638888888891</v>
      </c>
      <c r="H2136" s="78" t="s">
        <v>106</v>
      </c>
      <c r="I2136" s="90">
        <v>1.8333333333721384</v>
      </c>
      <c r="J2136" s="91" t="s">
        <v>5022</v>
      </c>
      <c r="K2136" s="91"/>
      <c r="L2136" s="91"/>
      <c r="M2136" s="78">
        <v>47</v>
      </c>
      <c r="N2136" s="78">
        <v>0</v>
      </c>
      <c r="O2136" s="78">
        <v>0</v>
      </c>
      <c r="P2136" s="78">
        <v>47</v>
      </c>
      <c r="Q2136" s="78">
        <v>0</v>
      </c>
      <c r="R2136" s="78">
        <v>0</v>
      </c>
      <c r="S2136" s="78">
        <v>0</v>
      </c>
      <c r="T2136" s="78">
        <v>47</v>
      </c>
      <c r="U2136" s="78">
        <v>0</v>
      </c>
      <c r="V2136" s="78">
        <v>149</v>
      </c>
      <c r="W2136" s="78"/>
      <c r="X2136" s="84" t="s">
        <v>5023</v>
      </c>
      <c r="Y2136" s="85"/>
      <c r="Z2136" s="85"/>
      <c r="AA2136" s="85" t="s">
        <v>148</v>
      </c>
    </row>
    <row r="2137" spans="1:27" ht="93.75">
      <c r="A2137" s="299">
        <v>2122</v>
      </c>
      <c r="B2137" s="286" t="s">
        <v>248</v>
      </c>
      <c r="C2137" s="93" t="s">
        <v>93</v>
      </c>
      <c r="D2137" s="94" t="s">
        <v>5024</v>
      </c>
      <c r="E2137" s="93" t="s">
        <v>153</v>
      </c>
      <c r="F2137" s="95">
        <v>44834.333333333336</v>
      </c>
      <c r="G2137" s="95">
        <v>44834.416666666664</v>
      </c>
      <c r="H2137" s="96" t="s">
        <v>94</v>
      </c>
      <c r="I2137" s="90">
        <v>1.9999999998835847</v>
      </c>
      <c r="J2137" s="91" t="s">
        <v>5025</v>
      </c>
      <c r="K2137" s="91"/>
      <c r="L2137" s="91"/>
      <c r="M2137" s="93">
        <v>3</v>
      </c>
      <c r="N2137" s="93">
        <v>0</v>
      </c>
      <c r="O2137" s="93">
        <v>0</v>
      </c>
      <c r="P2137" s="93">
        <v>3</v>
      </c>
      <c r="Q2137" s="93">
        <v>0</v>
      </c>
      <c r="R2137" s="93">
        <v>0</v>
      </c>
      <c r="S2137" s="93">
        <v>0</v>
      </c>
      <c r="T2137" s="93">
        <v>3</v>
      </c>
      <c r="U2137" s="93">
        <v>0</v>
      </c>
      <c r="V2137" s="93">
        <v>20</v>
      </c>
      <c r="W2137" s="93"/>
      <c r="X2137" s="97" t="s">
        <v>5026</v>
      </c>
      <c r="Y2137" s="98" t="s">
        <v>109</v>
      </c>
      <c r="Z2137" s="98" t="s">
        <v>120</v>
      </c>
      <c r="AA2137" s="85" t="s">
        <v>148</v>
      </c>
    </row>
    <row r="2138" spans="1:27" ht="93.75">
      <c r="A2138" s="299">
        <v>2122</v>
      </c>
      <c r="B2138" s="286" t="s">
        <v>248</v>
      </c>
      <c r="C2138" s="93" t="s">
        <v>93</v>
      </c>
      <c r="D2138" s="94" t="s">
        <v>5027</v>
      </c>
      <c r="E2138" s="93" t="s">
        <v>153</v>
      </c>
      <c r="F2138" s="95">
        <v>44834.836805555555</v>
      </c>
      <c r="G2138" s="95">
        <v>44835.625</v>
      </c>
      <c r="H2138" s="96" t="s">
        <v>94</v>
      </c>
      <c r="I2138" s="90">
        <v>18.916666666686069</v>
      </c>
      <c r="J2138" s="91" t="s">
        <v>5028</v>
      </c>
      <c r="K2138" s="91"/>
      <c r="L2138" s="91"/>
      <c r="M2138" s="93">
        <v>1</v>
      </c>
      <c r="N2138" s="93">
        <v>0</v>
      </c>
      <c r="O2138" s="93">
        <v>0</v>
      </c>
      <c r="P2138" s="93">
        <v>1</v>
      </c>
      <c r="Q2138" s="93">
        <v>0</v>
      </c>
      <c r="R2138" s="93">
        <v>0</v>
      </c>
      <c r="S2138" s="93">
        <v>0</v>
      </c>
      <c r="T2138" s="93">
        <v>1</v>
      </c>
      <c r="U2138" s="93">
        <v>0</v>
      </c>
      <c r="V2138" s="93">
        <v>20</v>
      </c>
      <c r="W2138" s="93"/>
      <c r="X2138" s="97" t="s">
        <v>5029</v>
      </c>
      <c r="Y2138" s="98" t="s">
        <v>109</v>
      </c>
      <c r="Z2138" s="98" t="s">
        <v>105</v>
      </c>
      <c r="AA2138" s="85" t="s">
        <v>148</v>
      </c>
    </row>
    <row r="2139" spans="1:27" ht="112.5">
      <c r="A2139" s="299">
        <v>2122</v>
      </c>
      <c r="B2139" s="284" t="s">
        <v>251</v>
      </c>
      <c r="C2139" s="78" t="s">
        <v>97</v>
      </c>
      <c r="D2139" s="79" t="s">
        <v>3211</v>
      </c>
      <c r="E2139" s="78" t="s">
        <v>152</v>
      </c>
      <c r="F2139" s="80">
        <v>44837.138888888891</v>
      </c>
      <c r="G2139" s="80">
        <v>44837.558333333334</v>
      </c>
      <c r="H2139" s="78" t="s">
        <v>94</v>
      </c>
      <c r="I2139" s="90">
        <v>10.066666666651145</v>
      </c>
      <c r="J2139" s="91" t="s">
        <v>3351</v>
      </c>
      <c r="K2139" s="91"/>
      <c r="L2139" s="91"/>
      <c r="M2139" s="78">
        <v>9</v>
      </c>
      <c r="N2139" s="78">
        <v>0</v>
      </c>
      <c r="O2139" s="78">
        <v>0</v>
      </c>
      <c r="P2139" s="78">
        <v>9</v>
      </c>
      <c r="Q2139" s="78">
        <v>0</v>
      </c>
      <c r="R2139" s="78">
        <v>0</v>
      </c>
      <c r="S2139" s="78">
        <v>9</v>
      </c>
      <c r="T2139" s="78">
        <v>0</v>
      </c>
      <c r="U2139" s="78">
        <v>0</v>
      </c>
      <c r="V2139" s="78">
        <v>180</v>
      </c>
      <c r="W2139" s="78"/>
      <c r="X2139" s="84" t="s">
        <v>5030</v>
      </c>
      <c r="Y2139" s="85" t="s">
        <v>95</v>
      </c>
      <c r="Z2139" s="85" t="s">
        <v>105</v>
      </c>
      <c r="AA2139" s="85" t="s">
        <v>148</v>
      </c>
    </row>
    <row r="2140" spans="1:27" ht="56.25">
      <c r="A2140" s="299">
        <v>2122</v>
      </c>
      <c r="B2140" s="284" t="s">
        <v>248</v>
      </c>
      <c r="C2140" s="78" t="s">
        <v>93</v>
      </c>
      <c r="D2140" s="79" t="s">
        <v>5031</v>
      </c>
      <c r="E2140" s="78" t="s">
        <v>152</v>
      </c>
      <c r="F2140" s="80">
        <v>44836.395833333336</v>
      </c>
      <c r="G2140" s="80">
        <v>44836.4375</v>
      </c>
      <c r="H2140" s="78" t="s">
        <v>94</v>
      </c>
      <c r="I2140" s="90">
        <v>0.99999999994179234</v>
      </c>
      <c r="J2140" s="91" t="s">
        <v>5032</v>
      </c>
      <c r="K2140" s="91"/>
      <c r="L2140" s="91"/>
      <c r="M2140" s="78">
        <v>1</v>
      </c>
      <c r="N2140" s="78">
        <v>0</v>
      </c>
      <c r="O2140" s="78">
        <v>0</v>
      </c>
      <c r="P2140" s="78">
        <v>1</v>
      </c>
      <c r="Q2140" s="78">
        <v>0</v>
      </c>
      <c r="R2140" s="78">
        <v>0</v>
      </c>
      <c r="S2140" s="78">
        <v>0</v>
      </c>
      <c r="T2140" s="78">
        <v>1</v>
      </c>
      <c r="U2140" s="78">
        <v>0</v>
      </c>
      <c r="V2140" s="78">
        <v>50</v>
      </c>
      <c r="W2140" s="78"/>
      <c r="X2140" s="84" t="s">
        <v>5033</v>
      </c>
      <c r="Y2140" s="85" t="s">
        <v>109</v>
      </c>
      <c r="Z2140" s="85" t="s">
        <v>103</v>
      </c>
      <c r="AA2140" s="85" t="s">
        <v>148</v>
      </c>
    </row>
    <row r="2141" spans="1:27" ht="75">
      <c r="A2141" s="299">
        <v>2123</v>
      </c>
      <c r="B2141" s="284" t="s">
        <v>265</v>
      </c>
      <c r="C2141" s="78" t="s">
        <v>97</v>
      </c>
      <c r="D2141" s="79" t="s">
        <v>5034</v>
      </c>
      <c r="E2141" s="78" t="s">
        <v>153</v>
      </c>
      <c r="F2141" s="80">
        <v>44837.430555555555</v>
      </c>
      <c r="G2141" s="80">
        <v>44837.451388888891</v>
      </c>
      <c r="H2141" s="78" t="s">
        <v>94</v>
      </c>
      <c r="I2141" s="90">
        <v>0.50000000005820766</v>
      </c>
      <c r="J2141" s="91" t="s">
        <v>5034</v>
      </c>
      <c r="K2141" s="91"/>
      <c r="L2141" s="91"/>
      <c r="M2141" s="78">
        <v>61</v>
      </c>
      <c r="N2141" s="78">
        <v>0</v>
      </c>
      <c r="O2141" s="78">
        <v>0</v>
      </c>
      <c r="P2141" s="78">
        <v>61</v>
      </c>
      <c r="Q2141" s="78">
        <v>0</v>
      </c>
      <c r="R2141" s="78">
        <v>0</v>
      </c>
      <c r="S2141" s="78">
        <v>0</v>
      </c>
      <c r="T2141" s="78">
        <v>61</v>
      </c>
      <c r="U2141" s="78">
        <v>0</v>
      </c>
      <c r="V2141" s="78">
        <v>120</v>
      </c>
      <c r="W2141" s="78"/>
      <c r="X2141" s="84" t="s">
        <v>5035</v>
      </c>
      <c r="Y2141" s="85" t="s">
        <v>98</v>
      </c>
      <c r="Z2141" s="85" t="s">
        <v>124</v>
      </c>
      <c r="AA2141" s="85" t="s">
        <v>148</v>
      </c>
    </row>
    <row r="2142" spans="1:27" ht="75">
      <c r="A2142" s="299">
        <v>2124</v>
      </c>
      <c r="B2142" s="284" t="s">
        <v>265</v>
      </c>
      <c r="C2142" s="78" t="s">
        <v>97</v>
      </c>
      <c r="D2142" s="79" t="s">
        <v>5036</v>
      </c>
      <c r="E2142" s="78" t="s">
        <v>153</v>
      </c>
      <c r="F2142" s="80">
        <v>44837.680555555555</v>
      </c>
      <c r="G2142" s="80">
        <v>44837.697916666664</v>
      </c>
      <c r="H2142" s="78" t="s">
        <v>94</v>
      </c>
      <c r="I2142" s="90">
        <v>0.41666666662786156</v>
      </c>
      <c r="J2142" s="91" t="s">
        <v>5036</v>
      </c>
      <c r="K2142" s="91"/>
      <c r="L2142" s="91"/>
      <c r="M2142" s="78">
        <v>21</v>
      </c>
      <c r="N2142" s="78">
        <v>0</v>
      </c>
      <c r="O2142" s="78">
        <v>0</v>
      </c>
      <c r="P2142" s="78">
        <v>21</v>
      </c>
      <c r="Q2142" s="78">
        <v>0</v>
      </c>
      <c r="R2142" s="78">
        <v>0</v>
      </c>
      <c r="S2142" s="78">
        <v>0</v>
      </c>
      <c r="T2142" s="78">
        <v>21</v>
      </c>
      <c r="U2142" s="78">
        <v>0</v>
      </c>
      <c r="V2142" s="78">
        <v>40</v>
      </c>
      <c r="W2142" s="78"/>
      <c r="X2142" s="84" t="s">
        <v>5037</v>
      </c>
      <c r="Y2142" s="85" t="s">
        <v>98</v>
      </c>
      <c r="Z2142" s="85" t="s">
        <v>124</v>
      </c>
      <c r="AA2142" s="85" t="s">
        <v>148</v>
      </c>
    </row>
    <row r="2143" spans="1:27" ht="112.5">
      <c r="A2143" s="299">
        <v>2125</v>
      </c>
      <c r="B2143" s="284" t="s">
        <v>4541</v>
      </c>
      <c r="C2143" s="78" t="s">
        <v>97</v>
      </c>
      <c r="D2143" s="79" t="s">
        <v>5038</v>
      </c>
      <c r="E2143" s="78" t="s">
        <v>153</v>
      </c>
      <c r="F2143" s="80">
        <v>44837.708333333336</v>
      </c>
      <c r="G2143" s="80">
        <v>44837.8125</v>
      </c>
      <c r="H2143" s="78" t="s">
        <v>94</v>
      </c>
      <c r="I2143" s="90">
        <v>2.4999999999417923</v>
      </c>
      <c r="J2143" s="91" t="s">
        <v>5039</v>
      </c>
      <c r="K2143" s="91"/>
      <c r="L2143" s="91"/>
      <c r="M2143" s="78">
        <v>52</v>
      </c>
      <c r="N2143" s="78">
        <v>0</v>
      </c>
      <c r="O2143" s="78">
        <v>0</v>
      </c>
      <c r="P2143" s="78">
        <v>52</v>
      </c>
      <c r="Q2143" s="78">
        <v>0</v>
      </c>
      <c r="R2143" s="78">
        <v>0</v>
      </c>
      <c r="S2143" s="78">
        <v>0</v>
      </c>
      <c r="T2143" s="78">
        <v>52</v>
      </c>
      <c r="U2143" s="78">
        <v>0</v>
      </c>
      <c r="V2143" s="78">
        <v>16</v>
      </c>
      <c r="W2143" s="78"/>
      <c r="X2143" s="84" t="s">
        <v>5040</v>
      </c>
      <c r="Y2143" s="85" t="s">
        <v>130</v>
      </c>
      <c r="Z2143" s="85" t="s">
        <v>99</v>
      </c>
      <c r="AA2143" s="85" t="s">
        <v>148</v>
      </c>
    </row>
    <row r="2144" spans="1:27" ht="56.25">
      <c r="A2144" s="299">
        <v>2126</v>
      </c>
      <c r="B2144" s="284" t="s">
        <v>250</v>
      </c>
      <c r="C2144" s="78" t="s">
        <v>113</v>
      </c>
      <c r="D2144" s="79" t="s">
        <v>5041</v>
      </c>
      <c r="E2144" s="78" t="s">
        <v>153</v>
      </c>
      <c r="F2144" s="80">
        <v>44837.625</v>
      </c>
      <c r="G2144" s="80">
        <v>44837.649305555555</v>
      </c>
      <c r="H2144" s="78" t="s">
        <v>94</v>
      </c>
      <c r="I2144" s="90">
        <v>0.58333333331393078</v>
      </c>
      <c r="J2144" s="91" t="s">
        <v>5042</v>
      </c>
      <c r="K2144" s="91"/>
      <c r="L2144" s="91"/>
      <c r="M2144" s="78">
        <v>39</v>
      </c>
      <c r="N2144" s="78">
        <v>0</v>
      </c>
      <c r="O2144" s="78">
        <v>0</v>
      </c>
      <c r="P2144" s="78">
        <v>39</v>
      </c>
      <c r="Q2144" s="78">
        <v>0</v>
      </c>
      <c r="R2144" s="78">
        <v>0</v>
      </c>
      <c r="S2144" s="78">
        <v>0</v>
      </c>
      <c r="T2144" s="78">
        <v>39</v>
      </c>
      <c r="U2144" s="78">
        <v>0</v>
      </c>
      <c r="V2144" s="78">
        <v>125</v>
      </c>
      <c r="W2144" s="78"/>
      <c r="X2144" s="84" t="s">
        <v>5043</v>
      </c>
      <c r="Y2144" s="85" t="s">
        <v>95</v>
      </c>
      <c r="Z2144" s="85" t="s">
        <v>105</v>
      </c>
      <c r="AA2144" s="85" t="s">
        <v>148</v>
      </c>
    </row>
    <row r="2145" spans="1:27" ht="93.75">
      <c r="A2145" s="299">
        <v>2127</v>
      </c>
      <c r="B2145" s="284" t="s">
        <v>248</v>
      </c>
      <c r="C2145" s="78" t="s">
        <v>93</v>
      </c>
      <c r="D2145" s="79" t="s">
        <v>5044</v>
      </c>
      <c r="E2145" s="78" t="s">
        <v>153</v>
      </c>
      <c r="F2145" s="80">
        <v>44837.541666666664</v>
      </c>
      <c r="G2145" s="80">
        <v>44837.583333333336</v>
      </c>
      <c r="H2145" s="78" t="s">
        <v>94</v>
      </c>
      <c r="I2145" s="90">
        <v>1.0000000001164153</v>
      </c>
      <c r="J2145" s="91" t="s">
        <v>5045</v>
      </c>
      <c r="K2145" s="91"/>
      <c r="L2145" s="91" t="s">
        <v>238</v>
      </c>
      <c r="M2145" s="78">
        <v>1</v>
      </c>
      <c r="N2145" s="78">
        <v>0</v>
      </c>
      <c r="O2145" s="78">
        <v>1</v>
      </c>
      <c r="P2145" s="78">
        <v>0</v>
      </c>
      <c r="Q2145" s="78">
        <v>0</v>
      </c>
      <c r="R2145" s="78">
        <v>0</v>
      </c>
      <c r="S2145" s="78">
        <v>0</v>
      </c>
      <c r="T2145" s="78">
        <v>1</v>
      </c>
      <c r="U2145" s="78">
        <v>0</v>
      </c>
      <c r="V2145" s="78">
        <v>60</v>
      </c>
      <c r="W2145" s="78"/>
      <c r="X2145" s="84" t="s">
        <v>5046</v>
      </c>
      <c r="Y2145" s="85" t="s">
        <v>95</v>
      </c>
      <c r="Z2145" s="85" t="s">
        <v>99</v>
      </c>
      <c r="AA2145" s="85" t="s">
        <v>148</v>
      </c>
    </row>
    <row r="2146" spans="1:27" ht="37.5">
      <c r="A2146" s="299">
        <v>2128</v>
      </c>
      <c r="B2146" s="284" t="s">
        <v>248</v>
      </c>
      <c r="C2146" s="78" t="s">
        <v>97</v>
      </c>
      <c r="D2146" s="79" t="s">
        <v>5047</v>
      </c>
      <c r="E2146" s="78" t="s">
        <v>153</v>
      </c>
      <c r="F2146" s="80">
        <v>44838.375</v>
      </c>
      <c r="G2146" s="80">
        <v>44838.625</v>
      </c>
      <c r="H2146" s="78" t="s">
        <v>106</v>
      </c>
      <c r="I2146" s="90">
        <v>6</v>
      </c>
      <c r="J2146" s="206" t="s">
        <v>5048</v>
      </c>
      <c r="K2146" s="91"/>
      <c r="L2146" s="91" t="s">
        <v>258</v>
      </c>
      <c r="M2146" s="78">
        <v>21</v>
      </c>
      <c r="N2146" s="78">
        <v>0</v>
      </c>
      <c r="O2146" s="78">
        <v>1</v>
      </c>
      <c r="P2146" s="78">
        <v>20</v>
      </c>
      <c r="Q2146" s="78">
        <v>0</v>
      </c>
      <c r="R2146" s="78">
        <v>0</v>
      </c>
      <c r="S2146" s="78">
        <v>0</v>
      </c>
      <c r="T2146" s="78">
        <v>21</v>
      </c>
      <c r="U2146" s="78">
        <v>0</v>
      </c>
      <c r="V2146" s="78">
        <v>30</v>
      </c>
      <c r="W2146" s="78"/>
      <c r="X2146" s="84"/>
      <c r="Y2146" s="85"/>
      <c r="Z2146" s="85"/>
      <c r="AA2146" s="85" t="s">
        <v>148</v>
      </c>
    </row>
    <row r="2147" spans="1:27" ht="243.75">
      <c r="A2147" s="299">
        <v>2129</v>
      </c>
      <c r="B2147" s="284" t="s">
        <v>248</v>
      </c>
      <c r="C2147" s="78" t="s">
        <v>93</v>
      </c>
      <c r="D2147" s="79" t="s">
        <v>5049</v>
      </c>
      <c r="E2147" s="78" t="s">
        <v>154</v>
      </c>
      <c r="F2147" s="80">
        <v>44838.326388888891</v>
      </c>
      <c r="G2147" s="80">
        <v>44838.329861111109</v>
      </c>
      <c r="H2147" s="78" t="s">
        <v>94</v>
      </c>
      <c r="I2147" s="90">
        <v>8.3333333255723119E-2</v>
      </c>
      <c r="J2147" s="206" t="s">
        <v>5050</v>
      </c>
      <c r="K2147" s="91"/>
      <c r="L2147" s="91" t="s">
        <v>231</v>
      </c>
      <c r="M2147" s="78">
        <v>133</v>
      </c>
      <c r="N2147" s="78">
        <v>0</v>
      </c>
      <c r="O2147" s="78">
        <v>1</v>
      </c>
      <c r="P2147" s="78">
        <v>132</v>
      </c>
      <c r="Q2147" s="78">
        <v>0</v>
      </c>
      <c r="R2147" s="78">
        <v>0</v>
      </c>
      <c r="S2147" s="78">
        <v>0</v>
      </c>
      <c r="T2147" s="78">
        <v>133</v>
      </c>
      <c r="U2147" s="78">
        <v>0</v>
      </c>
      <c r="V2147" s="78">
        <v>2200</v>
      </c>
      <c r="W2147" s="78"/>
      <c r="X2147" s="84" t="s">
        <v>5051</v>
      </c>
      <c r="Y2147" s="85" t="s">
        <v>95</v>
      </c>
      <c r="Z2147" s="85" t="s">
        <v>99</v>
      </c>
      <c r="AA2147" s="85" t="s">
        <v>148</v>
      </c>
    </row>
    <row r="2148" spans="1:27" ht="37.5">
      <c r="A2148" s="299">
        <v>2130</v>
      </c>
      <c r="B2148" s="283" t="s">
        <v>261</v>
      </c>
      <c r="C2148" s="83" t="s">
        <v>97</v>
      </c>
      <c r="D2148" s="187" t="s">
        <v>169</v>
      </c>
      <c r="E2148" s="83" t="s">
        <v>152</v>
      </c>
      <c r="F2148" s="188">
        <v>44838.416666666664</v>
      </c>
      <c r="G2148" s="188">
        <v>44838.5</v>
      </c>
      <c r="H2148" s="83" t="s">
        <v>106</v>
      </c>
      <c r="I2148" s="90">
        <v>2.0000000000582077</v>
      </c>
      <c r="J2148" s="206" t="s">
        <v>236</v>
      </c>
      <c r="K2148" s="91"/>
      <c r="L2148" s="91"/>
      <c r="M2148" s="83" t="s">
        <v>5052</v>
      </c>
      <c r="N2148" s="83">
        <v>0</v>
      </c>
      <c r="O2148" s="83">
        <v>0</v>
      </c>
      <c r="P2148" s="83">
        <v>80</v>
      </c>
      <c r="Q2148" s="83">
        <v>0</v>
      </c>
      <c r="R2148" s="83">
        <v>0</v>
      </c>
      <c r="S2148" s="83">
        <v>0</v>
      </c>
      <c r="T2148" s="83">
        <v>80</v>
      </c>
      <c r="U2148" s="83">
        <v>0</v>
      </c>
      <c r="V2148" s="83">
        <v>40</v>
      </c>
      <c r="W2148" s="83"/>
      <c r="X2148" s="184"/>
      <c r="Y2148" s="185"/>
      <c r="Z2148" s="185"/>
      <c r="AA2148" s="85" t="s">
        <v>148</v>
      </c>
    </row>
    <row r="2149" spans="1:27" ht="37.5">
      <c r="A2149" s="299">
        <v>2131</v>
      </c>
      <c r="B2149" s="283" t="s">
        <v>262</v>
      </c>
      <c r="C2149" s="83" t="s">
        <v>113</v>
      </c>
      <c r="D2149" s="187" t="s">
        <v>5053</v>
      </c>
      <c r="E2149" s="83" t="s">
        <v>153</v>
      </c>
      <c r="F2149" s="188">
        <v>44838.375</v>
      </c>
      <c r="G2149" s="188">
        <v>44838.625</v>
      </c>
      <c r="H2149" s="83" t="s">
        <v>106</v>
      </c>
      <c r="I2149" s="90">
        <v>6</v>
      </c>
      <c r="J2149" s="206" t="s">
        <v>5054</v>
      </c>
      <c r="K2149" s="91"/>
      <c r="L2149" s="91"/>
      <c r="M2149" s="83">
        <v>1</v>
      </c>
      <c r="N2149" s="83">
        <v>0</v>
      </c>
      <c r="O2149" s="83">
        <v>0</v>
      </c>
      <c r="P2149" s="83">
        <v>1</v>
      </c>
      <c r="Q2149" s="83">
        <v>0</v>
      </c>
      <c r="R2149" s="83">
        <v>0</v>
      </c>
      <c r="S2149" s="83">
        <v>0</v>
      </c>
      <c r="T2149" s="83">
        <v>1</v>
      </c>
      <c r="U2149" s="83">
        <v>0</v>
      </c>
      <c r="V2149" s="83">
        <v>48</v>
      </c>
      <c r="W2149" s="83"/>
      <c r="X2149" s="184"/>
      <c r="Y2149" s="185"/>
      <c r="Z2149" s="185"/>
      <c r="AA2149" s="85" t="s">
        <v>148</v>
      </c>
    </row>
    <row r="2150" spans="1:27" ht="112.5">
      <c r="A2150" s="299">
        <v>2132</v>
      </c>
      <c r="B2150" s="284" t="s">
        <v>4541</v>
      </c>
      <c r="C2150" s="78" t="s">
        <v>97</v>
      </c>
      <c r="D2150" s="79" t="s">
        <v>5038</v>
      </c>
      <c r="E2150" s="78" t="s">
        <v>153</v>
      </c>
      <c r="F2150" s="80">
        <v>44839.375</v>
      </c>
      <c r="G2150" s="80">
        <v>44839.5</v>
      </c>
      <c r="H2150" s="78" t="s">
        <v>106</v>
      </c>
      <c r="I2150" s="90">
        <v>3</v>
      </c>
      <c r="J2150" s="206" t="s">
        <v>5039</v>
      </c>
      <c r="K2150" s="91"/>
      <c r="L2150" s="91"/>
      <c r="M2150" s="78">
        <v>52</v>
      </c>
      <c r="N2150" s="78">
        <v>0</v>
      </c>
      <c r="O2150" s="78">
        <v>0</v>
      </c>
      <c r="P2150" s="78">
        <v>52</v>
      </c>
      <c r="Q2150" s="78">
        <v>0</v>
      </c>
      <c r="R2150" s="78">
        <v>0</v>
      </c>
      <c r="S2150" s="78">
        <v>0</v>
      </c>
      <c r="T2150" s="78">
        <v>52</v>
      </c>
      <c r="U2150" s="78">
        <v>0</v>
      </c>
      <c r="V2150" s="78">
        <v>16</v>
      </c>
      <c r="W2150" s="78"/>
      <c r="X2150" s="84"/>
      <c r="Y2150" s="85"/>
      <c r="Z2150" s="85"/>
      <c r="AA2150" s="85" t="s">
        <v>148</v>
      </c>
    </row>
    <row r="2151" spans="1:27" ht="37.5">
      <c r="A2151" s="299">
        <v>2133</v>
      </c>
      <c r="B2151" s="284" t="s">
        <v>250</v>
      </c>
      <c r="C2151" s="78" t="s">
        <v>113</v>
      </c>
      <c r="D2151" s="79" t="s">
        <v>5055</v>
      </c>
      <c r="E2151" s="78" t="s">
        <v>154</v>
      </c>
      <c r="F2151" s="80">
        <v>44839.395833333336</v>
      </c>
      <c r="G2151" s="80">
        <v>44839.5</v>
      </c>
      <c r="H2151" s="78" t="s">
        <v>106</v>
      </c>
      <c r="I2151" s="90">
        <v>2.4999999999417923</v>
      </c>
      <c r="J2151" s="206" t="s">
        <v>1784</v>
      </c>
      <c r="K2151" s="91"/>
      <c r="L2151" s="91"/>
      <c r="M2151" s="78">
        <v>10</v>
      </c>
      <c r="N2151" s="78">
        <v>0</v>
      </c>
      <c r="O2151" s="78">
        <v>0</v>
      </c>
      <c r="P2151" s="78">
        <v>10</v>
      </c>
      <c r="Q2151" s="78">
        <v>0</v>
      </c>
      <c r="R2151" s="78">
        <v>0</v>
      </c>
      <c r="S2151" s="78">
        <v>0</v>
      </c>
      <c r="T2151" s="78">
        <v>10</v>
      </c>
      <c r="U2151" s="78">
        <v>0</v>
      </c>
      <c r="V2151" s="78">
        <v>165</v>
      </c>
      <c r="W2151" s="78"/>
      <c r="X2151" s="84"/>
      <c r="Y2151" s="85"/>
      <c r="Z2151" s="85"/>
      <c r="AA2151" s="85" t="s">
        <v>148</v>
      </c>
    </row>
    <row r="2152" spans="1:27" ht="37.5">
      <c r="A2152" s="299">
        <v>2134</v>
      </c>
      <c r="B2152" s="287" t="s">
        <v>248</v>
      </c>
      <c r="C2152" s="100" t="s">
        <v>97</v>
      </c>
      <c r="D2152" s="94" t="s">
        <v>5056</v>
      </c>
      <c r="E2152" s="100" t="s">
        <v>153</v>
      </c>
      <c r="F2152" s="95">
        <v>44839.375</v>
      </c>
      <c r="G2152" s="95">
        <v>44839.583333333336</v>
      </c>
      <c r="H2152" s="78" t="s">
        <v>106</v>
      </c>
      <c r="I2152" s="90">
        <v>5.0000000000582077</v>
      </c>
      <c r="J2152" s="206" t="s">
        <v>5057</v>
      </c>
      <c r="K2152" s="91"/>
      <c r="L2152" s="91"/>
      <c r="M2152" s="100">
        <v>3</v>
      </c>
      <c r="N2152" s="100">
        <v>0</v>
      </c>
      <c r="O2152" s="100">
        <v>0</v>
      </c>
      <c r="P2152" s="100">
        <v>3</v>
      </c>
      <c r="Q2152" s="100">
        <v>0</v>
      </c>
      <c r="R2152" s="100">
        <v>0</v>
      </c>
      <c r="S2152" s="100">
        <v>0</v>
      </c>
      <c r="T2152" s="93">
        <v>3</v>
      </c>
      <c r="U2152" s="93">
        <v>0</v>
      </c>
      <c r="V2152" s="93">
        <v>25</v>
      </c>
      <c r="W2152" s="93"/>
      <c r="X2152" s="97"/>
      <c r="Y2152" s="98"/>
      <c r="Z2152" s="104"/>
      <c r="AA2152" s="85" t="s">
        <v>148</v>
      </c>
    </row>
    <row r="2153" spans="1:27" ht="93.75">
      <c r="A2153" s="299">
        <v>2134</v>
      </c>
      <c r="B2153" s="287" t="s">
        <v>248</v>
      </c>
      <c r="C2153" s="100" t="s">
        <v>93</v>
      </c>
      <c r="D2153" s="94" t="s">
        <v>5058</v>
      </c>
      <c r="E2153" s="100" t="s">
        <v>154</v>
      </c>
      <c r="F2153" s="95">
        <v>44838.524305555555</v>
      </c>
      <c r="G2153" s="95">
        <v>44838.75</v>
      </c>
      <c r="H2153" s="78" t="s">
        <v>94</v>
      </c>
      <c r="I2153" s="90">
        <v>5.4166666666860692</v>
      </c>
      <c r="J2153" s="206" t="s">
        <v>5059</v>
      </c>
      <c r="K2153" s="91"/>
      <c r="L2153" s="91"/>
      <c r="M2153" s="100">
        <v>98</v>
      </c>
      <c r="N2153" s="100">
        <v>0</v>
      </c>
      <c r="O2153" s="100">
        <v>0</v>
      </c>
      <c r="P2153" s="100">
        <v>98</v>
      </c>
      <c r="Q2153" s="100">
        <v>0</v>
      </c>
      <c r="R2153" s="100">
        <v>0</v>
      </c>
      <c r="S2153" s="100">
        <v>0</v>
      </c>
      <c r="T2153" s="93">
        <v>98</v>
      </c>
      <c r="U2153" s="93">
        <v>0</v>
      </c>
      <c r="V2153" s="93">
        <v>120</v>
      </c>
      <c r="W2153" s="93"/>
      <c r="X2153" s="97" t="s">
        <v>5060</v>
      </c>
      <c r="Y2153" s="98" t="s">
        <v>109</v>
      </c>
      <c r="Z2153" s="104" t="s">
        <v>99</v>
      </c>
      <c r="AA2153" s="85" t="s">
        <v>148</v>
      </c>
    </row>
    <row r="2154" spans="1:27" ht="37.5">
      <c r="A2154" s="299">
        <v>2135</v>
      </c>
      <c r="B2154" s="286" t="s">
        <v>262</v>
      </c>
      <c r="C2154" s="93" t="s">
        <v>113</v>
      </c>
      <c r="D2154" s="94" t="s">
        <v>5061</v>
      </c>
      <c r="E2154" s="93" t="s">
        <v>154</v>
      </c>
      <c r="F2154" s="95">
        <v>44839.375</v>
      </c>
      <c r="G2154" s="95">
        <v>44839.479166666664</v>
      </c>
      <c r="H2154" s="96" t="s">
        <v>106</v>
      </c>
      <c r="I2154" s="90">
        <v>2.4999999999417923</v>
      </c>
      <c r="J2154" s="206" t="s">
        <v>242</v>
      </c>
      <c r="K2154" s="91"/>
      <c r="L2154" s="91"/>
      <c r="M2154" s="93">
        <v>243</v>
      </c>
      <c r="N2154" s="93">
        <v>0</v>
      </c>
      <c r="O2154" s="93">
        <v>0</v>
      </c>
      <c r="P2154" s="93">
        <v>243</v>
      </c>
      <c r="Q2154" s="93">
        <v>0</v>
      </c>
      <c r="R2154" s="93">
        <v>0</v>
      </c>
      <c r="S2154" s="93">
        <v>0</v>
      </c>
      <c r="T2154" s="93">
        <v>243</v>
      </c>
      <c r="U2154" s="93">
        <v>0</v>
      </c>
      <c r="V2154" s="93">
        <v>170</v>
      </c>
      <c r="W2154" s="93"/>
      <c r="X2154" s="97"/>
      <c r="Y2154" s="98"/>
      <c r="Z2154" s="98"/>
      <c r="AA2154" s="85" t="s">
        <v>148</v>
      </c>
    </row>
    <row r="2155" spans="1:27" ht="37.5">
      <c r="A2155" s="299">
        <v>2136</v>
      </c>
      <c r="B2155" s="284" t="s">
        <v>262</v>
      </c>
      <c r="C2155" s="78" t="s">
        <v>113</v>
      </c>
      <c r="D2155" s="79" t="s">
        <v>5062</v>
      </c>
      <c r="E2155" s="78" t="s">
        <v>154</v>
      </c>
      <c r="F2155" s="80">
        <v>44839.5625</v>
      </c>
      <c r="G2155" s="80">
        <v>44839.645833333336</v>
      </c>
      <c r="H2155" s="78" t="s">
        <v>106</v>
      </c>
      <c r="I2155" s="90">
        <v>2.0000000000582077</v>
      </c>
      <c r="J2155" s="206" t="s">
        <v>575</v>
      </c>
      <c r="K2155" s="91"/>
      <c r="L2155" s="91"/>
      <c r="M2155" s="78">
        <v>0</v>
      </c>
      <c r="N2155" s="78">
        <v>0</v>
      </c>
      <c r="O2155" s="78">
        <v>0</v>
      </c>
      <c r="P2155" s="78">
        <v>0</v>
      </c>
      <c r="Q2155" s="78">
        <v>0</v>
      </c>
      <c r="R2155" s="78">
        <v>0</v>
      </c>
      <c r="S2155" s="78">
        <v>0</v>
      </c>
      <c r="T2155" s="78">
        <v>0</v>
      </c>
      <c r="U2155" s="78">
        <v>0</v>
      </c>
      <c r="V2155" s="78">
        <v>0</v>
      </c>
      <c r="W2155" s="78"/>
      <c r="X2155" s="84"/>
      <c r="Y2155" s="85"/>
      <c r="Z2155" s="85"/>
      <c r="AA2155" s="85" t="s">
        <v>148</v>
      </c>
    </row>
    <row r="2156" spans="1:27" ht="75">
      <c r="A2156" s="299">
        <v>2137</v>
      </c>
      <c r="B2156" s="284" t="s">
        <v>115</v>
      </c>
      <c r="C2156" s="78" t="s">
        <v>97</v>
      </c>
      <c r="D2156" s="79" t="s">
        <v>3897</v>
      </c>
      <c r="E2156" s="78" t="s">
        <v>153</v>
      </c>
      <c r="F2156" s="80">
        <v>44838.395833333336</v>
      </c>
      <c r="G2156" s="80">
        <v>44838.415277777778</v>
      </c>
      <c r="H2156" s="78" t="s">
        <v>106</v>
      </c>
      <c r="I2156" s="90">
        <v>0.46666666661622003</v>
      </c>
      <c r="J2156" s="91" t="s">
        <v>541</v>
      </c>
      <c r="K2156" s="91"/>
      <c r="L2156" s="91"/>
      <c r="M2156" s="78">
        <v>40</v>
      </c>
      <c r="N2156" s="78">
        <v>0</v>
      </c>
      <c r="O2156" s="78">
        <v>0</v>
      </c>
      <c r="P2156" s="78">
        <v>40</v>
      </c>
      <c r="Q2156" s="78">
        <v>0</v>
      </c>
      <c r="R2156" s="78">
        <v>0</v>
      </c>
      <c r="S2156" s="78">
        <v>0</v>
      </c>
      <c r="T2156" s="78">
        <v>40</v>
      </c>
      <c r="U2156" s="78">
        <v>0</v>
      </c>
      <c r="V2156" s="78">
        <v>21</v>
      </c>
      <c r="W2156" s="78"/>
      <c r="X2156" s="84" t="s">
        <v>5063</v>
      </c>
      <c r="Y2156" s="85"/>
      <c r="Z2156" s="85"/>
      <c r="AA2156" s="85" t="s">
        <v>148</v>
      </c>
    </row>
    <row r="2157" spans="1:27" ht="75">
      <c r="A2157" s="299">
        <v>2138</v>
      </c>
      <c r="B2157" s="283" t="s">
        <v>115</v>
      </c>
      <c r="C2157" s="83" t="s">
        <v>97</v>
      </c>
      <c r="D2157" s="187" t="s">
        <v>3356</v>
      </c>
      <c r="E2157" s="83" t="s">
        <v>153</v>
      </c>
      <c r="F2157" s="188">
        <v>44838.475694444445</v>
      </c>
      <c r="G2157" s="188">
        <v>44838.503472222219</v>
      </c>
      <c r="H2157" s="83" t="s">
        <v>106</v>
      </c>
      <c r="I2157" s="90">
        <v>0.6666666665696539</v>
      </c>
      <c r="J2157" s="91" t="s">
        <v>545</v>
      </c>
      <c r="K2157" s="91"/>
      <c r="L2157" s="91"/>
      <c r="M2157" s="83">
        <v>49</v>
      </c>
      <c r="N2157" s="83">
        <v>0</v>
      </c>
      <c r="O2157" s="83">
        <v>0</v>
      </c>
      <c r="P2157" s="83">
        <v>49</v>
      </c>
      <c r="Q2157" s="83">
        <v>0</v>
      </c>
      <c r="R2157" s="83">
        <v>0</v>
      </c>
      <c r="S2157" s="83">
        <v>0</v>
      </c>
      <c r="T2157" s="83">
        <v>49</v>
      </c>
      <c r="U2157" s="83">
        <v>0</v>
      </c>
      <c r="V2157" s="83">
        <v>18</v>
      </c>
      <c r="W2157" s="83"/>
      <c r="X2157" s="184" t="s">
        <v>5063</v>
      </c>
      <c r="Y2157" s="185"/>
      <c r="Z2157" s="185"/>
      <c r="AA2157" s="85" t="s">
        <v>148</v>
      </c>
    </row>
    <row r="2158" spans="1:27" ht="75">
      <c r="A2158" s="299">
        <v>2139</v>
      </c>
      <c r="B2158" s="283" t="s">
        <v>115</v>
      </c>
      <c r="C2158" s="83" t="s">
        <v>97</v>
      </c>
      <c r="D2158" s="187" t="s">
        <v>5064</v>
      </c>
      <c r="E2158" s="83" t="s">
        <v>153</v>
      </c>
      <c r="F2158" s="188">
        <v>44838.652777777781</v>
      </c>
      <c r="G2158" s="188">
        <v>44838.684027777781</v>
      </c>
      <c r="H2158" s="83" t="s">
        <v>106</v>
      </c>
      <c r="I2158" s="90">
        <v>0.75</v>
      </c>
      <c r="J2158" s="91" t="s">
        <v>513</v>
      </c>
      <c r="K2158" s="91"/>
      <c r="L2158" s="91"/>
      <c r="M2158" s="83">
        <v>57</v>
      </c>
      <c r="N2158" s="83">
        <v>0</v>
      </c>
      <c r="O2158" s="83">
        <v>0</v>
      </c>
      <c r="P2158" s="83">
        <v>57</v>
      </c>
      <c r="Q2158" s="83">
        <v>0</v>
      </c>
      <c r="R2158" s="83">
        <v>0</v>
      </c>
      <c r="S2158" s="83">
        <v>0</v>
      </c>
      <c r="T2158" s="83">
        <v>57</v>
      </c>
      <c r="U2158" s="83">
        <v>0</v>
      </c>
      <c r="V2158" s="83">
        <v>50</v>
      </c>
      <c r="W2158" s="83"/>
      <c r="X2158" s="184" t="s">
        <v>5063</v>
      </c>
      <c r="Y2158" s="185"/>
      <c r="Z2158" s="185"/>
      <c r="AA2158" s="85" t="s">
        <v>148</v>
      </c>
    </row>
    <row r="2159" spans="1:27" ht="75">
      <c r="A2159" s="299">
        <v>2140</v>
      </c>
      <c r="B2159" s="284" t="s">
        <v>265</v>
      </c>
      <c r="C2159" s="78" t="s">
        <v>97</v>
      </c>
      <c r="D2159" s="79" t="s">
        <v>5065</v>
      </c>
      <c r="E2159" s="78" t="s">
        <v>153</v>
      </c>
      <c r="F2159" s="80">
        <v>44838.59375</v>
      </c>
      <c r="G2159" s="80">
        <v>44838.604166666664</v>
      </c>
      <c r="H2159" s="78" t="s">
        <v>94</v>
      </c>
      <c r="I2159" s="90">
        <v>0.24999999994179234</v>
      </c>
      <c r="J2159" s="91" t="s">
        <v>5065</v>
      </c>
      <c r="K2159" s="91"/>
      <c r="L2159" s="91"/>
      <c r="M2159" s="78">
        <v>1</v>
      </c>
      <c r="N2159" s="78">
        <v>0</v>
      </c>
      <c r="O2159" s="78">
        <v>0</v>
      </c>
      <c r="P2159" s="78">
        <v>1</v>
      </c>
      <c r="Q2159" s="78">
        <v>0</v>
      </c>
      <c r="R2159" s="78">
        <v>0</v>
      </c>
      <c r="S2159" s="78">
        <v>0</v>
      </c>
      <c r="T2159" s="78">
        <v>1</v>
      </c>
      <c r="U2159" s="78">
        <v>0</v>
      </c>
      <c r="V2159" s="78">
        <v>20</v>
      </c>
      <c r="W2159" s="78"/>
      <c r="X2159" s="84" t="s">
        <v>5066</v>
      </c>
      <c r="Y2159" s="85" t="s">
        <v>98</v>
      </c>
      <c r="Z2159" s="85" t="s">
        <v>124</v>
      </c>
      <c r="AA2159" s="85" t="s">
        <v>148</v>
      </c>
    </row>
    <row r="2160" spans="1:27" ht="75">
      <c r="A2160" s="299">
        <v>2141</v>
      </c>
      <c r="B2160" s="284" t="s">
        <v>265</v>
      </c>
      <c r="C2160" s="78" t="s">
        <v>97</v>
      </c>
      <c r="D2160" s="79" t="s">
        <v>5067</v>
      </c>
      <c r="E2160" s="78" t="s">
        <v>108</v>
      </c>
      <c r="F2160" s="80">
        <v>44838.75</v>
      </c>
      <c r="G2160" s="80">
        <v>44838.763888888891</v>
      </c>
      <c r="H2160" s="78" t="s">
        <v>94</v>
      </c>
      <c r="I2160" s="90">
        <v>0.33333333337213844</v>
      </c>
      <c r="J2160" s="91" t="s">
        <v>5067</v>
      </c>
      <c r="K2160" s="91"/>
      <c r="L2160" s="91"/>
      <c r="M2160" s="78">
        <v>1</v>
      </c>
      <c r="N2160" s="78">
        <v>0</v>
      </c>
      <c r="O2160" s="78">
        <v>0</v>
      </c>
      <c r="P2160" s="78">
        <v>1</v>
      </c>
      <c r="Q2160" s="78">
        <v>0</v>
      </c>
      <c r="R2160" s="78">
        <v>0</v>
      </c>
      <c r="S2160" s="78">
        <v>0</v>
      </c>
      <c r="T2160" s="78">
        <v>1</v>
      </c>
      <c r="U2160" s="78">
        <v>0</v>
      </c>
      <c r="V2160" s="78">
        <v>2</v>
      </c>
      <c r="W2160" s="78"/>
      <c r="X2160" s="84" t="s">
        <v>5068</v>
      </c>
      <c r="Y2160" s="85" t="s">
        <v>98</v>
      </c>
      <c r="Z2160" s="85" t="s">
        <v>114</v>
      </c>
      <c r="AA2160" s="85" t="s">
        <v>148</v>
      </c>
    </row>
    <row r="2161" spans="1:27" ht="56.25">
      <c r="A2161" s="299">
        <v>2142</v>
      </c>
      <c r="B2161" s="284" t="s">
        <v>253</v>
      </c>
      <c r="C2161" s="78" t="s">
        <v>97</v>
      </c>
      <c r="D2161" s="79" t="s">
        <v>5069</v>
      </c>
      <c r="E2161" s="78" t="s">
        <v>153</v>
      </c>
      <c r="F2161" s="80">
        <v>44839.614583333336</v>
      </c>
      <c r="G2161" s="80">
        <v>44839.6875</v>
      </c>
      <c r="H2161" s="78" t="s">
        <v>94</v>
      </c>
      <c r="I2161" s="90">
        <v>1.7499999999417923</v>
      </c>
      <c r="J2161" s="91" t="s">
        <v>2166</v>
      </c>
      <c r="K2161" s="91"/>
      <c r="L2161" s="91"/>
      <c r="M2161" s="78">
        <v>1</v>
      </c>
      <c r="N2161" s="78">
        <v>0</v>
      </c>
      <c r="O2161" s="78">
        <v>0</v>
      </c>
      <c r="P2161" s="78">
        <v>1</v>
      </c>
      <c r="Q2161" s="78">
        <v>0</v>
      </c>
      <c r="R2161" s="78">
        <v>0</v>
      </c>
      <c r="S2161" s="78">
        <v>0</v>
      </c>
      <c r="T2161" s="78">
        <v>1</v>
      </c>
      <c r="U2161" s="78">
        <v>0</v>
      </c>
      <c r="V2161" s="78">
        <v>2</v>
      </c>
      <c r="W2161" s="78"/>
      <c r="X2161" s="84" t="s">
        <v>5070</v>
      </c>
      <c r="Y2161" s="85" t="s">
        <v>109</v>
      </c>
      <c r="Z2161" s="85" t="s">
        <v>99</v>
      </c>
      <c r="AA2161" s="85" t="s">
        <v>148</v>
      </c>
    </row>
    <row r="2162" spans="1:27" ht="37.5">
      <c r="A2162" s="299">
        <v>2143</v>
      </c>
      <c r="B2162" s="284" t="s">
        <v>248</v>
      </c>
      <c r="C2162" s="78" t="s">
        <v>113</v>
      </c>
      <c r="D2162" s="79" t="s">
        <v>5071</v>
      </c>
      <c r="E2162" s="78" t="s">
        <v>154</v>
      </c>
      <c r="F2162" s="80">
        <v>44840.416666666664</v>
      </c>
      <c r="G2162" s="80">
        <v>44840.583333333336</v>
      </c>
      <c r="H2162" s="78" t="s">
        <v>106</v>
      </c>
      <c r="I2162" s="90">
        <v>4.0000000001164153</v>
      </c>
      <c r="J2162" s="91" t="s">
        <v>5072</v>
      </c>
      <c r="K2162" s="91"/>
      <c r="L2162" s="91"/>
      <c r="M2162" s="78">
        <v>17</v>
      </c>
      <c r="N2162" s="78">
        <v>0</v>
      </c>
      <c r="O2162" s="78">
        <v>0</v>
      </c>
      <c r="P2162" s="78">
        <v>17</v>
      </c>
      <c r="Q2162" s="78">
        <v>0</v>
      </c>
      <c r="R2162" s="78">
        <v>0</v>
      </c>
      <c r="S2162" s="78">
        <v>0</v>
      </c>
      <c r="T2162" s="78">
        <v>17</v>
      </c>
      <c r="U2162" s="78">
        <v>0</v>
      </c>
      <c r="V2162" s="78">
        <v>125</v>
      </c>
      <c r="W2162" s="78"/>
      <c r="X2162" s="84"/>
      <c r="Y2162" s="85"/>
      <c r="Z2162" s="85"/>
      <c r="AA2162" s="85" t="s">
        <v>148</v>
      </c>
    </row>
    <row r="2163" spans="1:27" ht="37.5">
      <c r="A2163" s="299">
        <v>2144</v>
      </c>
      <c r="B2163" s="287" t="s">
        <v>250</v>
      </c>
      <c r="C2163" s="100" t="s">
        <v>113</v>
      </c>
      <c r="D2163" s="94" t="s">
        <v>5073</v>
      </c>
      <c r="E2163" s="100" t="s">
        <v>154</v>
      </c>
      <c r="F2163" s="95">
        <v>44840.5625</v>
      </c>
      <c r="G2163" s="95">
        <v>44840.666666666664</v>
      </c>
      <c r="H2163" s="78" t="s">
        <v>106</v>
      </c>
      <c r="I2163" s="90">
        <v>2.4999999999417923</v>
      </c>
      <c r="J2163" s="91" t="s">
        <v>362</v>
      </c>
      <c r="K2163" s="91" t="s">
        <v>289</v>
      </c>
      <c r="L2163" s="91"/>
      <c r="M2163" s="100">
        <v>37</v>
      </c>
      <c r="N2163" s="100">
        <v>0</v>
      </c>
      <c r="O2163" s="100">
        <v>2</v>
      </c>
      <c r="P2163" s="100">
        <v>35</v>
      </c>
      <c r="Q2163" s="100">
        <v>0</v>
      </c>
      <c r="R2163" s="100">
        <v>0</v>
      </c>
      <c r="S2163" s="100">
        <v>0</v>
      </c>
      <c r="T2163" s="93">
        <v>37</v>
      </c>
      <c r="U2163" s="93">
        <v>0</v>
      </c>
      <c r="V2163" s="93">
        <v>300</v>
      </c>
      <c r="W2163" s="93"/>
      <c r="X2163" s="97"/>
      <c r="Y2163" s="98"/>
      <c r="Z2163" s="104"/>
      <c r="AA2163" s="85" t="s">
        <v>148</v>
      </c>
    </row>
    <row r="2164" spans="1:27" ht="37.5">
      <c r="A2164" s="299">
        <v>2145</v>
      </c>
      <c r="B2164" s="286" t="s">
        <v>262</v>
      </c>
      <c r="C2164" s="93" t="s">
        <v>113</v>
      </c>
      <c r="D2164" s="94" t="s">
        <v>5074</v>
      </c>
      <c r="E2164" s="93" t="s">
        <v>152</v>
      </c>
      <c r="F2164" s="95">
        <v>44840.375</v>
      </c>
      <c r="G2164" s="95">
        <v>44840.5</v>
      </c>
      <c r="H2164" s="96" t="s">
        <v>106</v>
      </c>
      <c r="I2164" s="90">
        <v>3</v>
      </c>
      <c r="J2164" s="91" t="s">
        <v>323</v>
      </c>
      <c r="K2164" s="91"/>
      <c r="L2164" s="91"/>
      <c r="M2164" s="93">
        <v>8</v>
      </c>
      <c r="N2164" s="93">
        <v>0</v>
      </c>
      <c r="O2164" s="93">
        <v>0</v>
      </c>
      <c r="P2164" s="93">
        <v>8</v>
      </c>
      <c r="Q2164" s="93">
        <v>0</v>
      </c>
      <c r="R2164" s="93">
        <v>0</v>
      </c>
      <c r="S2164" s="93">
        <v>0</v>
      </c>
      <c r="T2164" s="93">
        <v>8</v>
      </c>
      <c r="U2164" s="93">
        <v>0</v>
      </c>
      <c r="V2164" s="93">
        <v>78</v>
      </c>
      <c r="W2164" s="93"/>
      <c r="X2164" s="97"/>
      <c r="Y2164" s="98"/>
      <c r="Z2164" s="98"/>
      <c r="AA2164" s="85" t="s">
        <v>148</v>
      </c>
    </row>
    <row r="2165" spans="1:27" ht="37.5">
      <c r="A2165" s="299">
        <v>2146</v>
      </c>
      <c r="B2165" s="286" t="s">
        <v>250</v>
      </c>
      <c r="C2165" s="93" t="s">
        <v>113</v>
      </c>
      <c r="D2165" s="94" t="s">
        <v>5075</v>
      </c>
      <c r="E2165" s="93" t="s">
        <v>152</v>
      </c>
      <c r="F2165" s="95">
        <v>44841.395833333336</v>
      </c>
      <c r="G2165" s="95">
        <v>44841.625</v>
      </c>
      <c r="H2165" s="96" t="s">
        <v>106</v>
      </c>
      <c r="I2165" s="90">
        <v>5.4999999999417923</v>
      </c>
      <c r="J2165" s="91" t="s">
        <v>5076</v>
      </c>
      <c r="K2165" s="91"/>
      <c r="L2165" s="91"/>
      <c r="M2165" s="93">
        <v>1</v>
      </c>
      <c r="N2165" s="93">
        <v>0</v>
      </c>
      <c r="O2165" s="93">
        <v>0</v>
      </c>
      <c r="P2165" s="93">
        <v>1</v>
      </c>
      <c r="Q2165" s="93">
        <v>0</v>
      </c>
      <c r="R2165" s="93">
        <v>0</v>
      </c>
      <c r="S2165" s="93">
        <v>0</v>
      </c>
      <c r="T2165" s="93">
        <v>1</v>
      </c>
      <c r="U2165" s="93">
        <v>0</v>
      </c>
      <c r="V2165" s="93">
        <v>5</v>
      </c>
      <c r="W2165" s="93"/>
      <c r="X2165" s="97"/>
      <c r="Y2165" s="98"/>
      <c r="Z2165" s="98"/>
      <c r="AA2165" s="85" t="s">
        <v>148</v>
      </c>
    </row>
    <row r="2166" spans="1:27" ht="93.75">
      <c r="A2166" s="299">
        <v>2147</v>
      </c>
      <c r="B2166" s="286" t="s">
        <v>115</v>
      </c>
      <c r="C2166" s="93" t="s">
        <v>97</v>
      </c>
      <c r="D2166" s="94" t="s">
        <v>5077</v>
      </c>
      <c r="E2166" s="93" t="s">
        <v>153</v>
      </c>
      <c r="F2166" s="95">
        <v>44840.434027777781</v>
      </c>
      <c r="G2166" s="95">
        <v>44840.447916666664</v>
      </c>
      <c r="H2166" s="96" t="s">
        <v>106</v>
      </c>
      <c r="I2166" s="90">
        <v>0.33333333319751546</v>
      </c>
      <c r="J2166" s="91" t="s">
        <v>501</v>
      </c>
      <c r="K2166" s="91"/>
      <c r="L2166" s="91"/>
      <c r="M2166" s="93">
        <v>9</v>
      </c>
      <c r="N2166" s="93">
        <v>0</v>
      </c>
      <c r="O2166" s="93">
        <v>0</v>
      </c>
      <c r="P2166" s="93">
        <v>9</v>
      </c>
      <c r="Q2166" s="93">
        <v>0</v>
      </c>
      <c r="R2166" s="93">
        <v>0</v>
      </c>
      <c r="S2166" s="93">
        <v>0</v>
      </c>
      <c r="T2166" s="93">
        <v>9</v>
      </c>
      <c r="U2166" s="93">
        <v>0</v>
      </c>
      <c r="V2166" s="93">
        <v>45</v>
      </c>
      <c r="W2166" s="93"/>
      <c r="X2166" s="97" t="s">
        <v>5078</v>
      </c>
      <c r="Y2166" s="98"/>
      <c r="Z2166" s="98"/>
      <c r="AA2166" s="85" t="s">
        <v>148</v>
      </c>
    </row>
    <row r="2167" spans="1:27" ht="75">
      <c r="A2167" s="299">
        <v>2148</v>
      </c>
      <c r="B2167" s="286" t="s">
        <v>115</v>
      </c>
      <c r="C2167" s="93" t="s">
        <v>97</v>
      </c>
      <c r="D2167" s="94" t="s">
        <v>4041</v>
      </c>
      <c r="E2167" s="93" t="s">
        <v>153</v>
      </c>
      <c r="F2167" s="95">
        <v>44840.597222222219</v>
      </c>
      <c r="G2167" s="95">
        <v>44840.628472222219</v>
      </c>
      <c r="H2167" s="96" t="s">
        <v>106</v>
      </c>
      <c r="I2167" s="90">
        <v>0.75</v>
      </c>
      <c r="J2167" s="91" t="s">
        <v>621</v>
      </c>
      <c r="K2167" s="91"/>
      <c r="L2167" s="91"/>
      <c r="M2167" s="93">
        <v>4</v>
      </c>
      <c r="N2167" s="93">
        <v>0</v>
      </c>
      <c r="O2167" s="93">
        <v>0</v>
      </c>
      <c r="P2167" s="93">
        <v>4</v>
      </c>
      <c r="Q2167" s="93">
        <v>0</v>
      </c>
      <c r="R2167" s="93">
        <v>0</v>
      </c>
      <c r="S2167" s="93">
        <v>0</v>
      </c>
      <c r="T2167" s="93">
        <v>4</v>
      </c>
      <c r="U2167" s="93">
        <v>0</v>
      </c>
      <c r="V2167" s="93">
        <v>30</v>
      </c>
      <c r="W2167" s="93"/>
      <c r="X2167" s="97" t="s">
        <v>5079</v>
      </c>
      <c r="Y2167" s="98"/>
      <c r="Z2167" s="98"/>
      <c r="AA2167" s="85" t="s">
        <v>148</v>
      </c>
    </row>
    <row r="2168" spans="1:27" ht="93.75">
      <c r="A2168" s="299">
        <v>2149</v>
      </c>
      <c r="B2168" s="284" t="s">
        <v>248</v>
      </c>
      <c r="C2168" s="78" t="s">
        <v>93</v>
      </c>
      <c r="D2168" s="79" t="s">
        <v>5080</v>
      </c>
      <c r="E2168" s="78" t="s">
        <v>152</v>
      </c>
      <c r="F2168" s="80">
        <v>44840.411111111112</v>
      </c>
      <c r="G2168" s="80">
        <v>44840.479166666664</v>
      </c>
      <c r="H2168" s="78" t="s">
        <v>94</v>
      </c>
      <c r="I2168" s="90">
        <v>1.6333333332440816</v>
      </c>
      <c r="J2168" s="91" t="s">
        <v>4025</v>
      </c>
      <c r="K2168" s="91"/>
      <c r="L2168" s="91" t="s">
        <v>4026</v>
      </c>
      <c r="M2168" s="78">
        <v>41</v>
      </c>
      <c r="N2168" s="78">
        <v>1</v>
      </c>
      <c r="O2168" s="78">
        <v>1</v>
      </c>
      <c r="P2168" s="78">
        <v>39</v>
      </c>
      <c r="Q2168" s="78">
        <v>0</v>
      </c>
      <c r="R2168" s="78">
        <v>0</v>
      </c>
      <c r="S2168" s="78">
        <v>0</v>
      </c>
      <c r="T2168" s="78">
        <v>41</v>
      </c>
      <c r="U2168" s="78">
        <v>0</v>
      </c>
      <c r="V2168" s="78">
        <v>850</v>
      </c>
      <c r="W2168" s="78"/>
      <c r="X2168" s="84" t="s">
        <v>5081</v>
      </c>
      <c r="Y2168" s="85" t="s">
        <v>122</v>
      </c>
      <c r="Z2168" s="85" t="s">
        <v>120</v>
      </c>
      <c r="AA2168" s="85" t="s">
        <v>193</v>
      </c>
    </row>
    <row r="2169" spans="1:27" ht="93.75">
      <c r="A2169" s="299">
        <v>2150</v>
      </c>
      <c r="B2169" s="284" t="s">
        <v>249</v>
      </c>
      <c r="C2169" s="78" t="s">
        <v>156</v>
      </c>
      <c r="D2169" s="79" t="s">
        <v>5082</v>
      </c>
      <c r="E2169" s="78" t="s">
        <v>152</v>
      </c>
      <c r="F2169" s="80">
        <v>44843.53125</v>
      </c>
      <c r="G2169" s="80">
        <v>44843.555555555555</v>
      </c>
      <c r="H2169" s="78" t="s">
        <v>94</v>
      </c>
      <c r="I2169" s="90">
        <v>0.58333333331393078</v>
      </c>
      <c r="J2169" s="91" t="s">
        <v>5083</v>
      </c>
      <c r="K2169" s="91"/>
      <c r="L2169" s="91" t="s">
        <v>5084</v>
      </c>
      <c r="M2169" s="78">
        <v>210</v>
      </c>
      <c r="N2169" s="78">
        <v>0</v>
      </c>
      <c r="O2169" s="78">
        <v>2</v>
      </c>
      <c r="P2169" s="78">
        <v>208</v>
      </c>
      <c r="Q2169" s="78">
        <v>0</v>
      </c>
      <c r="R2169" s="78">
        <v>0</v>
      </c>
      <c r="S2169" s="78">
        <v>2</v>
      </c>
      <c r="T2169" s="78">
        <v>208</v>
      </c>
      <c r="U2169" s="78">
        <v>0</v>
      </c>
      <c r="V2169" s="78">
        <v>310</v>
      </c>
      <c r="W2169" s="78"/>
      <c r="X2169" s="84" t="s">
        <v>5085</v>
      </c>
      <c r="Y2169" s="85" t="s">
        <v>130</v>
      </c>
      <c r="Z2169" s="85" t="s">
        <v>103</v>
      </c>
      <c r="AA2169" s="85" t="s">
        <v>148</v>
      </c>
    </row>
    <row r="2170" spans="1:27" ht="56.25">
      <c r="A2170" s="299">
        <v>2151</v>
      </c>
      <c r="B2170" s="284" t="s">
        <v>251</v>
      </c>
      <c r="C2170" s="78" t="s">
        <v>97</v>
      </c>
      <c r="D2170" s="79" t="s">
        <v>5086</v>
      </c>
      <c r="E2170" s="78" t="s">
        <v>152</v>
      </c>
      <c r="F2170" s="80">
        <v>44841.5</v>
      </c>
      <c r="G2170" s="80">
        <v>44841.666666666664</v>
      </c>
      <c r="H2170" s="78" t="s">
        <v>94</v>
      </c>
      <c r="I2170" s="90">
        <v>3.9999999999417923</v>
      </c>
      <c r="J2170" s="91" t="s">
        <v>5087</v>
      </c>
      <c r="K2170" s="91"/>
      <c r="L2170" s="91"/>
      <c r="M2170" s="78">
        <v>1</v>
      </c>
      <c r="N2170" s="78">
        <v>0</v>
      </c>
      <c r="O2170" s="78">
        <v>0</v>
      </c>
      <c r="P2170" s="78">
        <v>1</v>
      </c>
      <c r="Q2170" s="78">
        <v>0</v>
      </c>
      <c r="R2170" s="78">
        <v>0</v>
      </c>
      <c r="S2170" s="78">
        <v>0</v>
      </c>
      <c r="T2170" s="78">
        <v>1</v>
      </c>
      <c r="U2170" s="78">
        <v>0</v>
      </c>
      <c r="V2170" s="78">
        <v>57</v>
      </c>
      <c r="W2170" s="78"/>
      <c r="X2170" s="84" t="s">
        <v>5088</v>
      </c>
      <c r="Y2170" s="85" t="s">
        <v>95</v>
      </c>
      <c r="Z2170" s="85" t="s">
        <v>123</v>
      </c>
      <c r="AA2170" s="85" t="s">
        <v>148</v>
      </c>
    </row>
    <row r="2171" spans="1:27" ht="56.25">
      <c r="A2171" s="299">
        <v>2152</v>
      </c>
      <c r="B2171" s="284" t="s">
        <v>253</v>
      </c>
      <c r="C2171" s="78" t="s">
        <v>97</v>
      </c>
      <c r="D2171" s="79" t="s">
        <v>5069</v>
      </c>
      <c r="E2171" s="78" t="s">
        <v>153</v>
      </c>
      <c r="F2171" s="80">
        <v>44843.375</v>
      </c>
      <c r="G2171" s="80">
        <v>44843.434027777781</v>
      </c>
      <c r="H2171" s="78" t="s">
        <v>94</v>
      </c>
      <c r="I2171" s="90">
        <v>1.4166666667442769</v>
      </c>
      <c r="J2171" s="91" t="s">
        <v>2166</v>
      </c>
      <c r="K2171" s="91"/>
      <c r="L2171" s="91"/>
      <c r="M2171" s="78">
        <v>1</v>
      </c>
      <c r="N2171" s="78">
        <v>0</v>
      </c>
      <c r="O2171" s="78">
        <v>0</v>
      </c>
      <c r="P2171" s="78">
        <v>1</v>
      </c>
      <c r="Q2171" s="78">
        <v>0</v>
      </c>
      <c r="R2171" s="78">
        <v>0</v>
      </c>
      <c r="S2171" s="78">
        <v>0</v>
      </c>
      <c r="T2171" s="78">
        <v>1</v>
      </c>
      <c r="U2171" s="78">
        <v>0</v>
      </c>
      <c r="V2171" s="78">
        <v>2</v>
      </c>
      <c r="W2171" s="78"/>
      <c r="X2171" s="84" t="s">
        <v>5089</v>
      </c>
      <c r="Y2171" s="85" t="s">
        <v>5090</v>
      </c>
      <c r="Z2171" s="85" t="s">
        <v>5091</v>
      </c>
      <c r="AA2171" s="85" t="s">
        <v>193</v>
      </c>
    </row>
    <row r="2172" spans="1:27" ht="56.25">
      <c r="A2172" s="299">
        <v>2153</v>
      </c>
      <c r="B2172" s="284" t="s">
        <v>248</v>
      </c>
      <c r="C2172" s="78" t="s">
        <v>97</v>
      </c>
      <c r="D2172" s="79" t="s">
        <v>5092</v>
      </c>
      <c r="E2172" s="78" t="s">
        <v>154</v>
      </c>
      <c r="F2172" s="80">
        <v>44844.375</v>
      </c>
      <c r="G2172" s="80">
        <v>44844.583333333336</v>
      </c>
      <c r="H2172" s="78" t="s">
        <v>106</v>
      </c>
      <c r="I2172" s="90">
        <v>5.0000000000582077</v>
      </c>
      <c r="J2172" s="91" t="s">
        <v>5093</v>
      </c>
      <c r="K2172" s="91"/>
      <c r="L2172" s="91"/>
      <c r="M2172" s="78">
        <v>71</v>
      </c>
      <c r="N2172" s="78">
        <v>0</v>
      </c>
      <c r="O2172" s="78">
        <v>0</v>
      </c>
      <c r="P2172" s="78">
        <v>71</v>
      </c>
      <c r="Q2172" s="78">
        <v>0</v>
      </c>
      <c r="R2172" s="78">
        <v>0</v>
      </c>
      <c r="S2172" s="78">
        <v>0</v>
      </c>
      <c r="T2172" s="78">
        <v>71</v>
      </c>
      <c r="U2172" s="78">
        <v>0</v>
      </c>
      <c r="V2172" s="78">
        <v>160</v>
      </c>
      <c r="W2172" s="78"/>
      <c r="X2172" s="84"/>
      <c r="Y2172" s="85"/>
      <c r="Z2172" s="85"/>
      <c r="AA2172" s="85" t="s">
        <v>148</v>
      </c>
    </row>
    <row r="2173" spans="1:27" ht="93.75">
      <c r="A2173" s="299">
        <v>2154</v>
      </c>
      <c r="B2173" s="284" t="s">
        <v>115</v>
      </c>
      <c r="C2173" s="78" t="s">
        <v>97</v>
      </c>
      <c r="D2173" s="79" t="s">
        <v>5077</v>
      </c>
      <c r="E2173" s="78" t="s">
        <v>153</v>
      </c>
      <c r="F2173" s="80">
        <v>44841.402777777781</v>
      </c>
      <c r="G2173" s="80">
        <v>44841.423611111109</v>
      </c>
      <c r="H2173" s="78" t="s">
        <v>106</v>
      </c>
      <c r="I2173" s="90">
        <v>0.49999999988358468</v>
      </c>
      <c r="J2173" s="91" t="s">
        <v>501</v>
      </c>
      <c r="K2173" s="91"/>
      <c r="L2173" s="91"/>
      <c r="M2173" s="78">
        <v>9</v>
      </c>
      <c r="N2173" s="78">
        <v>0</v>
      </c>
      <c r="O2173" s="78">
        <v>0</v>
      </c>
      <c r="P2173" s="78">
        <v>9</v>
      </c>
      <c r="Q2173" s="78">
        <v>0</v>
      </c>
      <c r="R2173" s="78">
        <v>0</v>
      </c>
      <c r="S2173" s="78">
        <v>0</v>
      </c>
      <c r="T2173" s="78">
        <v>9</v>
      </c>
      <c r="U2173" s="78">
        <v>0</v>
      </c>
      <c r="V2173" s="78">
        <v>45</v>
      </c>
      <c r="W2173" s="78"/>
      <c r="X2173" s="84" t="s">
        <v>5094</v>
      </c>
      <c r="Y2173" s="85"/>
      <c r="Z2173" s="85"/>
      <c r="AA2173" s="85" t="s">
        <v>148</v>
      </c>
    </row>
    <row r="2174" spans="1:27" ht="75">
      <c r="A2174" s="299">
        <v>2155</v>
      </c>
      <c r="B2174" s="284" t="s">
        <v>115</v>
      </c>
      <c r="C2174" s="78" t="s">
        <v>93</v>
      </c>
      <c r="D2174" s="79" t="s">
        <v>5095</v>
      </c>
      <c r="E2174" s="78" t="s">
        <v>153</v>
      </c>
      <c r="F2174" s="80">
        <v>44842.361111111109</v>
      </c>
      <c r="G2174" s="80">
        <v>44842.46875</v>
      </c>
      <c r="H2174" s="78" t="s">
        <v>106</v>
      </c>
      <c r="I2174" s="90">
        <v>2.5833333333721384</v>
      </c>
      <c r="J2174" s="91" t="s">
        <v>3869</v>
      </c>
      <c r="K2174" s="91"/>
      <c r="L2174" s="91"/>
      <c r="M2174" s="78">
        <v>2</v>
      </c>
      <c r="N2174" s="78">
        <v>0</v>
      </c>
      <c r="O2174" s="78">
        <v>0</v>
      </c>
      <c r="P2174" s="78">
        <v>2</v>
      </c>
      <c r="Q2174" s="78">
        <v>0</v>
      </c>
      <c r="R2174" s="78">
        <v>0</v>
      </c>
      <c r="S2174" s="78">
        <v>0</v>
      </c>
      <c r="T2174" s="78">
        <v>2</v>
      </c>
      <c r="U2174" s="78">
        <v>0</v>
      </c>
      <c r="V2174" s="78">
        <v>30</v>
      </c>
      <c r="W2174" s="78"/>
      <c r="X2174" s="84" t="s">
        <v>5096</v>
      </c>
      <c r="Y2174" s="85"/>
      <c r="Z2174" s="85"/>
      <c r="AA2174" s="85" t="s">
        <v>148</v>
      </c>
    </row>
    <row r="2175" spans="1:27" ht="75">
      <c r="A2175" s="299">
        <v>2156</v>
      </c>
      <c r="B2175" s="284" t="s">
        <v>265</v>
      </c>
      <c r="C2175" s="78" t="s">
        <v>97</v>
      </c>
      <c r="D2175" s="79" t="s">
        <v>872</v>
      </c>
      <c r="E2175" s="78" t="s">
        <v>153</v>
      </c>
      <c r="F2175" s="80">
        <v>44843.569444444445</v>
      </c>
      <c r="G2175" s="80">
        <v>44843.604166666664</v>
      </c>
      <c r="H2175" s="78" t="s">
        <v>94</v>
      </c>
      <c r="I2175" s="90">
        <v>0.83333333325572312</v>
      </c>
      <c r="J2175" s="91" t="s">
        <v>872</v>
      </c>
      <c r="K2175" s="91"/>
      <c r="L2175" s="91"/>
      <c r="M2175" s="78">
        <v>16</v>
      </c>
      <c r="N2175" s="78">
        <v>0</v>
      </c>
      <c r="O2175" s="78">
        <v>0</v>
      </c>
      <c r="P2175" s="78">
        <v>16</v>
      </c>
      <c r="Q2175" s="78">
        <v>0</v>
      </c>
      <c r="R2175" s="78">
        <v>0</v>
      </c>
      <c r="S2175" s="78">
        <v>0</v>
      </c>
      <c r="T2175" s="78">
        <v>16</v>
      </c>
      <c r="U2175" s="78">
        <v>0</v>
      </c>
      <c r="V2175" s="78">
        <v>30</v>
      </c>
      <c r="W2175" s="78"/>
      <c r="X2175" s="84" t="s">
        <v>5097</v>
      </c>
      <c r="Y2175" s="85" t="s">
        <v>98</v>
      </c>
      <c r="Z2175" s="85" t="s">
        <v>124</v>
      </c>
      <c r="AA2175" s="85" t="s">
        <v>148</v>
      </c>
    </row>
    <row r="2176" spans="1:27" ht="75">
      <c r="A2176" s="299">
        <v>2157</v>
      </c>
      <c r="B2176" s="284" t="s">
        <v>265</v>
      </c>
      <c r="C2176" s="78" t="s">
        <v>93</v>
      </c>
      <c r="D2176" s="79" t="s">
        <v>5098</v>
      </c>
      <c r="E2176" s="78" t="s">
        <v>153</v>
      </c>
      <c r="F2176" s="80">
        <v>44843.961805555555</v>
      </c>
      <c r="G2176" s="80">
        <v>44844.03125</v>
      </c>
      <c r="H2176" s="78" t="s">
        <v>94</v>
      </c>
      <c r="I2176" s="90">
        <v>1.6666666666860692</v>
      </c>
      <c r="J2176" s="91" t="s">
        <v>5098</v>
      </c>
      <c r="K2176" s="91"/>
      <c r="L2176" s="91"/>
      <c r="M2176" s="78">
        <v>2</v>
      </c>
      <c r="N2176" s="78">
        <v>0</v>
      </c>
      <c r="O2176" s="78">
        <v>0</v>
      </c>
      <c r="P2176" s="78">
        <v>2</v>
      </c>
      <c r="Q2176" s="78">
        <v>0</v>
      </c>
      <c r="R2176" s="78">
        <v>0</v>
      </c>
      <c r="S2176" s="78">
        <v>0</v>
      </c>
      <c r="T2176" s="78">
        <v>2</v>
      </c>
      <c r="U2176" s="78">
        <v>0</v>
      </c>
      <c r="V2176" s="78">
        <v>70</v>
      </c>
      <c r="W2176" s="78"/>
      <c r="X2176" s="84" t="s">
        <v>5099</v>
      </c>
      <c r="Y2176" s="85" t="s">
        <v>98</v>
      </c>
      <c r="Z2176" s="85" t="s">
        <v>103</v>
      </c>
      <c r="AA2176" s="85" t="s">
        <v>148</v>
      </c>
    </row>
    <row r="2177" spans="1:27" ht="93.75">
      <c r="A2177" s="299">
        <v>2158</v>
      </c>
      <c r="B2177" s="284" t="s">
        <v>261</v>
      </c>
      <c r="C2177" s="78" t="s">
        <v>97</v>
      </c>
      <c r="D2177" s="79" t="s">
        <v>310</v>
      </c>
      <c r="E2177" s="78" t="s">
        <v>152</v>
      </c>
      <c r="F2177" s="80">
        <v>44841.444444444445</v>
      </c>
      <c r="G2177" s="80">
        <v>44841.506944444445</v>
      </c>
      <c r="H2177" s="78" t="s">
        <v>94</v>
      </c>
      <c r="I2177" s="90">
        <v>1.5</v>
      </c>
      <c r="J2177" s="91" t="s">
        <v>408</v>
      </c>
      <c r="K2177" s="91"/>
      <c r="L2177" s="91"/>
      <c r="M2177" s="78">
        <v>247</v>
      </c>
      <c r="N2177" s="78">
        <v>0</v>
      </c>
      <c r="O2177" s="78">
        <v>0</v>
      </c>
      <c r="P2177" s="78">
        <v>246</v>
      </c>
      <c r="Q2177" s="78">
        <v>0</v>
      </c>
      <c r="R2177" s="78">
        <v>0</v>
      </c>
      <c r="S2177" s="78">
        <v>0</v>
      </c>
      <c r="T2177" s="78">
        <v>246</v>
      </c>
      <c r="U2177" s="78">
        <v>1</v>
      </c>
      <c r="V2177" s="78" t="s">
        <v>140</v>
      </c>
      <c r="W2177" s="78" t="s">
        <v>399</v>
      </c>
      <c r="X2177" s="84" t="s">
        <v>5100</v>
      </c>
      <c r="Y2177" s="85" t="s">
        <v>110</v>
      </c>
      <c r="Z2177" s="85" t="s">
        <v>105</v>
      </c>
      <c r="AA2177" s="85" t="s">
        <v>193</v>
      </c>
    </row>
    <row r="2178" spans="1:27" ht="93.75">
      <c r="A2178" s="299">
        <v>2159</v>
      </c>
      <c r="B2178" s="283" t="s">
        <v>261</v>
      </c>
      <c r="C2178" s="83" t="s">
        <v>97</v>
      </c>
      <c r="D2178" s="187" t="s">
        <v>310</v>
      </c>
      <c r="E2178" s="83" t="s">
        <v>152</v>
      </c>
      <c r="F2178" s="188">
        <v>44843.210416666669</v>
      </c>
      <c r="G2178" s="188">
        <v>44843.243055555555</v>
      </c>
      <c r="H2178" s="83" t="s">
        <v>94</v>
      </c>
      <c r="I2178" s="90">
        <v>0.78333333326736465</v>
      </c>
      <c r="J2178" s="91" t="s">
        <v>408</v>
      </c>
      <c r="K2178" s="91"/>
      <c r="L2178" s="91"/>
      <c r="M2178" s="83">
        <v>247</v>
      </c>
      <c r="N2178" s="83">
        <v>0</v>
      </c>
      <c r="O2178" s="83">
        <v>0</v>
      </c>
      <c r="P2178" s="83">
        <v>246</v>
      </c>
      <c r="Q2178" s="83">
        <v>0</v>
      </c>
      <c r="R2178" s="83">
        <v>0</v>
      </c>
      <c r="S2178" s="83">
        <v>0</v>
      </c>
      <c r="T2178" s="83">
        <v>246</v>
      </c>
      <c r="U2178" s="83">
        <v>1</v>
      </c>
      <c r="V2178" s="83" t="s">
        <v>140</v>
      </c>
      <c r="W2178" s="83" t="s">
        <v>399</v>
      </c>
      <c r="X2178" s="184" t="s">
        <v>5101</v>
      </c>
      <c r="Y2178" s="185" t="s">
        <v>100</v>
      </c>
      <c r="Z2178" s="185" t="s">
        <v>105</v>
      </c>
      <c r="AA2178" s="85" t="s">
        <v>193</v>
      </c>
    </row>
    <row r="2179" spans="1:27" ht="225">
      <c r="A2179" s="299">
        <v>2160</v>
      </c>
      <c r="B2179" s="283" t="s">
        <v>261</v>
      </c>
      <c r="C2179" s="83" t="s">
        <v>97</v>
      </c>
      <c r="D2179" s="187" t="s">
        <v>158</v>
      </c>
      <c r="E2179" s="83" t="s">
        <v>152</v>
      </c>
      <c r="F2179" s="188">
        <v>44843.210416666669</v>
      </c>
      <c r="G2179" s="188">
        <v>44843.243055555555</v>
      </c>
      <c r="H2179" s="83" t="s">
        <v>94</v>
      </c>
      <c r="I2179" s="90">
        <v>0.78333333326736465</v>
      </c>
      <c r="J2179" s="91" t="s">
        <v>309</v>
      </c>
      <c r="K2179" s="91"/>
      <c r="L2179" s="91"/>
      <c r="M2179" s="83">
        <v>32</v>
      </c>
      <c r="N2179" s="83">
        <v>0</v>
      </c>
      <c r="O2179" s="83">
        <v>0</v>
      </c>
      <c r="P2179" s="83">
        <v>31</v>
      </c>
      <c r="Q2179" s="83">
        <v>0</v>
      </c>
      <c r="R2179" s="83">
        <v>0</v>
      </c>
      <c r="S2179" s="83">
        <v>0</v>
      </c>
      <c r="T2179" s="83">
        <v>31</v>
      </c>
      <c r="U2179" s="83">
        <v>1</v>
      </c>
      <c r="V2179" s="83">
        <v>111</v>
      </c>
      <c r="W2179" s="83" t="s">
        <v>1052</v>
      </c>
      <c r="X2179" s="184" t="s">
        <v>5102</v>
      </c>
      <c r="Y2179" s="185" t="s">
        <v>100</v>
      </c>
      <c r="Z2179" s="185" t="s">
        <v>574</v>
      </c>
      <c r="AA2179" s="85" t="s">
        <v>193</v>
      </c>
    </row>
    <row r="2180" spans="1:27" ht="225">
      <c r="A2180" s="299">
        <v>2161</v>
      </c>
      <c r="B2180" s="283" t="s">
        <v>261</v>
      </c>
      <c r="C2180" s="83" t="s">
        <v>97</v>
      </c>
      <c r="D2180" s="187" t="s">
        <v>405</v>
      </c>
      <c r="E2180" s="83" t="s">
        <v>152</v>
      </c>
      <c r="F2180" s="188">
        <v>44843.579861111109</v>
      </c>
      <c r="G2180" s="188">
        <v>44843.645833333336</v>
      </c>
      <c r="H2180" s="83" t="s">
        <v>94</v>
      </c>
      <c r="I2180" s="90">
        <v>1.5833333334303461</v>
      </c>
      <c r="J2180" s="91" t="s">
        <v>311</v>
      </c>
      <c r="K2180" s="91"/>
      <c r="L2180" s="91"/>
      <c r="M2180" s="83">
        <v>129</v>
      </c>
      <c r="N2180" s="83">
        <v>0</v>
      </c>
      <c r="O2180" s="83">
        <v>0</v>
      </c>
      <c r="P2180" s="83">
        <v>128</v>
      </c>
      <c r="Q2180" s="83">
        <v>0</v>
      </c>
      <c r="R2180" s="83">
        <v>0</v>
      </c>
      <c r="S2180" s="83">
        <v>0</v>
      </c>
      <c r="T2180" s="83">
        <v>128</v>
      </c>
      <c r="U2180" s="83">
        <v>1</v>
      </c>
      <c r="V2180" s="83">
        <v>15</v>
      </c>
      <c r="W2180" s="83" t="s">
        <v>1052</v>
      </c>
      <c r="X2180" s="184" t="s">
        <v>5103</v>
      </c>
      <c r="Y2180" s="185" t="s">
        <v>100</v>
      </c>
      <c r="Z2180" s="185" t="s">
        <v>105</v>
      </c>
      <c r="AA2180" s="85" t="s">
        <v>193</v>
      </c>
    </row>
    <row r="2181" spans="1:27" ht="56.25">
      <c r="A2181" s="299">
        <v>2162</v>
      </c>
      <c r="B2181" s="283" t="s">
        <v>250</v>
      </c>
      <c r="C2181" s="83" t="s">
        <v>97</v>
      </c>
      <c r="D2181" s="187" t="s">
        <v>5104</v>
      </c>
      <c r="E2181" s="83" t="s">
        <v>108</v>
      </c>
      <c r="F2181" s="188">
        <v>44842.291666666664</v>
      </c>
      <c r="G2181" s="188">
        <v>44842.333333333336</v>
      </c>
      <c r="H2181" s="83" t="s">
        <v>94</v>
      </c>
      <c r="I2181" s="90">
        <v>1.0000000001164153</v>
      </c>
      <c r="J2181" s="91" t="s">
        <v>5105</v>
      </c>
      <c r="K2181" s="91"/>
      <c r="L2181" s="91"/>
      <c r="M2181" s="83">
        <v>1</v>
      </c>
      <c r="N2181" s="83">
        <v>0</v>
      </c>
      <c r="O2181" s="83">
        <v>0</v>
      </c>
      <c r="P2181" s="83">
        <v>1</v>
      </c>
      <c r="Q2181" s="83">
        <v>0</v>
      </c>
      <c r="R2181" s="83">
        <v>0</v>
      </c>
      <c r="S2181" s="83">
        <v>0</v>
      </c>
      <c r="T2181" s="83">
        <v>1</v>
      </c>
      <c r="U2181" s="83">
        <v>0</v>
      </c>
      <c r="V2181" s="83">
        <v>2.5</v>
      </c>
      <c r="W2181" s="83"/>
      <c r="X2181" s="184" t="s">
        <v>5106</v>
      </c>
      <c r="Y2181" s="185" t="s">
        <v>118</v>
      </c>
      <c r="Z2181" s="185" t="s">
        <v>99</v>
      </c>
      <c r="AA2181" s="85" t="s">
        <v>148</v>
      </c>
    </row>
    <row r="2182" spans="1:27" ht="37.5">
      <c r="A2182" s="299">
        <v>2163</v>
      </c>
      <c r="B2182" s="284" t="s">
        <v>250</v>
      </c>
      <c r="C2182" s="78" t="s">
        <v>113</v>
      </c>
      <c r="D2182" s="79" t="s">
        <v>5107</v>
      </c>
      <c r="E2182" s="78" t="s">
        <v>154</v>
      </c>
      <c r="F2182" s="80">
        <v>44844.5625</v>
      </c>
      <c r="G2182" s="80">
        <v>44844.666666666664</v>
      </c>
      <c r="H2182" s="78" t="s">
        <v>106</v>
      </c>
      <c r="I2182" s="90">
        <v>2.4999999999417923</v>
      </c>
      <c r="J2182" s="91" t="s">
        <v>5108</v>
      </c>
      <c r="K2182" s="91"/>
      <c r="L2182" s="91"/>
      <c r="M2182" s="78">
        <v>8</v>
      </c>
      <c r="N2182" s="78">
        <v>0</v>
      </c>
      <c r="O2182" s="78">
        <v>0</v>
      </c>
      <c r="P2182" s="78">
        <v>8</v>
      </c>
      <c r="Q2182" s="78">
        <v>0</v>
      </c>
      <c r="R2182" s="78">
        <v>0</v>
      </c>
      <c r="S2182" s="78">
        <v>0</v>
      </c>
      <c r="T2182" s="78">
        <v>8</v>
      </c>
      <c r="U2182" s="83">
        <v>0</v>
      </c>
      <c r="V2182" s="78">
        <v>65</v>
      </c>
      <c r="W2182" s="78"/>
      <c r="X2182" s="84"/>
      <c r="Y2182" s="85"/>
      <c r="Z2182" s="85"/>
      <c r="AA2182" s="85" t="s">
        <v>148</v>
      </c>
    </row>
    <row r="2183" spans="1:27" ht="75">
      <c r="A2183" s="299">
        <v>2164</v>
      </c>
      <c r="B2183" s="286" t="s">
        <v>115</v>
      </c>
      <c r="C2183" s="93" t="s">
        <v>93</v>
      </c>
      <c r="D2183" s="94" t="s">
        <v>5095</v>
      </c>
      <c r="E2183" s="93" t="s">
        <v>153</v>
      </c>
      <c r="F2183" s="95">
        <v>44844.375</v>
      </c>
      <c r="G2183" s="95">
        <v>44844.458333333336</v>
      </c>
      <c r="H2183" s="96" t="s">
        <v>106</v>
      </c>
      <c r="I2183" s="90">
        <v>2.0000000000582077</v>
      </c>
      <c r="J2183" s="91" t="s">
        <v>3869</v>
      </c>
      <c r="K2183" s="91"/>
      <c r="L2183" s="91"/>
      <c r="M2183" s="93">
        <v>2</v>
      </c>
      <c r="N2183" s="93">
        <v>0</v>
      </c>
      <c r="O2183" s="93">
        <v>0</v>
      </c>
      <c r="P2183" s="93">
        <v>2</v>
      </c>
      <c r="Q2183" s="93">
        <v>0</v>
      </c>
      <c r="R2183" s="93">
        <v>0</v>
      </c>
      <c r="S2183" s="93">
        <v>0</v>
      </c>
      <c r="T2183" s="93">
        <v>2</v>
      </c>
      <c r="U2183" s="93">
        <v>0</v>
      </c>
      <c r="V2183" s="93">
        <v>30</v>
      </c>
      <c r="W2183" s="93"/>
      <c r="X2183" s="97" t="s">
        <v>5109</v>
      </c>
      <c r="Y2183" s="98"/>
      <c r="Z2183" s="98"/>
      <c r="AA2183" s="85" t="s">
        <v>148</v>
      </c>
    </row>
    <row r="2184" spans="1:27" ht="56.25">
      <c r="A2184" s="299">
        <v>2165</v>
      </c>
      <c r="B2184" s="284" t="s">
        <v>253</v>
      </c>
      <c r="C2184" s="78" t="s">
        <v>97</v>
      </c>
      <c r="D2184" s="79" t="s">
        <v>5110</v>
      </c>
      <c r="E2184" s="78" t="s">
        <v>153</v>
      </c>
      <c r="F2184" s="80">
        <v>44844.416666666664</v>
      </c>
      <c r="G2184" s="80">
        <v>44844.479166666664</v>
      </c>
      <c r="H2184" s="78" t="s">
        <v>94</v>
      </c>
      <c r="I2184" s="90">
        <v>1.5</v>
      </c>
      <c r="J2184" s="91" t="s">
        <v>5111</v>
      </c>
      <c r="K2184" s="91"/>
      <c r="L2184" s="91"/>
      <c r="M2184" s="78">
        <v>1</v>
      </c>
      <c r="N2184" s="78">
        <v>0</v>
      </c>
      <c r="O2184" s="78">
        <v>0</v>
      </c>
      <c r="P2184" s="78">
        <v>1</v>
      </c>
      <c r="Q2184" s="78">
        <v>0</v>
      </c>
      <c r="R2184" s="78">
        <v>0</v>
      </c>
      <c r="S2184" s="78">
        <v>0</v>
      </c>
      <c r="T2184" s="78">
        <v>1</v>
      </c>
      <c r="U2184" s="78">
        <v>0</v>
      </c>
      <c r="V2184" s="78">
        <v>2</v>
      </c>
      <c r="W2184" s="78"/>
      <c r="X2184" s="84" t="s">
        <v>5112</v>
      </c>
      <c r="Y2184" s="84" t="s">
        <v>109</v>
      </c>
      <c r="Z2184" s="85" t="s">
        <v>99</v>
      </c>
      <c r="AA2184" s="85" t="s">
        <v>148</v>
      </c>
    </row>
    <row r="2185" spans="1:27" ht="93.75">
      <c r="A2185" s="299">
        <v>2166</v>
      </c>
      <c r="B2185" s="249" t="s">
        <v>261</v>
      </c>
      <c r="C2185" s="78" t="s">
        <v>97</v>
      </c>
      <c r="D2185" s="79" t="s">
        <v>310</v>
      </c>
      <c r="E2185" s="78" t="s">
        <v>152</v>
      </c>
      <c r="F2185" s="80">
        <v>44844.597222222219</v>
      </c>
      <c r="G2185" s="80">
        <v>44844.618055555555</v>
      </c>
      <c r="H2185" s="78" t="s">
        <v>94</v>
      </c>
      <c r="I2185" s="90">
        <v>0.50000000005820766</v>
      </c>
      <c r="J2185" s="91" t="s">
        <v>408</v>
      </c>
      <c r="K2185" s="91"/>
      <c r="L2185" s="91"/>
      <c r="M2185" s="78">
        <v>247</v>
      </c>
      <c r="N2185" s="78">
        <v>0</v>
      </c>
      <c r="O2185" s="78">
        <v>0</v>
      </c>
      <c r="P2185" s="78">
        <v>246</v>
      </c>
      <c r="Q2185" s="78">
        <v>0</v>
      </c>
      <c r="R2185" s="78">
        <v>0</v>
      </c>
      <c r="S2185" s="78">
        <v>0</v>
      </c>
      <c r="T2185" s="78">
        <v>246</v>
      </c>
      <c r="U2185" s="78">
        <v>1</v>
      </c>
      <c r="V2185" s="78" t="s">
        <v>140</v>
      </c>
      <c r="W2185" s="78" t="s">
        <v>399</v>
      </c>
      <c r="X2185" s="84" t="s">
        <v>5113</v>
      </c>
      <c r="Y2185" s="85" t="s">
        <v>100</v>
      </c>
      <c r="Z2185" s="85" t="s">
        <v>105</v>
      </c>
      <c r="AA2185" s="85" t="s">
        <v>193</v>
      </c>
    </row>
    <row r="2186" spans="1:27" ht="225">
      <c r="A2186" s="299">
        <v>2167</v>
      </c>
      <c r="B2186" s="284" t="s">
        <v>261</v>
      </c>
      <c r="C2186" s="78" t="s">
        <v>97</v>
      </c>
      <c r="D2186" s="79" t="s">
        <v>158</v>
      </c>
      <c r="E2186" s="78" t="s">
        <v>152</v>
      </c>
      <c r="F2186" s="80">
        <v>44844.597222222219</v>
      </c>
      <c r="G2186" s="80">
        <v>44844.618055555555</v>
      </c>
      <c r="H2186" s="78" t="s">
        <v>94</v>
      </c>
      <c r="I2186" s="90">
        <v>0.50000000005820766</v>
      </c>
      <c r="J2186" s="91" t="s">
        <v>309</v>
      </c>
      <c r="K2186" s="91"/>
      <c r="L2186" s="91"/>
      <c r="M2186" s="78">
        <v>32</v>
      </c>
      <c r="N2186" s="78">
        <v>0</v>
      </c>
      <c r="O2186" s="78">
        <v>0</v>
      </c>
      <c r="P2186" s="78">
        <v>31</v>
      </c>
      <c r="Q2186" s="78">
        <v>0</v>
      </c>
      <c r="R2186" s="78">
        <v>0</v>
      </c>
      <c r="S2186" s="78">
        <v>0</v>
      </c>
      <c r="T2186" s="78">
        <v>31</v>
      </c>
      <c r="U2186" s="78">
        <v>1</v>
      </c>
      <c r="V2186" s="78">
        <v>111</v>
      </c>
      <c r="W2186" s="78" t="s">
        <v>1052</v>
      </c>
      <c r="X2186" s="84" t="s">
        <v>5114</v>
      </c>
      <c r="Y2186" s="85" t="s">
        <v>100</v>
      </c>
      <c r="Z2186" s="85" t="s">
        <v>574</v>
      </c>
      <c r="AA2186" s="85" t="s">
        <v>193</v>
      </c>
    </row>
    <row r="2187" spans="1:27" ht="37.5">
      <c r="A2187" s="299">
        <v>2168</v>
      </c>
      <c r="B2187" s="283" t="s">
        <v>250</v>
      </c>
      <c r="C2187" s="83" t="s">
        <v>113</v>
      </c>
      <c r="D2187" s="187" t="s">
        <v>5115</v>
      </c>
      <c r="E2187" s="83" t="s">
        <v>154</v>
      </c>
      <c r="F2187" s="188">
        <v>44845.395833333336</v>
      </c>
      <c r="G2187" s="188">
        <v>44845.5</v>
      </c>
      <c r="H2187" s="83" t="s">
        <v>106</v>
      </c>
      <c r="I2187" s="90">
        <v>2.4999999999417923</v>
      </c>
      <c r="J2187" s="91" t="s">
        <v>160</v>
      </c>
      <c r="K2187" s="91"/>
      <c r="L2187" s="91"/>
      <c r="M2187" s="83">
        <v>132</v>
      </c>
      <c r="N2187" s="83">
        <v>0</v>
      </c>
      <c r="O2187" s="83">
        <v>0</v>
      </c>
      <c r="P2187" s="83">
        <v>132</v>
      </c>
      <c r="Q2187" s="83">
        <v>0</v>
      </c>
      <c r="R2187" s="83">
        <v>0</v>
      </c>
      <c r="S2187" s="83">
        <v>0</v>
      </c>
      <c r="T2187" s="83">
        <v>132</v>
      </c>
      <c r="U2187" s="83">
        <v>0</v>
      </c>
      <c r="V2187" s="83">
        <v>315</v>
      </c>
      <c r="W2187" s="83"/>
      <c r="X2187" s="184"/>
      <c r="Y2187" s="185"/>
      <c r="Z2187" s="185"/>
      <c r="AA2187" s="85" t="s">
        <v>148</v>
      </c>
    </row>
    <row r="2188" spans="1:27" ht="75">
      <c r="A2188" s="299">
        <v>2169</v>
      </c>
      <c r="B2188" s="284" t="s">
        <v>248</v>
      </c>
      <c r="C2188" s="78" t="s">
        <v>97</v>
      </c>
      <c r="D2188" s="79" t="s">
        <v>5116</v>
      </c>
      <c r="E2188" s="78" t="s">
        <v>153</v>
      </c>
      <c r="F2188" s="80">
        <v>44845.416666666664</v>
      </c>
      <c r="G2188" s="80">
        <v>44845.583333333336</v>
      </c>
      <c r="H2188" s="78" t="s">
        <v>106</v>
      </c>
      <c r="I2188" s="90">
        <v>4.0000000001164153</v>
      </c>
      <c r="J2188" s="91" t="s">
        <v>5117</v>
      </c>
      <c r="K2188" s="91"/>
      <c r="L2188" s="91"/>
      <c r="M2188" s="78">
        <v>12</v>
      </c>
      <c r="N2188" s="78">
        <v>0</v>
      </c>
      <c r="O2188" s="78">
        <v>0</v>
      </c>
      <c r="P2188" s="78">
        <v>12</v>
      </c>
      <c r="Q2188" s="78">
        <v>0</v>
      </c>
      <c r="R2188" s="78">
        <v>0</v>
      </c>
      <c r="S2188" s="78">
        <v>0</v>
      </c>
      <c r="T2188" s="78">
        <v>12</v>
      </c>
      <c r="U2188" s="78">
        <v>0</v>
      </c>
      <c r="V2188" s="78">
        <v>80</v>
      </c>
      <c r="W2188" s="78"/>
      <c r="X2188" s="84"/>
      <c r="Y2188" s="85"/>
      <c r="Z2188" s="85"/>
      <c r="AA2188" s="85" t="s">
        <v>148</v>
      </c>
    </row>
    <row r="2189" spans="1:27" ht="75">
      <c r="A2189" s="299">
        <v>2170</v>
      </c>
      <c r="B2189" s="286" t="s">
        <v>245</v>
      </c>
      <c r="C2189" s="93" t="s">
        <v>97</v>
      </c>
      <c r="D2189" s="94" t="s">
        <v>4276</v>
      </c>
      <c r="E2189" s="93" t="s">
        <v>152</v>
      </c>
      <c r="F2189" s="95">
        <v>44845.395833333336</v>
      </c>
      <c r="G2189" s="95">
        <v>44845.625</v>
      </c>
      <c r="H2189" s="96" t="s">
        <v>106</v>
      </c>
      <c r="I2189" s="90">
        <v>5.4999999999417923</v>
      </c>
      <c r="J2189" s="91" t="s">
        <v>2775</v>
      </c>
      <c r="K2189" s="91"/>
      <c r="L2189" s="91"/>
      <c r="M2189" s="93">
        <v>2</v>
      </c>
      <c r="N2189" s="93">
        <v>0</v>
      </c>
      <c r="O2189" s="93">
        <v>0</v>
      </c>
      <c r="P2189" s="93">
        <v>2</v>
      </c>
      <c r="Q2189" s="93">
        <v>0</v>
      </c>
      <c r="R2189" s="93">
        <v>0</v>
      </c>
      <c r="S2189" s="93">
        <v>0</v>
      </c>
      <c r="T2189" s="93">
        <v>2</v>
      </c>
      <c r="U2189" s="93">
        <v>0</v>
      </c>
      <c r="V2189" s="93">
        <v>37.840000000000003</v>
      </c>
      <c r="W2189" s="93"/>
      <c r="X2189" s="97"/>
      <c r="Y2189" s="98"/>
      <c r="Z2189" s="98"/>
      <c r="AA2189" s="85" t="s">
        <v>148</v>
      </c>
    </row>
    <row r="2190" spans="1:27" ht="56.25">
      <c r="A2190" s="299">
        <v>2171</v>
      </c>
      <c r="B2190" s="287" t="s">
        <v>262</v>
      </c>
      <c r="C2190" s="100" t="s">
        <v>97</v>
      </c>
      <c r="D2190" s="94" t="s">
        <v>346</v>
      </c>
      <c r="E2190" s="100" t="s">
        <v>153</v>
      </c>
      <c r="F2190" s="95">
        <v>44845.375</v>
      </c>
      <c r="G2190" s="95">
        <v>44845.4375</v>
      </c>
      <c r="H2190" s="78" t="s">
        <v>106</v>
      </c>
      <c r="I2190" s="90">
        <v>1.5</v>
      </c>
      <c r="J2190" s="91" t="s">
        <v>479</v>
      </c>
      <c r="K2190" s="91"/>
      <c r="L2190" s="91"/>
      <c r="M2190" s="100">
        <v>32</v>
      </c>
      <c r="N2190" s="100">
        <v>0</v>
      </c>
      <c r="O2190" s="100">
        <v>0</v>
      </c>
      <c r="P2190" s="100">
        <v>32</v>
      </c>
      <c r="Q2190" s="100">
        <v>0</v>
      </c>
      <c r="R2190" s="100">
        <v>0</v>
      </c>
      <c r="S2190" s="100">
        <v>0</v>
      </c>
      <c r="T2190" s="93">
        <v>32</v>
      </c>
      <c r="U2190" s="93">
        <v>0</v>
      </c>
      <c r="V2190" s="93">
        <v>10</v>
      </c>
      <c r="W2190" s="93"/>
      <c r="X2190" s="97"/>
      <c r="Y2190" s="98"/>
      <c r="Z2190" s="104"/>
      <c r="AA2190" s="85" t="s">
        <v>148</v>
      </c>
    </row>
    <row r="2191" spans="1:27" ht="56.25">
      <c r="A2191" s="299">
        <v>2172</v>
      </c>
      <c r="B2191" s="287" t="s">
        <v>262</v>
      </c>
      <c r="C2191" s="93" t="s">
        <v>97</v>
      </c>
      <c r="D2191" s="94" t="s">
        <v>281</v>
      </c>
      <c r="E2191" s="93" t="s">
        <v>153</v>
      </c>
      <c r="F2191" s="95">
        <v>44845.447916666664</v>
      </c>
      <c r="G2191" s="95">
        <v>44845.5</v>
      </c>
      <c r="H2191" s="96" t="s">
        <v>106</v>
      </c>
      <c r="I2191" s="90">
        <v>1.2500000000582077</v>
      </c>
      <c r="J2191" s="91" t="s">
        <v>624</v>
      </c>
      <c r="K2191" s="91"/>
      <c r="L2191" s="91"/>
      <c r="M2191" s="93">
        <v>64</v>
      </c>
      <c r="N2191" s="93">
        <v>0</v>
      </c>
      <c r="O2191" s="93">
        <v>0</v>
      </c>
      <c r="P2191" s="93">
        <v>64</v>
      </c>
      <c r="Q2191" s="93">
        <v>0</v>
      </c>
      <c r="R2191" s="93">
        <v>0</v>
      </c>
      <c r="S2191" s="93">
        <v>0</v>
      </c>
      <c r="T2191" s="93">
        <v>64</v>
      </c>
      <c r="U2191" s="93">
        <v>0</v>
      </c>
      <c r="V2191" s="93">
        <v>60</v>
      </c>
      <c r="W2191" s="93"/>
      <c r="X2191" s="97"/>
      <c r="Y2191" s="98"/>
      <c r="Z2191" s="98"/>
      <c r="AA2191" s="85" t="s">
        <v>148</v>
      </c>
    </row>
    <row r="2192" spans="1:27" ht="56.25">
      <c r="A2192" s="299">
        <v>2173</v>
      </c>
      <c r="B2192" s="284" t="s">
        <v>262</v>
      </c>
      <c r="C2192" s="78" t="s">
        <v>97</v>
      </c>
      <c r="D2192" s="79" t="s">
        <v>4628</v>
      </c>
      <c r="E2192" s="78" t="s">
        <v>153</v>
      </c>
      <c r="F2192" s="80">
        <v>44845.541666666664</v>
      </c>
      <c r="G2192" s="80">
        <v>44845.6875</v>
      </c>
      <c r="H2192" s="78" t="s">
        <v>106</v>
      </c>
      <c r="I2192" s="90">
        <v>3.5000000000582077</v>
      </c>
      <c r="J2192" s="91" t="s">
        <v>4629</v>
      </c>
      <c r="K2192" s="91"/>
      <c r="L2192" s="91"/>
      <c r="M2192" s="78">
        <v>38</v>
      </c>
      <c r="N2192" s="78">
        <v>0</v>
      </c>
      <c r="O2192" s="78">
        <v>0</v>
      </c>
      <c r="P2192" s="78">
        <v>38</v>
      </c>
      <c r="Q2192" s="78">
        <v>0</v>
      </c>
      <c r="R2192" s="78">
        <v>0</v>
      </c>
      <c r="S2192" s="78">
        <v>0</v>
      </c>
      <c r="T2192" s="78">
        <v>38</v>
      </c>
      <c r="U2192" s="78">
        <v>0</v>
      </c>
      <c r="V2192" s="78">
        <v>12</v>
      </c>
      <c r="W2192" s="78"/>
      <c r="X2192" s="84"/>
      <c r="Y2192" s="85"/>
      <c r="Z2192" s="85"/>
      <c r="AA2192" s="85" t="s">
        <v>148</v>
      </c>
    </row>
    <row r="2193" spans="1:27" ht="150">
      <c r="A2193" s="299">
        <v>2174</v>
      </c>
      <c r="B2193" s="284" t="s">
        <v>265</v>
      </c>
      <c r="C2193" s="78" t="s">
        <v>93</v>
      </c>
      <c r="D2193" s="79" t="s">
        <v>5118</v>
      </c>
      <c r="E2193" s="78" t="s">
        <v>154</v>
      </c>
      <c r="F2193" s="80">
        <v>44845.222222222219</v>
      </c>
      <c r="G2193" s="80">
        <v>44845.3</v>
      </c>
      <c r="H2193" s="78" t="s">
        <v>94</v>
      </c>
      <c r="I2193" s="90">
        <v>1.8666666668141261</v>
      </c>
      <c r="J2193" s="91" t="s">
        <v>5119</v>
      </c>
      <c r="K2193" s="91"/>
      <c r="L2193" s="91"/>
      <c r="M2193" s="78">
        <v>619</v>
      </c>
      <c r="N2193" s="78">
        <v>0</v>
      </c>
      <c r="O2193" s="78">
        <v>0</v>
      </c>
      <c r="P2193" s="78">
        <v>619</v>
      </c>
      <c r="Q2193" s="78">
        <v>0</v>
      </c>
      <c r="R2193" s="78">
        <v>0</v>
      </c>
      <c r="S2193" s="78">
        <v>0</v>
      </c>
      <c r="T2193" s="78">
        <v>619</v>
      </c>
      <c r="U2193" s="78">
        <v>0</v>
      </c>
      <c r="V2193" s="78">
        <v>1300</v>
      </c>
      <c r="W2193" s="78"/>
      <c r="X2193" s="84" t="s">
        <v>5120</v>
      </c>
      <c r="Y2193" s="85" t="s">
        <v>95</v>
      </c>
      <c r="Z2193" s="85" t="s">
        <v>103</v>
      </c>
      <c r="AA2193" s="85" t="s">
        <v>148</v>
      </c>
    </row>
    <row r="2194" spans="1:27" ht="56.25">
      <c r="A2194" s="299">
        <v>2174</v>
      </c>
      <c r="B2194" s="284" t="s">
        <v>253</v>
      </c>
      <c r="C2194" s="78" t="s">
        <v>97</v>
      </c>
      <c r="D2194" s="79" t="s">
        <v>5121</v>
      </c>
      <c r="E2194" s="78" t="s">
        <v>108</v>
      </c>
      <c r="F2194" s="80">
        <v>44845.375</v>
      </c>
      <c r="G2194" s="80">
        <v>44845.416666666664</v>
      </c>
      <c r="H2194" s="78" t="s">
        <v>94</v>
      </c>
      <c r="I2194" s="90">
        <v>0.99999999994179234</v>
      </c>
      <c r="J2194" s="91" t="s">
        <v>5122</v>
      </c>
      <c r="K2194" s="91"/>
      <c r="L2194" s="91"/>
      <c r="M2194" s="78">
        <v>1</v>
      </c>
      <c r="N2194" s="78">
        <v>0</v>
      </c>
      <c r="O2194" s="78">
        <v>0</v>
      </c>
      <c r="P2194" s="78">
        <v>1</v>
      </c>
      <c r="Q2194" s="78">
        <v>0</v>
      </c>
      <c r="R2194" s="78">
        <v>0</v>
      </c>
      <c r="S2194" s="78">
        <v>0</v>
      </c>
      <c r="T2194" s="78">
        <v>1</v>
      </c>
      <c r="U2194" s="78">
        <v>0</v>
      </c>
      <c r="V2194" s="78">
        <v>2</v>
      </c>
      <c r="W2194" s="78"/>
      <c r="X2194" s="84" t="s">
        <v>5123</v>
      </c>
      <c r="Y2194" s="85" t="s">
        <v>109</v>
      </c>
      <c r="Z2194" s="85" t="s">
        <v>99</v>
      </c>
      <c r="AA2194" s="85">
        <v>1</v>
      </c>
    </row>
    <row r="2195" spans="1:27" ht="112.5">
      <c r="A2195" s="299">
        <v>2174</v>
      </c>
      <c r="B2195" s="284" t="s">
        <v>251</v>
      </c>
      <c r="C2195" s="78" t="s">
        <v>97</v>
      </c>
      <c r="D2195" s="79" t="s">
        <v>3211</v>
      </c>
      <c r="E2195" s="78" t="s">
        <v>152</v>
      </c>
      <c r="F2195" s="80">
        <v>44846.375</v>
      </c>
      <c r="G2195" s="80">
        <v>44846.583333333336</v>
      </c>
      <c r="H2195" s="78" t="s">
        <v>106</v>
      </c>
      <c r="I2195" s="90">
        <v>5.0000000000582077</v>
      </c>
      <c r="J2195" s="91" t="s">
        <v>3351</v>
      </c>
      <c r="K2195" s="91"/>
      <c r="L2195" s="91"/>
      <c r="M2195" s="78">
        <v>9</v>
      </c>
      <c r="N2195" s="78">
        <v>0</v>
      </c>
      <c r="O2195" s="78">
        <v>0</v>
      </c>
      <c r="P2195" s="78">
        <v>9</v>
      </c>
      <c r="Q2195" s="78">
        <v>0</v>
      </c>
      <c r="R2195" s="78">
        <v>0</v>
      </c>
      <c r="S2195" s="78">
        <v>9</v>
      </c>
      <c r="T2195" s="78">
        <v>0</v>
      </c>
      <c r="U2195" s="78">
        <v>0</v>
      </c>
      <c r="V2195" s="78">
        <v>180</v>
      </c>
      <c r="W2195" s="78"/>
      <c r="X2195" s="84"/>
      <c r="Y2195" s="85"/>
      <c r="Z2195" s="85"/>
      <c r="AA2195" s="85">
        <v>1</v>
      </c>
    </row>
    <row r="2196" spans="1:27" ht="56.25">
      <c r="A2196" s="299">
        <v>2175</v>
      </c>
      <c r="B2196" s="284" t="s">
        <v>248</v>
      </c>
      <c r="C2196" s="78" t="s">
        <v>97</v>
      </c>
      <c r="D2196" s="79" t="s">
        <v>5124</v>
      </c>
      <c r="E2196" s="78" t="s">
        <v>153</v>
      </c>
      <c r="F2196" s="80">
        <v>44846.375</v>
      </c>
      <c r="G2196" s="80">
        <v>44846.5</v>
      </c>
      <c r="H2196" s="78" t="s">
        <v>106</v>
      </c>
      <c r="I2196" s="90">
        <v>3</v>
      </c>
      <c r="J2196" s="91" t="s">
        <v>5125</v>
      </c>
      <c r="K2196" s="91"/>
      <c r="L2196" s="91"/>
      <c r="M2196" s="78">
        <v>9</v>
      </c>
      <c r="N2196" s="78">
        <v>0</v>
      </c>
      <c r="O2196" s="78">
        <v>0</v>
      </c>
      <c r="P2196" s="78">
        <v>9</v>
      </c>
      <c r="Q2196" s="78">
        <v>0</v>
      </c>
      <c r="R2196" s="78">
        <v>0</v>
      </c>
      <c r="S2196" s="78">
        <v>0</v>
      </c>
      <c r="T2196" s="78">
        <v>9</v>
      </c>
      <c r="U2196" s="78">
        <v>0</v>
      </c>
      <c r="V2196" s="78">
        <v>50</v>
      </c>
      <c r="W2196" s="78"/>
      <c r="X2196" s="84"/>
      <c r="Y2196" s="85"/>
      <c r="Z2196" s="85"/>
      <c r="AA2196" s="85">
        <v>1</v>
      </c>
    </row>
    <row r="2197" spans="1:27" ht="56.25">
      <c r="A2197" s="299">
        <v>2176</v>
      </c>
      <c r="B2197" s="286" t="s">
        <v>248</v>
      </c>
      <c r="C2197" s="93" t="s">
        <v>97</v>
      </c>
      <c r="D2197" s="94" t="s">
        <v>5124</v>
      </c>
      <c r="E2197" s="93" t="s">
        <v>153</v>
      </c>
      <c r="F2197" s="95">
        <v>44846.541666666664</v>
      </c>
      <c r="G2197" s="95">
        <v>44846.666666666664</v>
      </c>
      <c r="H2197" s="96" t="s">
        <v>106</v>
      </c>
      <c r="I2197" s="90">
        <v>3</v>
      </c>
      <c r="J2197" s="91" t="s">
        <v>5126</v>
      </c>
      <c r="K2197" s="91"/>
      <c r="L2197" s="91"/>
      <c r="M2197" s="93">
        <v>3</v>
      </c>
      <c r="N2197" s="93">
        <v>0</v>
      </c>
      <c r="O2197" s="93">
        <v>0</v>
      </c>
      <c r="P2197" s="93">
        <v>3</v>
      </c>
      <c r="Q2197" s="93">
        <v>0</v>
      </c>
      <c r="R2197" s="93">
        <v>0</v>
      </c>
      <c r="S2197" s="93">
        <v>0</v>
      </c>
      <c r="T2197" s="93">
        <v>3</v>
      </c>
      <c r="U2197" s="93">
        <v>0</v>
      </c>
      <c r="V2197" s="93">
        <v>20</v>
      </c>
      <c r="W2197" s="93"/>
      <c r="X2197" s="97"/>
      <c r="Y2197" s="98"/>
      <c r="Z2197" s="98"/>
      <c r="AA2197" s="85">
        <v>1</v>
      </c>
    </row>
    <row r="2198" spans="1:27" ht="225">
      <c r="A2198" s="299">
        <v>2177</v>
      </c>
      <c r="B2198" s="284" t="s">
        <v>248</v>
      </c>
      <c r="C2198" s="78" t="s">
        <v>97</v>
      </c>
      <c r="D2198" s="79" t="s">
        <v>5127</v>
      </c>
      <c r="E2198" s="78" t="s">
        <v>152</v>
      </c>
      <c r="F2198" s="80">
        <v>44846.333333333336</v>
      </c>
      <c r="G2198" s="80">
        <v>44846.708333333336</v>
      </c>
      <c r="H2198" s="78" t="s">
        <v>106</v>
      </c>
      <c r="I2198" s="90">
        <v>9</v>
      </c>
      <c r="J2198" s="91" t="s">
        <v>5128</v>
      </c>
      <c r="K2198" s="91"/>
      <c r="L2198" s="91"/>
      <c r="M2198" s="78">
        <v>226</v>
      </c>
      <c r="N2198" s="78">
        <v>0</v>
      </c>
      <c r="O2198" s="78">
        <v>0</v>
      </c>
      <c r="P2198" s="78">
        <v>225</v>
      </c>
      <c r="Q2198" s="78">
        <v>0</v>
      </c>
      <c r="R2198" s="78">
        <v>0</v>
      </c>
      <c r="S2198" s="78">
        <v>0</v>
      </c>
      <c r="T2198" s="78">
        <v>225</v>
      </c>
      <c r="U2198" s="78">
        <v>1</v>
      </c>
      <c r="V2198" s="78">
        <v>350</v>
      </c>
      <c r="W2198" s="78" t="s">
        <v>1052</v>
      </c>
      <c r="X2198" s="84"/>
      <c r="Y2198" s="85"/>
      <c r="Z2198" s="85"/>
      <c r="AA2198" s="85">
        <v>1</v>
      </c>
    </row>
    <row r="2199" spans="1:27" ht="243.75">
      <c r="A2199" s="299">
        <v>2178</v>
      </c>
      <c r="B2199" s="284" t="s">
        <v>248</v>
      </c>
      <c r="C2199" s="78" t="s">
        <v>93</v>
      </c>
      <c r="D2199" s="79" t="s">
        <v>4771</v>
      </c>
      <c r="E2199" s="78" t="s">
        <v>154</v>
      </c>
      <c r="F2199" s="80">
        <v>44845.939583333333</v>
      </c>
      <c r="G2199" s="80">
        <v>44845.964583333334</v>
      </c>
      <c r="H2199" s="78" t="s">
        <v>94</v>
      </c>
      <c r="I2199" s="90">
        <v>0.6000000000349246</v>
      </c>
      <c r="J2199" s="91" t="s">
        <v>5050</v>
      </c>
      <c r="K2199" s="91"/>
      <c r="L2199" s="91" t="s">
        <v>231</v>
      </c>
      <c r="M2199" s="78">
        <v>133</v>
      </c>
      <c r="N2199" s="78">
        <v>0</v>
      </c>
      <c r="O2199" s="78">
        <v>1</v>
      </c>
      <c r="P2199" s="78">
        <v>132</v>
      </c>
      <c r="Q2199" s="78">
        <v>0</v>
      </c>
      <c r="R2199" s="78">
        <v>0</v>
      </c>
      <c r="S2199" s="78">
        <v>0</v>
      </c>
      <c r="T2199" s="78">
        <v>133</v>
      </c>
      <c r="U2199" s="78">
        <v>0</v>
      </c>
      <c r="V2199" s="78">
        <v>2200</v>
      </c>
      <c r="W2199" s="78"/>
      <c r="X2199" s="84" t="s">
        <v>5129</v>
      </c>
      <c r="Y2199" s="85" t="s">
        <v>109</v>
      </c>
      <c r="Z2199" s="85" t="s">
        <v>103</v>
      </c>
      <c r="AA2199" s="85">
        <v>1</v>
      </c>
    </row>
    <row r="2200" spans="1:27" ht="93.75">
      <c r="A2200" s="299">
        <v>2179</v>
      </c>
      <c r="B2200" s="283" t="s">
        <v>261</v>
      </c>
      <c r="C2200" s="83" t="s">
        <v>113</v>
      </c>
      <c r="D2200" s="187" t="s">
        <v>5130</v>
      </c>
      <c r="E2200" s="83" t="s">
        <v>152</v>
      </c>
      <c r="F2200" s="188">
        <v>44846.541666666664</v>
      </c>
      <c r="G2200" s="188">
        <v>44846.625</v>
      </c>
      <c r="H2200" s="83" t="s">
        <v>106</v>
      </c>
      <c r="I2200" s="90">
        <v>2.0000000000582077</v>
      </c>
      <c r="J2200" s="91" t="s">
        <v>402</v>
      </c>
      <c r="K2200" s="91"/>
      <c r="L2200" s="91"/>
      <c r="M2200" s="83">
        <v>34</v>
      </c>
      <c r="N2200" s="83">
        <v>0</v>
      </c>
      <c r="O2200" s="83">
        <v>0</v>
      </c>
      <c r="P2200" s="83">
        <v>34</v>
      </c>
      <c r="Q2200" s="83">
        <v>0</v>
      </c>
      <c r="R2200" s="83">
        <v>0</v>
      </c>
      <c r="S2200" s="83">
        <v>0</v>
      </c>
      <c r="T2200" s="83">
        <v>34</v>
      </c>
      <c r="U2200" s="83">
        <v>0</v>
      </c>
      <c r="V2200" s="83" t="s">
        <v>139</v>
      </c>
      <c r="W2200" s="83"/>
      <c r="X2200" s="184" t="s">
        <v>5131</v>
      </c>
      <c r="Y2200" s="185"/>
      <c r="Z2200" s="185"/>
      <c r="AA2200" s="85">
        <v>1</v>
      </c>
    </row>
    <row r="2201" spans="1:27" ht="56.25">
      <c r="A2201" s="299">
        <v>2180</v>
      </c>
      <c r="B2201" s="283" t="s">
        <v>262</v>
      </c>
      <c r="C2201" s="83" t="s">
        <v>97</v>
      </c>
      <c r="D2201" s="187" t="s">
        <v>413</v>
      </c>
      <c r="E2201" s="83" t="s">
        <v>153</v>
      </c>
      <c r="F2201" s="188">
        <v>44846.375</v>
      </c>
      <c r="G2201" s="188">
        <v>44846.5</v>
      </c>
      <c r="H2201" s="83" t="s">
        <v>106</v>
      </c>
      <c r="I2201" s="90">
        <v>3</v>
      </c>
      <c r="J2201" s="91" t="s">
        <v>668</v>
      </c>
      <c r="K2201" s="91"/>
      <c r="L2201" s="91"/>
      <c r="M2201" s="83">
        <v>94</v>
      </c>
      <c r="N2201" s="83">
        <v>0</v>
      </c>
      <c r="O2201" s="83">
        <v>0</v>
      </c>
      <c r="P2201" s="83">
        <v>94</v>
      </c>
      <c r="Q2201" s="83">
        <v>0</v>
      </c>
      <c r="R2201" s="83">
        <v>0</v>
      </c>
      <c r="S2201" s="83">
        <v>0</v>
      </c>
      <c r="T2201" s="83">
        <v>94</v>
      </c>
      <c r="U2201" s="83">
        <v>0</v>
      </c>
      <c r="V2201" s="83">
        <v>50</v>
      </c>
      <c r="W2201" s="83"/>
      <c r="X2201" s="184"/>
      <c r="Y2201" s="185"/>
      <c r="Z2201" s="185"/>
      <c r="AA2201" s="85">
        <v>1</v>
      </c>
    </row>
    <row r="2202" spans="1:27" ht="56.25">
      <c r="A2202" s="299">
        <v>2181</v>
      </c>
      <c r="B2202" s="283" t="s">
        <v>262</v>
      </c>
      <c r="C2202" s="83" t="s">
        <v>97</v>
      </c>
      <c r="D2202" s="187" t="s">
        <v>4372</v>
      </c>
      <c r="E2202" s="83" t="s">
        <v>153</v>
      </c>
      <c r="F2202" s="188">
        <v>44846.541666666664</v>
      </c>
      <c r="G2202" s="188">
        <v>44846.6875</v>
      </c>
      <c r="H2202" s="83" t="s">
        <v>106</v>
      </c>
      <c r="I2202" s="90">
        <v>3.5000000000582077</v>
      </c>
      <c r="J2202" s="91" t="s">
        <v>5132</v>
      </c>
      <c r="K2202" s="91"/>
      <c r="L2202" s="91"/>
      <c r="M2202" s="83">
        <v>43</v>
      </c>
      <c r="N2202" s="83">
        <v>0</v>
      </c>
      <c r="O2202" s="83">
        <v>0</v>
      </c>
      <c r="P2202" s="83">
        <v>43</v>
      </c>
      <c r="Q2202" s="83">
        <v>0</v>
      </c>
      <c r="R2202" s="83">
        <v>0</v>
      </c>
      <c r="S2202" s="83">
        <v>0</v>
      </c>
      <c r="T2202" s="83">
        <v>43</v>
      </c>
      <c r="U2202" s="83">
        <v>0</v>
      </c>
      <c r="V2202" s="83">
        <v>26</v>
      </c>
      <c r="W2202" s="83"/>
      <c r="X2202" s="184"/>
      <c r="Y2202" s="185"/>
      <c r="Z2202" s="185"/>
      <c r="AA2202" s="85">
        <v>1</v>
      </c>
    </row>
    <row r="2203" spans="1:27" ht="75">
      <c r="A2203" s="299">
        <v>2182</v>
      </c>
      <c r="B2203" s="284" t="s">
        <v>115</v>
      </c>
      <c r="C2203" s="78" t="s">
        <v>97</v>
      </c>
      <c r="D2203" s="79" t="s">
        <v>5133</v>
      </c>
      <c r="E2203" s="78" t="s">
        <v>153</v>
      </c>
      <c r="F2203" s="80">
        <v>44845.388888888891</v>
      </c>
      <c r="G2203" s="80">
        <v>44845.545138888891</v>
      </c>
      <c r="H2203" s="78" t="s">
        <v>106</v>
      </c>
      <c r="I2203" s="90">
        <v>3.75</v>
      </c>
      <c r="J2203" s="91" t="s">
        <v>631</v>
      </c>
      <c r="K2203" s="91"/>
      <c r="L2203" s="91"/>
      <c r="M2203" s="78">
        <v>16</v>
      </c>
      <c r="N2203" s="78">
        <v>0</v>
      </c>
      <c r="O2203" s="78">
        <v>0</v>
      </c>
      <c r="P2203" s="78">
        <v>16</v>
      </c>
      <c r="Q2203" s="78">
        <v>0</v>
      </c>
      <c r="R2203" s="78">
        <v>0</v>
      </c>
      <c r="S2203" s="78">
        <v>0</v>
      </c>
      <c r="T2203" s="78">
        <v>16</v>
      </c>
      <c r="U2203" s="78">
        <v>0</v>
      </c>
      <c r="V2203" s="78">
        <v>12</v>
      </c>
      <c r="W2203" s="78"/>
      <c r="X2203" s="84" t="s">
        <v>5134</v>
      </c>
      <c r="Y2203" s="85"/>
      <c r="Z2203" s="85"/>
      <c r="AA2203" s="85">
        <v>1</v>
      </c>
    </row>
    <row r="2204" spans="1:27" ht="225">
      <c r="A2204" s="299">
        <v>2183</v>
      </c>
      <c r="B2204" s="284" t="s">
        <v>115</v>
      </c>
      <c r="C2204" s="78" t="s">
        <v>128</v>
      </c>
      <c r="D2204" s="79" t="s">
        <v>5135</v>
      </c>
      <c r="E2204" s="78" t="s">
        <v>153</v>
      </c>
      <c r="F2204" s="80">
        <v>44845.708333333336</v>
      </c>
      <c r="G2204" s="80">
        <v>44845.743055555555</v>
      </c>
      <c r="H2204" s="78" t="s">
        <v>94</v>
      </c>
      <c r="I2204" s="90">
        <v>0.83333333325572312</v>
      </c>
      <c r="J2204" s="91" t="s">
        <v>5136</v>
      </c>
      <c r="K2204" s="91" t="s">
        <v>425</v>
      </c>
      <c r="L2204" s="91"/>
      <c r="M2204" s="78">
        <v>271</v>
      </c>
      <c r="N2204" s="78">
        <v>0</v>
      </c>
      <c r="O2204" s="78">
        <v>1</v>
      </c>
      <c r="P2204" s="78">
        <v>269</v>
      </c>
      <c r="Q2204" s="78">
        <v>0</v>
      </c>
      <c r="R2204" s="78">
        <v>0</v>
      </c>
      <c r="S2204" s="78">
        <v>0</v>
      </c>
      <c r="T2204" s="78">
        <v>270</v>
      </c>
      <c r="U2204" s="78">
        <v>1</v>
      </c>
      <c r="V2204" s="78">
        <v>2102</v>
      </c>
      <c r="W2204" s="78" t="s">
        <v>1052</v>
      </c>
      <c r="X2204" s="84" t="s">
        <v>5137</v>
      </c>
      <c r="Y2204" s="85" t="s">
        <v>100</v>
      </c>
      <c r="Z2204" s="85" t="s">
        <v>99</v>
      </c>
      <c r="AA2204" s="85">
        <v>0</v>
      </c>
    </row>
    <row r="2205" spans="1:27" ht="93.75">
      <c r="A2205" s="299">
        <v>2184</v>
      </c>
      <c r="B2205" s="284" t="s">
        <v>245</v>
      </c>
      <c r="C2205" s="78" t="s">
        <v>127</v>
      </c>
      <c r="D2205" s="79" t="s">
        <v>2528</v>
      </c>
      <c r="E2205" s="78" t="s">
        <v>152</v>
      </c>
      <c r="F2205" s="80">
        <v>44845.659722222219</v>
      </c>
      <c r="G2205" s="80">
        <v>44845.732638888891</v>
      </c>
      <c r="H2205" s="78" t="s">
        <v>94</v>
      </c>
      <c r="I2205" s="90">
        <v>1.7500000001164153</v>
      </c>
      <c r="J2205" s="91" t="s">
        <v>2529</v>
      </c>
      <c r="K2205" s="91"/>
      <c r="L2205" s="91" t="s">
        <v>258</v>
      </c>
      <c r="M2205" s="78">
        <v>269</v>
      </c>
      <c r="N2205" s="78">
        <v>0</v>
      </c>
      <c r="O2205" s="78">
        <v>1</v>
      </c>
      <c r="P2205" s="78">
        <v>268</v>
      </c>
      <c r="Q2205" s="78">
        <v>0</v>
      </c>
      <c r="R2205" s="78">
        <v>0</v>
      </c>
      <c r="S2205" s="78">
        <v>0</v>
      </c>
      <c r="T2205" s="78">
        <v>269</v>
      </c>
      <c r="U2205" s="78">
        <v>0</v>
      </c>
      <c r="V2205" s="78">
        <v>603.67999999999995</v>
      </c>
      <c r="W2205" s="78"/>
      <c r="X2205" s="84" t="s">
        <v>4328</v>
      </c>
      <c r="Y2205" s="85" t="s">
        <v>95</v>
      </c>
      <c r="Z2205" s="85" t="s">
        <v>105</v>
      </c>
      <c r="AA2205" s="85">
        <v>1</v>
      </c>
    </row>
    <row r="2206" spans="1:27" ht="93.75">
      <c r="A2206" s="299">
        <v>2185</v>
      </c>
      <c r="B2206" s="284" t="s">
        <v>245</v>
      </c>
      <c r="C2206" s="78" t="s">
        <v>127</v>
      </c>
      <c r="D2206" s="79" t="s">
        <v>2528</v>
      </c>
      <c r="E2206" s="78" t="s">
        <v>152</v>
      </c>
      <c r="F2206" s="80">
        <v>44845.774305555555</v>
      </c>
      <c r="G2206" s="80">
        <v>44845.805555555555</v>
      </c>
      <c r="H2206" s="78" t="s">
        <v>94</v>
      </c>
      <c r="I2206" s="90">
        <v>0.75</v>
      </c>
      <c r="J2206" s="91" t="s">
        <v>2529</v>
      </c>
      <c r="K2206" s="91"/>
      <c r="L2206" s="91" t="s">
        <v>258</v>
      </c>
      <c r="M2206" s="78">
        <v>269</v>
      </c>
      <c r="N2206" s="78">
        <v>0</v>
      </c>
      <c r="O2206" s="78">
        <v>1</v>
      </c>
      <c r="P2206" s="78">
        <v>268</v>
      </c>
      <c r="Q2206" s="78">
        <v>0</v>
      </c>
      <c r="R2206" s="78">
        <v>0</v>
      </c>
      <c r="S2206" s="78">
        <v>0</v>
      </c>
      <c r="T2206" s="78">
        <v>269</v>
      </c>
      <c r="U2206" s="78">
        <v>0</v>
      </c>
      <c r="V2206" s="78">
        <v>603.67999999999995</v>
      </c>
      <c r="W2206" s="78"/>
      <c r="X2206" s="255" t="s">
        <v>4328</v>
      </c>
      <c r="Y2206" s="85" t="s">
        <v>95</v>
      </c>
      <c r="Z2206" s="85" t="s">
        <v>105</v>
      </c>
      <c r="AA2206" s="85">
        <v>1</v>
      </c>
    </row>
    <row r="2207" spans="1:27" ht="93.75">
      <c r="A2207" s="299">
        <v>2186</v>
      </c>
      <c r="B2207" s="284" t="s">
        <v>245</v>
      </c>
      <c r="C2207" s="78" t="s">
        <v>127</v>
      </c>
      <c r="D2207" s="79" t="s">
        <v>2528</v>
      </c>
      <c r="E2207" s="78" t="s">
        <v>152</v>
      </c>
      <c r="F2207" s="80">
        <v>44846.111111111109</v>
      </c>
      <c r="G2207" s="80">
        <v>44846.121527777781</v>
      </c>
      <c r="H2207" s="78" t="s">
        <v>94</v>
      </c>
      <c r="I2207" s="90">
        <v>0.25000000011641532</v>
      </c>
      <c r="J2207" s="91" t="s">
        <v>2529</v>
      </c>
      <c r="K2207" s="91"/>
      <c r="L2207" s="91" t="s">
        <v>258</v>
      </c>
      <c r="M2207" s="78">
        <v>269</v>
      </c>
      <c r="N2207" s="78">
        <v>0</v>
      </c>
      <c r="O2207" s="78">
        <v>1</v>
      </c>
      <c r="P2207" s="78">
        <v>268</v>
      </c>
      <c r="Q2207" s="78">
        <v>0</v>
      </c>
      <c r="R2207" s="78">
        <v>0</v>
      </c>
      <c r="S2207" s="78">
        <v>0</v>
      </c>
      <c r="T2207" s="78">
        <v>269</v>
      </c>
      <c r="U2207" s="78">
        <v>0</v>
      </c>
      <c r="V2207" s="78">
        <v>603.67999999999995</v>
      </c>
      <c r="W2207" s="78"/>
      <c r="X2207" s="255" t="s">
        <v>4328</v>
      </c>
      <c r="Y2207" s="85" t="s">
        <v>95</v>
      </c>
      <c r="Z2207" s="85" t="s">
        <v>105</v>
      </c>
      <c r="AA2207" s="85">
        <v>1</v>
      </c>
    </row>
    <row r="2208" spans="1:27" ht="93.75">
      <c r="A2208" s="299">
        <v>2187</v>
      </c>
      <c r="B2208" s="284" t="s">
        <v>249</v>
      </c>
      <c r="C2208" s="78" t="s">
        <v>156</v>
      </c>
      <c r="D2208" s="79" t="s">
        <v>5082</v>
      </c>
      <c r="E2208" s="78" t="s">
        <v>152</v>
      </c>
      <c r="F2208" s="80">
        <v>44846.354166666664</v>
      </c>
      <c r="G2208" s="80">
        <v>44846.371527777781</v>
      </c>
      <c r="H2208" s="78" t="s">
        <v>94</v>
      </c>
      <c r="I2208" s="90">
        <v>0.41666666680248454</v>
      </c>
      <c r="J2208" s="91" t="s">
        <v>5083</v>
      </c>
      <c r="K2208" s="91"/>
      <c r="L2208" s="91" t="s">
        <v>5084</v>
      </c>
      <c r="M2208" s="78">
        <v>210</v>
      </c>
      <c r="N2208" s="78">
        <v>0</v>
      </c>
      <c r="O2208" s="78">
        <v>2</v>
      </c>
      <c r="P2208" s="78">
        <v>208</v>
      </c>
      <c r="Q2208" s="78">
        <v>0</v>
      </c>
      <c r="R2208" s="78">
        <v>0</v>
      </c>
      <c r="S2208" s="78">
        <v>2</v>
      </c>
      <c r="T2208" s="78">
        <v>208</v>
      </c>
      <c r="U2208" s="78">
        <v>0</v>
      </c>
      <c r="V2208" s="78">
        <v>310</v>
      </c>
      <c r="W2208" s="78"/>
      <c r="X2208" s="255" t="s">
        <v>5138</v>
      </c>
      <c r="Y2208" s="85" t="s">
        <v>95</v>
      </c>
      <c r="Z2208" s="85" t="s">
        <v>103</v>
      </c>
      <c r="AA2208" s="85" t="s">
        <v>148</v>
      </c>
    </row>
    <row r="2209" spans="1:27" ht="37.5">
      <c r="A2209" s="299">
        <v>2188</v>
      </c>
      <c r="B2209" s="284" t="s">
        <v>250</v>
      </c>
      <c r="C2209" s="78" t="s">
        <v>113</v>
      </c>
      <c r="D2209" s="79" t="s">
        <v>5139</v>
      </c>
      <c r="E2209" s="78" t="s">
        <v>154</v>
      </c>
      <c r="F2209" s="80">
        <v>44847.395833333336</v>
      </c>
      <c r="G2209" s="80">
        <v>44847.5</v>
      </c>
      <c r="H2209" s="78" t="s">
        <v>106</v>
      </c>
      <c r="I2209" s="90">
        <v>2.4999999999417923</v>
      </c>
      <c r="J2209" s="91" t="s">
        <v>639</v>
      </c>
      <c r="K2209" s="91"/>
      <c r="L2209" s="91"/>
      <c r="M2209" s="78">
        <v>7</v>
      </c>
      <c r="N2209" s="78">
        <v>0</v>
      </c>
      <c r="O2209" s="78">
        <v>0</v>
      </c>
      <c r="P2209" s="78">
        <v>7</v>
      </c>
      <c r="Q2209" s="78">
        <v>0</v>
      </c>
      <c r="R2209" s="78">
        <v>0</v>
      </c>
      <c r="S2209" s="78">
        <v>0</v>
      </c>
      <c r="T2209" s="78">
        <v>7</v>
      </c>
      <c r="U2209" s="78">
        <v>0</v>
      </c>
      <c r="V2209" s="78">
        <v>325</v>
      </c>
      <c r="W2209" s="78"/>
      <c r="X2209" s="84"/>
      <c r="Y2209" s="85"/>
      <c r="Z2209" s="85"/>
      <c r="AA2209" s="85" t="s">
        <v>148</v>
      </c>
    </row>
    <row r="2210" spans="1:27" ht="75">
      <c r="A2210" s="299">
        <v>2189</v>
      </c>
      <c r="B2210" s="284" t="s">
        <v>251</v>
      </c>
      <c r="C2210" s="78" t="s">
        <v>93</v>
      </c>
      <c r="D2210" s="79" t="s">
        <v>512</v>
      </c>
      <c r="E2210" s="78" t="s">
        <v>152</v>
      </c>
      <c r="F2210" s="80">
        <v>44846.628472222219</v>
      </c>
      <c r="G2210" s="80">
        <v>44846.732638888891</v>
      </c>
      <c r="H2210" s="78" t="s">
        <v>94</v>
      </c>
      <c r="I2210" s="90">
        <v>2.5000000001164153</v>
      </c>
      <c r="J2210" s="91" t="s">
        <v>696</v>
      </c>
      <c r="K2210" s="91"/>
      <c r="L2210" s="91" t="s">
        <v>697</v>
      </c>
      <c r="M2210" s="78">
        <v>287</v>
      </c>
      <c r="N2210" s="78">
        <v>0</v>
      </c>
      <c r="O2210" s="78">
        <v>2</v>
      </c>
      <c r="P2210" s="78">
        <v>285</v>
      </c>
      <c r="Q2210" s="78">
        <v>0</v>
      </c>
      <c r="R2210" s="78">
        <v>0</v>
      </c>
      <c r="S2210" s="78">
        <v>0</v>
      </c>
      <c r="T2210" s="78">
        <v>287</v>
      </c>
      <c r="U2210" s="78">
        <v>0</v>
      </c>
      <c r="V2210" s="78">
        <v>896</v>
      </c>
      <c r="W2210" s="78"/>
      <c r="X2210" s="84" t="s">
        <v>5140</v>
      </c>
      <c r="Y2210" s="85" t="s">
        <v>95</v>
      </c>
      <c r="Z2210" s="85" t="s">
        <v>105</v>
      </c>
      <c r="AA2210" s="85" t="s">
        <v>148</v>
      </c>
    </row>
    <row r="2211" spans="1:27" ht="93.75">
      <c r="A2211" s="299">
        <v>2190</v>
      </c>
      <c r="B2211" s="284" t="s">
        <v>261</v>
      </c>
      <c r="C2211" s="78" t="s">
        <v>97</v>
      </c>
      <c r="D2211" s="79" t="s">
        <v>5141</v>
      </c>
      <c r="E2211" s="78" t="s">
        <v>153</v>
      </c>
      <c r="F2211" s="80">
        <v>44847.5</v>
      </c>
      <c r="G2211" s="80">
        <v>44847.625</v>
      </c>
      <c r="H2211" s="78" t="s">
        <v>106</v>
      </c>
      <c r="I2211" s="90">
        <v>3</v>
      </c>
      <c r="J2211" s="91" t="s">
        <v>5142</v>
      </c>
      <c r="K2211" s="91"/>
      <c r="L2211" s="91"/>
      <c r="M2211" s="78">
        <v>14</v>
      </c>
      <c r="N2211" s="78">
        <v>0</v>
      </c>
      <c r="O2211" s="78">
        <v>0</v>
      </c>
      <c r="P2211" s="78">
        <v>14</v>
      </c>
      <c r="Q2211" s="78">
        <v>0</v>
      </c>
      <c r="R2211" s="78">
        <v>0</v>
      </c>
      <c r="S2211" s="78">
        <v>0</v>
      </c>
      <c r="T2211" s="78">
        <v>14</v>
      </c>
      <c r="U2211" s="78">
        <v>0</v>
      </c>
      <c r="V2211" s="78">
        <v>30</v>
      </c>
      <c r="W2211" s="78"/>
      <c r="X2211" s="84" t="s">
        <v>5143</v>
      </c>
      <c r="Y2211" s="85"/>
      <c r="Z2211" s="85"/>
      <c r="AA2211" s="85" t="s">
        <v>148</v>
      </c>
    </row>
    <row r="2212" spans="1:27" ht="75">
      <c r="A2212" s="299">
        <v>2191</v>
      </c>
      <c r="B2212" s="284" t="s">
        <v>115</v>
      </c>
      <c r="C2212" s="78" t="s">
        <v>97</v>
      </c>
      <c r="D2212" s="79" t="s">
        <v>5133</v>
      </c>
      <c r="E2212" s="78" t="s">
        <v>153</v>
      </c>
      <c r="F2212" s="80">
        <v>44846.375694444447</v>
      </c>
      <c r="G2212" s="80">
        <v>44846.5625</v>
      </c>
      <c r="H2212" s="78" t="s">
        <v>106</v>
      </c>
      <c r="I2212" s="90">
        <v>4.4833333332790062</v>
      </c>
      <c r="J2212" s="91" t="s">
        <v>631</v>
      </c>
      <c r="K2212" s="91"/>
      <c r="L2212" s="91"/>
      <c r="M2212" s="78">
        <v>16</v>
      </c>
      <c r="N2212" s="78">
        <v>0</v>
      </c>
      <c r="O2212" s="78">
        <v>0</v>
      </c>
      <c r="P2212" s="78">
        <v>16</v>
      </c>
      <c r="Q2212" s="78">
        <v>0</v>
      </c>
      <c r="R2212" s="78">
        <v>0</v>
      </c>
      <c r="S2212" s="78">
        <v>0</v>
      </c>
      <c r="T2212" s="78">
        <v>16</v>
      </c>
      <c r="U2212" s="258">
        <v>0</v>
      </c>
      <c r="V2212" s="78">
        <v>12</v>
      </c>
      <c r="W2212" s="78"/>
      <c r="X2212" s="84" t="s">
        <v>5144</v>
      </c>
      <c r="Y2212" s="85"/>
      <c r="Z2212" s="85"/>
      <c r="AA2212" s="85" t="s">
        <v>148</v>
      </c>
    </row>
    <row r="2213" spans="1:27" ht="75">
      <c r="A2213" s="299">
        <v>2192</v>
      </c>
      <c r="B2213" s="283" t="s">
        <v>265</v>
      </c>
      <c r="C2213" s="83" t="s">
        <v>97</v>
      </c>
      <c r="D2213" s="187" t="s">
        <v>5145</v>
      </c>
      <c r="E2213" s="83" t="s">
        <v>108</v>
      </c>
      <c r="F2213" s="188">
        <v>44846.4375</v>
      </c>
      <c r="G2213" s="188">
        <v>44846.5625</v>
      </c>
      <c r="H2213" s="83" t="s">
        <v>94</v>
      </c>
      <c r="I2213" s="90">
        <v>3</v>
      </c>
      <c r="J2213" s="91" t="s">
        <v>5145</v>
      </c>
      <c r="K2213" s="91"/>
      <c r="L2213" s="91"/>
      <c r="M2213" s="83">
        <v>1</v>
      </c>
      <c r="N2213" s="83">
        <v>0</v>
      </c>
      <c r="O2213" s="83">
        <v>0</v>
      </c>
      <c r="P2213" s="83">
        <v>1</v>
      </c>
      <c r="Q2213" s="83">
        <v>0</v>
      </c>
      <c r="R2213" s="83">
        <v>0</v>
      </c>
      <c r="S2213" s="83">
        <v>0</v>
      </c>
      <c r="T2213" s="83">
        <v>1</v>
      </c>
      <c r="U2213" s="83">
        <v>0</v>
      </c>
      <c r="V2213" s="83">
        <v>2</v>
      </c>
      <c r="W2213" s="83"/>
      <c r="X2213" s="184" t="s">
        <v>5146</v>
      </c>
      <c r="Y2213" s="185" t="s">
        <v>98</v>
      </c>
      <c r="Z2213" s="185" t="s">
        <v>114</v>
      </c>
      <c r="AA2213" s="85" t="s">
        <v>148</v>
      </c>
    </row>
    <row r="2214" spans="1:27" ht="75">
      <c r="A2214" s="299">
        <v>2193</v>
      </c>
      <c r="B2214" s="283" t="s">
        <v>265</v>
      </c>
      <c r="C2214" s="83" t="s">
        <v>97</v>
      </c>
      <c r="D2214" s="187" t="s">
        <v>5147</v>
      </c>
      <c r="E2214" s="83" t="s">
        <v>108</v>
      </c>
      <c r="F2214" s="188">
        <v>44846.53125</v>
      </c>
      <c r="G2214" s="188">
        <v>44846.604166666664</v>
      </c>
      <c r="H2214" s="83" t="s">
        <v>94</v>
      </c>
      <c r="I2214" s="90">
        <v>1.7499999999417923</v>
      </c>
      <c r="J2214" s="91" t="s">
        <v>5147</v>
      </c>
      <c r="K2214" s="91"/>
      <c r="L2214" s="91"/>
      <c r="M2214" s="83">
        <v>1</v>
      </c>
      <c r="N2214" s="83">
        <v>0</v>
      </c>
      <c r="O2214" s="83">
        <v>0</v>
      </c>
      <c r="P2214" s="83">
        <v>1</v>
      </c>
      <c r="Q2214" s="83">
        <v>0</v>
      </c>
      <c r="R2214" s="83">
        <v>0</v>
      </c>
      <c r="S2214" s="83">
        <v>0</v>
      </c>
      <c r="T2214" s="83">
        <v>1</v>
      </c>
      <c r="U2214" s="83">
        <v>0</v>
      </c>
      <c r="V2214" s="83">
        <v>2</v>
      </c>
      <c r="W2214" s="83"/>
      <c r="X2214" s="184" t="s">
        <v>5148</v>
      </c>
      <c r="Y2214" s="185" t="s">
        <v>98</v>
      </c>
      <c r="Z2214" s="185" t="s">
        <v>114</v>
      </c>
      <c r="AA2214" s="85" t="s">
        <v>148</v>
      </c>
    </row>
    <row r="2215" spans="1:27" ht="56.25">
      <c r="A2215" s="299">
        <v>2194</v>
      </c>
      <c r="B2215" s="283" t="s">
        <v>262</v>
      </c>
      <c r="C2215" s="83" t="s">
        <v>97</v>
      </c>
      <c r="D2215" s="187" t="s">
        <v>281</v>
      </c>
      <c r="E2215" s="83" t="s">
        <v>153</v>
      </c>
      <c r="F2215" s="188">
        <v>44847.375</v>
      </c>
      <c r="G2215" s="188">
        <v>44847.5</v>
      </c>
      <c r="H2215" s="83" t="s">
        <v>106</v>
      </c>
      <c r="I2215" s="90">
        <v>3</v>
      </c>
      <c r="J2215" s="91" t="s">
        <v>624</v>
      </c>
      <c r="K2215" s="91"/>
      <c r="L2215" s="91"/>
      <c r="M2215" s="83">
        <v>64</v>
      </c>
      <c r="N2215" s="83">
        <v>0</v>
      </c>
      <c r="O2215" s="83">
        <v>0</v>
      </c>
      <c r="P2215" s="83">
        <v>64</v>
      </c>
      <c r="Q2215" s="83">
        <v>0</v>
      </c>
      <c r="R2215" s="83">
        <v>0</v>
      </c>
      <c r="S2215" s="83">
        <v>0</v>
      </c>
      <c r="T2215" s="83">
        <v>64</v>
      </c>
      <c r="U2215" s="83">
        <v>0</v>
      </c>
      <c r="V2215" s="83">
        <v>26</v>
      </c>
      <c r="W2215" s="83"/>
      <c r="X2215" s="184"/>
      <c r="Y2215" s="185"/>
      <c r="Z2215" s="185"/>
      <c r="AA2215" s="85" t="s">
        <v>148</v>
      </c>
    </row>
    <row r="2216" spans="1:27" ht="75">
      <c r="A2216" s="299">
        <v>2195</v>
      </c>
      <c r="B2216" s="283" t="s">
        <v>262</v>
      </c>
      <c r="C2216" s="83" t="s">
        <v>97</v>
      </c>
      <c r="D2216" s="187" t="s">
        <v>5149</v>
      </c>
      <c r="E2216" s="83" t="s">
        <v>153</v>
      </c>
      <c r="F2216" s="188">
        <v>44847.541666666664</v>
      </c>
      <c r="G2216" s="188">
        <v>44847.6875</v>
      </c>
      <c r="H2216" s="83" t="s">
        <v>106</v>
      </c>
      <c r="I2216" s="90">
        <v>3.5000000000582077</v>
      </c>
      <c r="J2216" s="91" t="s">
        <v>5150</v>
      </c>
      <c r="K2216" s="91"/>
      <c r="L2216" s="91"/>
      <c r="M2216" s="83">
        <v>63</v>
      </c>
      <c r="N2216" s="83">
        <v>0</v>
      </c>
      <c r="O2216" s="83">
        <v>0</v>
      </c>
      <c r="P2216" s="83">
        <v>63</v>
      </c>
      <c r="Q2216" s="83">
        <v>0</v>
      </c>
      <c r="R2216" s="83">
        <v>0</v>
      </c>
      <c r="S2216" s="83">
        <v>0</v>
      </c>
      <c r="T2216" s="83">
        <v>63</v>
      </c>
      <c r="U2216" s="83">
        <v>0</v>
      </c>
      <c r="V2216" s="83">
        <v>40</v>
      </c>
      <c r="W2216" s="83"/>
      <c r="X2216" s="184"/>
      <c r="Y2216" s="185"/>
      <c r="Z2216" s="185"/>
      <c r="AA2216" s="85" t="s">
        <v>148</v>
      </c>
    </row>
    <row r="2217" spans="1:27" ht="93.75">
      <c r="A2217" s="299">
        <v>2196</v>
      </c>
      <c r="B2217" s="284" t="s">
        <v>248</v>
      </c>
      <c r="C2217" s="78" t="s">
        <v>93</v>
      </c>
      <c r="D2217" s="79" t="s">
        <v>5151</v>
      </c>
      <c r="E2217" s="78" t="s">
        <v>154</v>
      </c>
      <c r="F2217" s="80">
        <v>44846.420138888891</v>
      </c>
      <c r="G2217" s="80">
        <v>44846.493055555555</v>
      </c>
      <c r="H2217" s="78" t="s">
        <v>94</v>
      </c>
      <c r="I2217" s="90">
        <v>1.7499999999417923</v>
      </c>
      <c r="J2217" s="91" t="s">
        <v>4976</v>
      </c>
      <c r="K2217" s="91" t="s">
        <v>241</v>
      </c>
      <c r="L2217" s="91"/>
      <c r="M2217" s="78">
        <v>9</v>
      </c>
      <c r="N2217" s="78">
        <v>0</v>
      </c>
      <c r="O2217" s="78">
        <v>2</v>
      </c>
      <c r="P2217" s="78">
        <v>7</v>
      </c>
      <c r="Q2217" s="78">
        <v>0</v>
      </c>
      <c r="R2217" s="78">
        <v>0</v>
      </c>
      <c r="S2217" s="78">
        <v>0</v>
      </c>
      <c r="T2217" s="78">
        <v>9</v>
      </c>
      <c r="U2217" s="78">
        <v>0</v>
      </c>
      <c r="V2217" s="78">
        <v>90</v>
      </c>
      <c r="W2217" s="78"/>
      <c r="X2217" s="84" t="s">
        <v>5152</v>
      </c>
      <c r="Y2217" s="85" t="s">
        <v>109</v>
      </c>
      <c r="Z2217" s="85" t="s">
        <v>103</v>
      </c>
      <c r="AA2217" s="85" t="s">
        <v>148</v>
      </c>
    </row>
    <row r="2218" spans="1:27" ht="93.75">
      <c r="A2218" s="299">
        <v>2197</v>
      </c>
      <c r="B2218" s="286" t="s">
        <v>248</v>
      </c>
      <c r="C2218" s="93" t="s">
        <v>93</v>
      </c>
      <c r="D2218" s="94" t="s">
        <v>5153</v>
      </c>
      <c r="E2218" s="93" t="s">
        <v>153</v>
      </c>
      <c r="F2218" s="95">
        <v>44846.420138888891</v>
      </c>
      <c r="G2218" s="95">
        <v>44846.65625</v>
      </c>
      <c r="H2218" s="96" t="s">
        <v>94</v>
      </c>
      <c r="I2218" s="90">
        <v>5.6666666666278616</v>
      </c>
      <c r="J2218" s="91" t="s">
        <v>5154</v>
      </c>
      <c r="K2218" s="91"/>
      <c r="L2218" s="91" t="s">
        <v>563</v>
      </c>
      <c r="M2218" s="93">
        <v>2</v>
      </c>
      <c r="N2218" s="93">
        <v>0</v>
      </c>
      <c r="O2218" s="93">
        <v>2</v>
      </c>
      <c r="P2218" s="93">
        <v>0</v>
      </c>
      <c r="Q2218" s="93">
        <v>0</v>
      </c>
      <c r="R2218" s="93">
        <v>0</v>
      </c>
      <c r="S2218" s="93">
        <v>0</v>
      </c>
      <c r="T2218" s="93">
        <v>2</v>
      </c>
      <c r="U2218" s="93">
        <v>0</v>
      </c>
      <c r="V2218" s="93">
        <v>45</v>
      </c>
      <c r="W2218" s="93"/>
      <c r="X2218" s="97" t="s">
        <v>5155</v>
      </c>
      <c r="Y2218" s="98" t="s">
        <v>122</v>
      </c>
      <c r="Z2218" s="98" t="s">
        <v>99</v>
      </c>
      <c r="AA2218" s="85" t="s">
        <v>193</v>
      </c>
    </row>
    <row r="2219" spans="1:27" ht="37.5">
      <c r="A2219" s="299">
        <v>2198</v>
      </c>
      <c r="B2219" s="286" t="s">
        <v>248</v>
      </c>
      <c r="C2219" s="93" t="s">
        <v>97</v>
      </c>
      <c r="D2219" s="94" t="s">
        <v>5156</v>
      </c>
      <c r="E2219" s="93" t="s">
        <v>153</v>
      </c>
      <c r="F2219" s="95">
        <v>44847.375</v>
      </c>
      <c r="G2219" s="95">
        <v>44847.541666666664</v>
      </c>
      <c r="H2219" s="96" t="s">
        <v>106</v>
      </c>
      <c r="I2219" s="90">
        <v>3.9999999999417923</v>
      </c>
      <c r="J2219" s="91" t="s">
        <v>5157</v>
      </c>
      <c r="K2219" s="91"/>
      <c r="L2219" s="91"/>
      <c r="M2219" s="93">
        <v>48</v>
      </c>
      <c r="N2219" s="93">
        <v>0</v>
      </c>
      <c r="O2219" s="93">
        <v>0</v>
      </c>
      <c r="P2219" s="93">
        <v>48</v>
      </c>
      <c r="Q2219" s="93">
        <v>0</v>
      </c>
      <c r="R2219" s="93">
        <v>0</v>
      </c>
      <c r="S2219" s="93">
        <v>0</v>
      </c>
      <c r="T2219" s="93">
        <v>48</v>
      </c>
      <c r="U2219" s="93">
        <v>0</v>
      </c>
      <c r="V2219" s="93">
        <v>48</v>
      </c>
      <c r="W2219" s="93"/>
      <c r="X2219" s="97"/>
      <c r="Y2219" s="98"/>
      <c r="Z2219" s="98"/>
      <c r="AA2219" s="85" t="s">
        <v>148</v>
      </c>
    </row>
    <row r="2220" spans="1:27" ht="37.5">
      <c r="A2220" s="299">
        <v>2199</v>
      </c>
      <c r="B2220" s="284" t="s">
        <v>248</v>
      </c>
      <c r="C2220" s="78" t="s">
        <v>97</v>
      </c>
      <c r="D2220" s="79" t="s">
        <v>5158</v>
      </c>
      <c r="E2220" s="78" t="s">
        <v>153</v>
      </c>
      <c r="F2220" s="80">
        <v>44847.583333333336</v>
      </c>
      <c r="G2220" s="80">
        <v>44847.645833333336</v>
      </c>
      <c r="H2220" s="78" t="s">
        <v>106</v>
      </c>
      <c r="I2220" s="90">
        <v>1.5</v>
      </c>
      <c r="J2220" s="91" t="s">
        <v>5159</v>
      </c>
      <c r="K2220" s="91"/>
      <c r="L2220" s="91" t="s">
        <v>297</v>
      </c>
      <c r="M2220" s="78">
        <v>12</v>
      </c>
      <c r="N2220" s="78">
        <v>0</v>
      </c>
      <c r="O2220" s="78">
        <v>2</v>
      </c>
      <c r="P2220" s="78">
        <v>10</v>
      </c>
      <c r="Q2220" s="78">
        <v>0</v>
      </c>
      <c r="R2220" s="78">
        <v>0</v>
      </c>
      <c r="S2220" s="78">
        <v>0</v>
      </c>
      <c r="T2220" s="78">
        <v>12</v>
      </c>
      <c r="U2220" s="78">
        <v>0</v>
      </c>
      <c r="V2220" s="78">
        <v>250</v>
      </c>
      <c r="W2220" s="78"/>
      <c r="X2220" s="84"/>
      <c r="Y2220" s="85"/>
      <c r="Z2220" s="85"/>
      <c r="AA2220" s="85" t="s">
        <v>148</v>
      </c>
    </row>
    <row r="2221" spans="1:27" ht="112.5">
      <c r="A2221" s="299">
        <v>2200</v>
      </c>
      <c r="B2221" s="284" t="s">
        <v>248</v>
      </c>
      <c r="C2221" s="78" t="s">
        <v>93</v>
      </c>
      <c r="D2221" s="79" t="s">
        <v>5160</v>
      </c>
      <c r="E2221" s="78" t="s">
        <v>154</v>
      </c>
      <c r="F2221" s="80">
        <v>44846.857638888891</v>
      </c>
      <c r="G2221" s="80">
        <v>44846.902777777781</v>
      </c>
      <c r="H2221" s="78" t="s">
        <v>94</v>
      </c>
      <c r="I2221" s="90">
        <v>1.0833333333721384</v>
      </c>
      <c r="J2221" s="91" t="s">
        <v>5161</v>
      </c>
      <c r="K2221" s="91"/>
      <c r="L2221" s="91"/>
      <c r="M2221" s="78">
        <v>37</v>
      </c>
      <c r="N2221" s="78">
        <v>0</v>
      </c>
      <c r="O2221" s="78">
        <v>0</v>
      </c>
      <c r="P2221" s="78">
        <v>37</v>
      </c>
      <c r="Q2221" s="78">
        <v>0</v>
      </c>
      <c r="R2221" s="78">
        <v>0</v>
      </c>
      <c r="S2221" s="78">
        <v>7</v>
      </c>
      <c r="T2221" s="78">
        <v>30</v>
      </c>
      <c r="U2221" s="78">
        <v>0</v>
      </c>
      <c r="V2221" s="78">
        <v>700</v>
      </c>
      <c r="W2221" s="78"/>
      <c r="X2221" s="84" t="s">
        <v>5162</v>
      </c>
      <c r="Y2221" s="85" t="s">
        <v>109</v>
      </c>
      <c r="Z2221" s="85" t="s">
        <v>103</v>
      </c>
      <c r="AA2221" s="85" t="s">
        <v>148</v>
      </c>
    </row>
    <row r="2222" spans="1:27" ht="93.75">
      <c r="A2222" s="299">
        <v>2201</v>
      </c>
      <c r="B2222" s="284" t="s">
        <v>248</v>
      </c>
      <c r="C2222" s="78" t="s">
        <v>93</v>
      </c>
      <c r="D2222" s="79" t="s">
        <v>5160</v>
      </c>
      <c r="E2222" s="78" t="s">
        <v>154</v>
      </c>
      <c r="F2222" s="80">
        <v>44846.857638888891</v>
      </c>
      <c r="G2222" s="80">
        <v>44847.513888888891</v>
      </c>
      <c r="H2222" s="78" t="s">
        <v>94</v>
      </c>
      <c r="I2222" s="90">
        <v>15.75</v>
      </c>
      <c r="J2222" s="91" t="s">
        <v>5163</v>
      </c>
      <c r="K2222" s="91"/>
      <c r="L2222" s="91"/>
      <c r="M2222" s="78">
        <v>3</v>
      </c>
      <c r="N2222" s="78">
        <v>0</v>
      </c>
      <c r="O2222" s="78">
        <v>0</v>
      </c>
      <c r="P2222" s="78">
        <v>3</v>
      </c>
      <c r="Q2222" s="78">
        <v>0</v>
      </c>
      <c r="R2222" s="78">
        <v>0</v>
      </c>
      <c r="S2222" s="78">
        <v>3</v>
      </c>
      <c r="T2222" s="78">
        <v>0</v>
      </c>
      <c r="U2222" s="78">
        <v>0</v>
      </c>
      <c r="V2222" s="78">
        <v>100</v>
      </c>
      <c r="W2222" s="78"/>
      <c r="X2222" s="84" t="s">
        <v>5164</v>
      </c>
      <c r="Y2222" s="85" t="s">
        <v>110</v>
      </c>
      <c r="Z2222" s="85" t="s">
        <v>103</v>
      </c>
      <c r="AA2222" s="85" t="s">
        <v>193</v>
      </c>
    </row>
    <row r="2223" spans="1:27" ht="75">
      <c r="A2223" s="299">
        <v>2202</v>
      </c>
      <c r="B2223" s="249" t="s">
        <v>115</v>
      </c>
      <c r="C2223" s="78" t="s">
        <v>97</v>
      </c>
      <c r="D2223" s="79" t="s">
        <v>5133</v>
      </c>
      <c r="E2223" s="78" t="s">
        <v>153</v>
      </c>
      <c r="F2223" s="80">
        <v>44847.375694444447</v>
      </c>
      <c r="G2223" s="80">
        <v>44847.527777777781</v>
      </c>
      <c r="H2223" s="78" t="s">
        <v>106</v>
      </c>
      <c r="I2223" s="90">
        <v>3.6500000000232831</v>
      </c>
      <c r="J2223" s="91" t="s">
        <v>631</v>
      </c>
      <c r="K2223" s="91"/>
      <c r="L2223" s="91"/>
      <c r="M2223" s="78">
        <v>16</v>
      </c>
      <c r="N2223" s="78">
        <v>0</v>
      </c>
      <c r="O2223" s="78">
        <v>0</v>
      </c>
      <c r="P2223" s="78">
        <v>16</v>
      </c>
      <c r="Q2223" s="78">
        <v>0</v>
      </c>
      <c r="R2223" s="78">
        <v>0</v>
      </c>
      <c r="S2223" s="78">
        <v>0</v>
      </c>
      <c r="T2223" s="78">
        <v>16</v>
      </c>
      <c r="U2223" s="78">
        <v>0</v>
      </c>
      <c r="V2223" s="78">
        <v>12</v>
      </c>
      <c r="W2223" s="78"/>
      <c r="X2223" s="84" t="s">
        <v>5165</v>
      </c>
      <c r="Y2223" s="85"/>
      <c r="Z2223" s="85"/>
      <c r="AA2223" s="85" t="s">
        <v>148</v>
      </c>
    </row>
    <row r="2224" spans="1:27" ht="262.5">
      <c r="A2224" s="299">
        <v>2203</v>
      </c>
      <c r="B2224" s="284" t="s">
        <v>248</v>
      </c>
      <c r="C2224" s="78" t="s">
        <v>93</v>
      </c>
      <c r="D2224" s="79" t="s">
        <v>5166</v>
      </c>
      <c r="E2224" s="78" t="s">
        <v>154</v>
      </c>
      <c r="F2224" s="80">
        <v>44848.149305555555</v>
      </c>
      <c r="G2224" s="80">
        <v>44848.177083333336</v>
      </c>
      <c r="H2224" s="78" t="s">
        <v>94</v>
      </c>
      <c r="I2224" s="86">
        <v>0.66666666674427688</v>
      </c>
      <c r="J2224" s="77" t="s">
        <v>5167</v>
      </c>
      <c r="K2224" s="78"/>
      <c r="L2224" s="78" t="s">
        <v>492</v>
      </c>
      <c r="M2224" s="78">
        <v>98</v>
      </c>
      <c r="N2224" s="78">
        <v>0</v>
      </c>
      <c r="O2224" s="78">
        <v>2</v>
      </c>
      <c r="P2224" s="78">
        <v>95</v>
      </c>
      <c r="Q2224" s="78">
        <v>0</v>
      </c>
      <c r="R2224" s="78">
        <v>0</v>
      </c>
      <c r="S2224" s="78">
        <v>0</v>
      </c>
      <c r="T2224" s="78">
        <v>97</v>
      </c>
      <c r="U2224" s="78">
        <v>1</v>
      </c>
      <c r="V2224" s="78">
        <v>700</v>
      </c>
      <c r="W2224" s="78" t="s">
        <v>2391</v>
      </c>
      <c r="X2224" s="84" t="s">
        <v>5168</v>
      </c>
      <c r="Y2224" s="85" t="s">
        <v>100</v>
      </c>
      <c r="Z2224" s="85" t="s">
        <v>103</v>
      </c>
      <c r="AA2224" s="85" t="s">
        <v>193</v>
      </c>
    </row>
    <row r="2225" spans="1:27" ht="56.25">
      <c r="A2225" s="299">
        <v>2204</v>
      </c>
      <c r="B2225" s="284" t="s">
        <v>262</v>
      </c>
      <c r="C2225" s="78" t="s">
        <v>97</v>
      </c>
      <c r="D2225" s="79" t="s">
        <v>386</v>
      </c>
      <c r="E2225" s="78" t="s">
        <v>153</v>
      </c>
      <c r="F2225" s="80">
        <v>44848.541666666664</v>
      </c>
      <c r="G2225" s="80">
        <v>44848.625</v>
      </c>
      <c r="H2225" s="78" t="s">
        <v>106</v>
      </c>
      <c r="I2225" s="86">
        <v>2.0000000000582077</v>
      </c>
      <c r="J2225" s="77" t="s">
        <v>484</v>
      </c>
      <c r="K2225" s="78"/>
      <c r="L2225" s="78"/>
      <c r="M2225" s="78">
        <v>25</v>
      </c>
      <c r="N2225" s="78">
        <v>0</v>
      </c>
      <c r="O2225" s="78">
        <v>0</v>
      </c>
      <c r="P2225" s="78">
        <v>25</v>
      </c>
      <c r="Q2225" s="78">
        <v>0</v>
      </c>
      <c r="R2225" s="78">
        <v>0</v>
      </c>
      <c r="S2225" s="78">
        <v>0</v>
      </c>
      <c r="T2225" s="78">
        <v>25</v>
      </c>
      <c r="U2225" s="78">
        <v>0</v>
      </c>
      <c r="V2225" s="78">
        <v>10</v>
      </c>
      <c r="W2225" s="78"/>
      <c r="X2225" s="84"/>
      <c r="Y2225" s="85"/>
      <c r="Z2225" s="85"/>
      <c r="AA2225" s="85" t="s">
        <v>148</v>
      </c>
    </row>
    <row r="2226" spans="1:27" ht="75">
      <c r="A2226" s="299">
        <v>2205</v>
      </c>
      <c r="B2226" s="283" t="s">
        <v>248</v>
      </c>
      <c r="C2226" s="83" t="s">
        <v>93</v>
      </c>
      <c r="D2226" s="187" t="s">
        <v>5169</v>
      </c>
      <c r="E2226" s="83" t="s">
        <v>154</v>
      </c>
      <c r="F2226" s="188">
        <v>44851.017361111109</v>
      </c>
      <c r="G2226" s="188">
        <v>44851.034722222219</v>
      </c>
      <c r="H2226" s="83" t="s">
        <v>94</v>
      </c>
      <c r="I2226" s="86">
        <v>0.41666666662786156</v>
      </c>
      <c r="J2226" s="186" t="s">
        <v>5170</v>
      </c>
      <c r="K2226" s="78"/>
      <c r="L2226" s="83" t="s">
        <v>237</v>
      </c>
      <c r="M2226" s="83">
        <v>75</v>
      </c>
      <c r="N2226" s="83">
        <v>0</v>
      </c>
      <c r="O2226" s="83">
        <v>2</v>
      </c>
      <c r="P2226" s="83">
        <v>73</v>
      </c>
      <c r="Q2226" s="83">
        <v>0</v>
      </c>
      <c r="R2226" s="83">
        <v>0</v>
      </c>
      <c r="S2226" s="83">
        <v>0</v>
      </c>
      <c r="T2226" s="83">
        <v>75</v>
      </c>
      <c r="U2226" s="83">
        <v>0</v>
      </c>
      <c r="V2226" s="83">
        <v>120</v>
      </c>
      <c r="W2226" s="83"/>
      <c r="X2226" s="184" t="s">
        <v>5171</v>
      </c>
      <c r="Y2226" s="185" t="s">
        <v>109</v>
      </c>
      <c r="Z2226" s="185" t="s">
        <v>103</v>
      </c>
      <c r="AA2226" s="85" t="s">
        <v>148</v>
      </c>
    </row>
    <row r="2227" spans="1:27" ht="112.5">
      <c r="A2227" s="299">
        <v>2206</v>
      </c>
      <c r="B2227" s="283" t="s">
        <v>115</v>
      </c>
      <c r="C2227" s="83" t="s">
        <v>97</v>
      </c>
      <c r="D2227" s="187" t="s">
        <v>5172</v>
      </c>
      <c r="E2227" s="83" t="s">
        <v>153</v>
      </c>
      <c r="F2227" s="188">
        <v>44848.376388888886</v>
      </c>
      <c r="G2227" s="188">
        <v>44848.510416666664</v>
      </c>
      <c r="H2227" s="83" t="s">
        <v>106</v>
      </c>
      <c r="I2227" s="86">
        <v>3.2166666666744277</v>
      </c>
      <c r="J2227" s="186" t="s">
        <v>539</v>
      </c>
      <c r="K2227" s="78"/>
      <c r="L2227" s="83"/>
      <c r="M2227" s="83">
        <v>27</v>
      </c>
      <c r="N2227" s="83">
        <v>0</v>
      </c>
      <c r="O2227" s="83">
        <v>0</v>
      </c>
      <c r="P2227" s="83">
        <v>27</v>
      </c>
      <c r="Q2227" s="83">
        <v>0</v>
      </c>
      <c r="R2227" s="83">
        <v>0</v>
      </c>
      <c r="S2227" s="83">
        <v>0</v>
      </c>
      <c r="T2227" s="83">
        <v>27</v>
      </c>
      <c r="U2227" s="83">
        <v>0</v>
      </c>
      <c r="V2227" s="83">
        <v>25</v>
      </c>
      <c r="W2227" s="83"/>
      <c r="X2227" s="184" t="s">
        <v>5173</v>
      </c>
      <c r="Y2227" s="185"/>
      <c r="Z2227" s="185"/>
      <c r="AA2227" s="85" t="s">
        <v>148</v>
      </c>
    </row>
    <row r="2228" spans="1:27" ht="75">
      <c r="A2228" s="299">
        <v>2207</v>
      </c>
      <c r="B2228" s="283" t="s">
        <v>115</v>
      </c>
      <c r="C2228" s="83" t="s">
        <v>97</v>
      </c>
      <c r="D2228" s="187" t="s">
        <v>5174</v>
      </c>
      <c r="E2228" s="83" t="s">
        <v>153</v>
      </c>
      <c r="F2228" s="188">
        <v>44850.539583333331</v>
      </c>
      <c r="G2228" s="188">
        <v>44850.555555555555</v>
      </c>
      <c r="H2228" s="83" t="s">
        <v>106</v>
      </c>
      <c r="I2228" s="86">
        <v>0.38333333336049691</v>
      </c>
      <c r="J2228" s="186" t="s">
        <v>508</v>
      </c>
      <c r="K2228" s="83"/>
      <c r="L2228" s="83"/>
      <c r="M2228" s="83">
        <v>64</v>
      </c>
      <c r="N2228" s="83">
        <v>0</v>
      </c>
      <c r="O2228" s="83">
        <v>0</v>
      </c>
      <c r="P2228" s="83">
        <v>64</v>
      </c>
      <c r="Q2228" s="83">
        <v>0</v>
      </c>
      <c r="R2228" s="83">
        <v>0</v>
      </c>
      <c r="S2228" s="83">
        <v>0</v>
      </c>
      <c r="T2228" s="83">
        <v>64</v>
      </c>
      <c r="U2228" s="83">
        <v>0</v>
      </c>
      <c r="V2228" s="83">
        <v>55</v>
      </c>
      <c r="W2228" s="83"/>
      <c r="X2228" s="184" t="s">
        <v>5175</v>
      </c>
      <c r="Y2228" s="185"/>
      <c r="Z2228" s="185"/>
      <c r="AA2228" s="85" t="s">
        <v>148</v>
      </c>
    </row>
    <row r="2229" spans="1:27" ht="56.25">
      <c r="A2229" s="299">
        <v>2208</v>
      </c>
      <c r="B2229" s="283" t="s">
        <v>278</v>
      </c>
      <c r="C2229" s="83" t="s">
        <v>93</v>
      </c>
      <c r="D2229" s="187" t="s">
        <v>5176</v>
      </c>
      <c r="E2229" s="83" t="s">
        <v>153</v>
      </c>
      <c r="F2229" s="188">
        <v>44849.635416666664</v>
      </c>
      <c r="G2229" s="188">
        <v>44849.666666666664</v>
      </c>
      <c r="H2229" s="83" t="s">
        <v>94</v>
      </c>
      <c r="I2229" s="86">
        <v>0.75</v>
      </c>
      <c r="J2229" s="186" t="s">
        <v>5176</v>
      </c>
      <c r="K2229" s="83"/>
      <c r="L2229" s="83"/>
      <c r="M2229" s="83">
        <v>1</v>
      </c>
      <c r="N2229" s="83">
        <v>0</v>
      </c>
      <c r="O2229" s="83">
        <v>0</v>
      </c>
      <c r="P2229" s="83">
        <v>1</v>
      </c>
      <c r="Q2229" s="83">
        <v>0</v>
      </c>
      <c r="R2229" s="83">
        <v>0</v>
      </c>
      <c r="S2229" s="83">
        <v>0</v>
      </c>
      <c r="T2229" s="83">
        <v>1</v>
      </c>
      <c r="U2229" s="83">
        <v>0</v>
      </c>
      <c r="V2229" s="83">
        <v>45</v>
      </c>
      <c r="W2229" s="83"/>
      <c r="X2229" s="184" t="s">
        <v>5177</v>
      </c>
      <c r="Y2229" s="185" t="s">
        <v>95</v>
      </c>
      <c r="Z2229" s="185" t="s">
        <v>105</v>
      </c>
      <c r="AA2229" s="85" t="s">
        <v>148</v>
      </c>
    </row>
    <row r="2230" spans="1:27" ht="37.5">
      <c r="A2230" s="299">
        <v>2209</v>
      </c>
      <c r="B2230" s="283" t="s">
        <v>4541</v>
      </c>
      <c r="C2230" s="83" t="s">
        <v>97</v>
      </c>
      <c r="D2230" s="187" t="s">
        <v>5178</v>
      </c>
      <c r="E2230" s="83" t="s">
        <v>153</v>
      </c>
      <c r="F2230" s="188">
        <v>44848.444444444445</v>
      </c>
      <c r="G2230" s="188">
        <v>44848.513888888891</v>
      </c>
      <c r="H2230" s="83" t="s">
        <v>106</v>
      </c>
      <c r="I2230" s="86">
        <v>1.6666666666860692</v>
      </c>
      <c r="J2230" s="186" t="s">
        <v>5179</v>
      </c>
      <c r="K2230" s="83"/>
      <c r="L2230" s="83"/>
      <c r="M2230" s="83">
        <v>16</v>
      </c>
      <c r="N2230" s="83">
        <v>0</v>
      </c>
      <c r="O2230" s="83">
        <v>0</v>
      </c>
      <c r="P2230" s="83">
        <v>16</v>
      </c>
      <c r="Q2230" s="83">
        <v>0</v>
      </c>
      <c r="R2230" s="83">
        <v>0</v>
      </c>
      <c r="S2230" s="83">
        <v>0</v>
      </c>
      <c r="T2230" s="83">
        <v>16</v>
      </c>
      <c r="U2230" s="83">
        <v>0</v>
      </c>
      <c r="V2230" s="83">
        <v>10</v>
      </c>
      <c r="W2230" s="83"/>
      <c r="X2230" s="184"/>
      <c r="Y2230" s="185"/>
      <c r="Z2230" s="185"/>
      <c r="AA2230" s="85" t="s">
        <v>148</v>
      </c>
    </row>
    <row r="2231" spans="1:27" ht="150">
      <c r="A2231" s="299">
        <v>2210</v>
      </c>
      <c r="B2231" s="283" t="s">
        <v>245</v>
      </c>
      <c r="C2231" s="83" t="s">
        <v>127</v>
      </c>
      <c r="D2231" s="187" t="s">
        <v>4010</v>
      </c>
      <c r="E2231" s="83" t="s">
        <v>152</v>
      </c>
      <c r="F2231" s="188">
        <v>44849.822916666664</v>
      </c>
      <c r="G2231" s="188">
        <v>44849.885416666664</v>
      </c>
      <c r="H2231" s="83" t="s">
        <v>94</v>
      </c>
      <c r="I2231" s="86">
        <v>1.5</v>
      </c>
      <c r="J2231" s="186" t="s">
        <v>3666</v>
      </c>
      <c r="K2231" s="78"/>
      <c r="L2231" s="83"/>
      <c r="M2231" s="83">
        <v>223</v>
      </c>
      <c r="N2231" s="83">
        <v>0</v>
      </c>
      <c r="O2231" s="83">
        <v>0</v>
      </c>
      <c r="P2231" s="83">
        <v>222</v>
      </c>
      <c r="Q2231" s="83">
        <v>0</v>
      </c>
      <c r="R2231" s="83">
        <v>0</v>
      </c>
      <c r="S2231" s="83">
        <v>0</v>
      </c>
      <c r="T2231" s="83">
        <v>222</v>
      </c>
      <c r="U2231" s="83">
        <v>1</v>
      </c>
      <c r="V2231" s="83">
        <v>465.08</v>
      </c>
      <c r="W2231" s="83" t="s">
        <v>364</v>
      </c>
      <c r="X2231" s="184" t="s">
        <v>5180</v>
      </c>
      <c r="Y2231" s="185" t="s">
        <v>100</v>
      </c>
      <c r="Z2231" s="185" t="s">
        <v>105</v>
      </c>
      <c r="AA2231" s="85" t="s">
        <v>193</v>
      </c>
    </row>
    <row r="2232" spans="1:27" ht="56.25">
      <c r="A2232" s="299">
        <v>2211</v>
      </c>
      <c r="B2232" s="284" t="s">
        <v>253</v>
      </c>
      <c r="C2232" s="78" t="s">
        <v>93</v>
      </c>
      <c r="D2232" s="79" t="s">
        <v>5181</v>
      </c>
      <c r="E2232" s="78" t="s">
        <v>153</v>
      </c>
      <c r="F2232" s="80">
        <v>44851.458333333336</v>
      </c>
      <c r="G2232" s="80">
        <v>44851.583333333336</v>
      </c>
      <c r="H2232" s="78" t="s">
        <v>94</v>
      </c>
      <c r="I2232" s="86">
        <v>3</v>
      </c>
      <c r="J2232" s="77" t="s">
        <v>5182</v>
      </c>
      <c r="K2232" s="78"/>
      <c r="L2232" s="78"/>
      <c r="M2232" s="78">
        <v>1</v>
      </c>
      <c r="N2232" s="78">
        <v>0</v>
      </c>
      <c r="O2232" s="78">
        <v>0</v>
      </c>
      <c r="P2232" s="78">
        <v>1</v>
      </c>
      <c r="Q2232" s="78">
        <v>0</v>
      </c>
      <c r="R2232" s="78">
        <v>0</v>
      </c>
      <c r="S2232" s="78">
        <v>0</v>
      </c>
      <c r="T2232" s="78">
        <v>1</v>
      </c>
      <c r="U2232" s="78">
        <v>0</v>
      </c>
      <c r="V2232" s="78">
        <v>2</v>
      </c>
      <c r="W2232" s="78"/>
      <c r="X2232" s="84" t="s">
        <v>5183</v>
      </c>
      <c r="Y2232" s="85" t="s">
        <v>5184</v>
      </c>
      <c r="Z2232" s="85" t="s">
        <v>1183</v>
      </c>
      <c r="AA2232" s="85" t="s">
        <v>148</v>
      </c>
    </row>
    <row r="2233" spans="1:27" ht="56.25">
      <c r="A2233" s="299">
        <v>2212</v>
      </c>
      <c r="B2233" s="284" t="s">
        <v>251</v>
      </c>
      <c r="C2233" s="78" t="s">
        <v>97</v>
      </c>
      <c r="D2233" s="79" t="s">
        <v>5185</v>
      </c>
      <c r="E2233" s="78" t="s">
        <v>153</v>
      </c>
      <c r="F2233" s="80">
        <v>44851.5625</v>
      </c>
      <c r="G2233" s="80">
        <v>44851.625</v>
      </c>
      <c r="H2233" s="78" t="s">
        <v>94</v>
      </c>
      <c r="I2233" s="86">
        <v>1.5</v>
      </c>
      <c r="J2233" s="77" t="s">
        <v>5186</v>
      </c>
      <c r="K2233" s="78"/>
      <c r="L2233" s="78"/>
      <c r="M2233" s="78">
        <v>3</v>
      </c>
      <c r="N2233" s="78">
        <v>0</v>
      </c>
      <c r="O2233" s="78">
        <v>0</v>
      </c>
      <c r="P2233" s="78">
        <v>3</v>
      </c>
      <c r="Q2233" s="78">
        <v>0</v>
      </c>
      <c r="R2233" s="78">
        <v>0</v>
      </c>
      <c r="S2233" s="78">
        <v>0</v>
      </c>
      <c r="T2233" s="78">
        <v>3</v>
      </c>
      <c r="U2233" s="78">
        <v>0</v>
      </c>
      <c r="V2233" s="78">
        <v>4</v>
      </c>
      <c r="W2233" s="78"/>
      <c r="X2233" s="84" t="s">
        <v>5187</v>
      </c>
      <c r="Y2233" s="85" t="s">
        <v>95</v>
      </c>
      <c r="Z2233" s="85" t="s">
        <v>99</v>
      </c>
      <c r="AA2233" s="85" t="s">
        <v>148</v>
      </c>
    </row>
    <row r="2234" spans="1:27" ht="56.25">
      <c r="A2234" s="299">
        <v>2213</v>
      </c>
      <c r="B2234" s="284" t="s">
        <v>4541</v>
      </c>
      <c r="C2234" s="78" t="s">
        <v>97</v>
      </c>
      <c r="D2234" s="79" t="s">
        <v>5188</v>
      </c>
      <c r="E2234" s="78" t="s">
        <v>153</v>
      </c>
      <c r="F2234" s="80">
        <v>44852.277777777781</v>
      </c>
      <c r="G2234" s="80">
        <v>44852.361111111109</v>
      </c>
      <c r="H2234" s="78" t="s">
        <v>94</v>
      </c>
      <c r="I2234" s="86">
        <v>1.9999999998835847</v>
      </c>
      <c r="J2234" s="77" t="s">
        <v>5189</v>
      </c>
      <c r="K2234" s="78"/>
      <c r="L2234" s="78"/>
      <c r="M2234" s="78">
        <v>1</v>
      </c>
      <c r="N2234" s="78">
        <v>0</v>
      </c>
      <c r="O2234" s="78">
        <v>0</v>
      </c>
      <c r="P2234" s="78">
        <v>1</v>
      </c>
      <c r="Q2234" s="78">
        <v>0</v>
      </c>
      <c r="R2234" s="78">
        <v>0</v>
      </c>
      <c r="S2234" s="78">
        <v>0</v>
      </c>
      <c r="T2234" s="78">
        <v>1</v>
      </c>
      <c r="U2234" s="78">
        <v>0</v>
      </c>
      <c r="V2234" s="78">
        <v>6</v>
      </c>
      <c r="W2234" s="78"/>
      <c r="X2234" s="84" t="s">
        <v>5190</v>
      </c>
      <c r="Y2234" s="85" t="s">
        <v>116</v>
      </c>
      <c r="Z2234" s="85" t="s">
        <v>99</v>
      </c>
      <c r="AA2234" s="85" t="s">
        <v>193</v>
      </c>
    </row>
    <row r="2235" spans="1:27" ht="37.5">
      <c r="A2235" s="299">
        <v>2214</v>
      </c>
      <c r="B2235" s="284" t="s">
        <v>262</v>
      </c>
      <c r="C2235" s="78" t="s">
        <v>113</v>
      </c>
      <c r="D2235" s="79" t="s">
        <v>5191</v>
      </c>
      <c r="E2235" s="78" t="s">
        <v>154</v>
      </c>
      <c r="F2235" s="80">
        <v>44852.375</v>
      </c>
      <c r="G2235" s="80">
        <v>44852.583333333336</v>
      </c>
      <c r="H2235" s="78" t="s">
        <v>106</v>
      </c>
      <c r="I2235" s="86">
        <v>5.0000000000582077</v>
      </c>
      <c r="J2235" s="77" t="s">
        <v>4120</v>
      </c>
      <c r="K2235" s="78"/>
      <c r="L2235" s="78"/>
      <c r="M2235" s="78">
        <v>2</v>
      </c>
      <c r="N2235" s="78">
        <v>0</v>
      </c>
      <c r="O2235" s="78">
        <v>0</v>
      </c>
      <c r="P2235" s="78">
        <v>2</v>
      </c>
      <c r="Q2235" s="78">
        <v>0</v>
      </c>
      <c r="R2235" s="78">
        <v>0</v>
      </c>
      <c r="S2235" s="78">
        <v>0</v>
      </c>
      <c r="T2235" s="78">
        <v>2</v>
      </c>
      <c r="U2235" s="78">
        <v>0</v>
      </c>
      <c r="V2235" s="78">
        <v>130</v>
      </c>
      <c r="W2235" s="78"/>
      <c r="X2235" s="84"/>
      <c r="Y2235" s="85"/>
      <c r="Z2235" s="85"/>
      <c r="AA2235" s="85" t="s">
        <v>148</v>
      </c>
    </row>
    <row r="2236" spans="1:27" ht="56.25">
      <c r="A2236" s="299">
        <v>2215</v>
      </c>
      <c r="B2236" s="284" t="s">
        <v>248</v>
      </c>
      <c r="C2236" s="78" t="s">
        <v>113</v>
      </c>
      <c r="D2236" s="79" t="s">
        <v>5192</v>
      </c>
      <c r="E2236" s="78" t="s">
        <v>153</v>
      </c>
      <c r="F2236" s="80">
        <v>44852.375</v>
      </c>
      <c r="G2236" s="80">
        <v>44852.541666666664</v>
      </c>
      <c r="H2236" s="78" t="s">
        <v>106</v>
      </c>
      <c r="I2236" s="86">
        <v>3.9999999999417923</v>
      </c>
      <c r="J2236" s="77" t="s">
        <v>5193</v>
      </c>
      <c r="K2236" s="78"/>
      <c r="L2236" s="78"/>
      <c r="M2236" s="78">
        <v>1</v>
      </c>
      <c r="N2236" s="78">
        <v>0</v>
      </c>
      <c r="O2236" s="78">
        <v>0</v>
      </c>
      <c r="P2236" s="78">
        <v>1</v>
      </c>
      <c r="Q2236" s="78">
        <v>0</v>
      </c>
      <c r="R2236" s="78">
        <v>0</v>
      </c>
      <c r="S2236" s="78">
        <v>0</v>
      </c>
      <c r="T2236" s="78">
        <v>1</v>
      </c>
      <c r="U2236" s="78">
        <v>0</v>
      </c>
      <c r="V2236" s="78">
        <v>60</v>
      </c>
      <c r="W2236" s="78"/>
      <c r="X2236" s="84"/>
      <c r="Y2236" s="85"/>
      <c r="Z2236" s="85"/>
      <c r="AA2236" s="85" t="s">
        <v>148</v>
      </c>
    </row>
    <row r="2237" spans="1:27" ht="93.75">
      <c r="A2237" s="299">
        <v>2216</v>
      </c>
      <c r="B2237" s="284" t="s">
        <v>248</v>
      </c>
      <c r="C2237" s="78" t="s">
        <v>97</v>
      </c>
      <c r="D2237" s="79" t="s">
        <v>5194</v>
      </c>
      <c r="E2237" s="78" t="s">
        <v>108</v>
      </c>
      <c r="F2237" s="80">
        <v>44851.440972222219</v>
      </c>
      <c r="G2237" s="80">
        <v>44851.5625</v>
      </c>
      <c r="H2237" s="78" t="s">
        <v>94</v>
      </c>
      <c r="I2237" s="86">
        <v>2.9166666667442769</v>
      </c>
      <c r="J2237" s="77" t="s">
        <v>5195</v>
      </c>
      <c r="K2237" s="78"/>
      <c r="L2237" s="78"/>
      <c r="M2237" s="78">
        <v>16</v>
      </c>
      <c r="N2237" s="78">
        <v>0</v>
      </c>
      <c r="O2237" s="78">
        <v>0</v>
      </c>
      <c r="P2237" s="78">
        <v>16</v>
      </c>
      <c r="Q2237" s="78">
        <v>0</v>
      </c>
      <c r="R2237" s="78">
        <v>0</v>
      </c>
      <c r="S2237" s="78">
        <v>0</v>
      </c>
      <c r="T2237" s="78">
        <v>16</v>
      </c>
      <c r="U2237" s="78">
        <v>0</v>
      </c>
      <c r="V2237" s="78">
        <v>20</v>
      </c>
      <c r="W2237" s="78"/>
      <c r="X2237" s="84" t="s">
        <v>5196</v>
      </c>
      <c r="Y2237" s="85" t="s">
        <v>109</v>
      </c>
      <c r="Z2237" s="85" t="s">
        <v>99</v>
      </c>
      <c r="AA2237" s="85" t="s">
        <v>148</v>
      </c>
    </row>
    <row r="2238" spans="1:27" ht="112.5">
      <c r="A2238" s="299">
        <v>2217</v>
      </c>
      <c r="B2238" s="284" t="s">
        <v>248</v>
      </c>
      <c r="C2238" s="78" t="s">
        <v>93</v>
      </c>
      <c r="D2238" s="79" t="s">
        <v>5197</v>
      </c>
      <c r="E2238" s="78" t="s">
        <v>154</v>
      </c>
      <c r="F2238" s="80">
        <v>44851.895833333336</v>
      </c>
      <c r="G2238" s="80">
        <v>44851.899305555555</v>
      </c>
      <c r="H2238" s="78" t="s">
        <v>94</v>
      </c>
      <c r="I2238" s="86">
        <v>8.3333333255723119E-2</v>
      </c>
      <c r="J2238" s="77" t="s">
        <v>5198</v>
      </c>
      <c r="K2238" s="78"/>
      <c r="L2238" s="78" t="s">
        <v>258</v>
      </c>
      <c r="M2238" s="78">
        <v>71</v>
      </c>
      <c r="N2238" s="78">
        <v>0</v>
      </c>
      <c r="O2238" s="78">
        <v>1</v>
      </c>
      <c r="P2238" s="78">
        <v>70</v>
      </c>
      <c r="Q2238" s="78">
        <v>0</v>
      </c>
      <c r="R2238" s="78">
        <v>0</v>
      </c>
      <c r="S2238" s="78">
        <v>0</v>
      </c>
      <c r="T2238" s="78">
        <v>71</v>
      </c>
      <c r="U2238" s="78">
        <v>0</v>
      </c>
      <c r="V2238" s="78">
        <v>1350</v>
      </c>
      <c r="W2238" s="78"/>
      <c r="X2238" s="84" t="s">
        <v>5199</v>
      </c>
      <c r="Y2238" s="85" t="s">
        <v>109</v>
      </c>
      <c r="Z2238" s="85" t="s">
        <v>103</v>
      </c>
      <c r="AA2238" s="85" t="s">
        <v>148</v>
      </c>
    </row>
    <row r="2239" spans="1:27" ht="112.5">
      <c r="A2239" s="299">
        <v>2218</v>
      </c>
      <c r="B2239" s="286" t="s">
        <v>248</v>
      </c>
      <c r="C2239" s="93" t="s">
        <v>93</v>
      </c>
      <c r="D2239" s="94" t="s">
        <v>5200</v>
      </c>
      <c r="E2239" s="93" t="s">
        <v>152</v>
      </c>
      <c r="F2239" s="95">
        <v>44852.284722222219</v>
      </c>
      <c r="G2239" s="95">
        <v>44852.388888888891</v>
      </c>
      <c r="H2239" s="96" t="s">
        <v>94</v>
      </c>
      <c r="I2239" s="86">
        <v>2.5000000001164153</v>
      </c>
      <c r="J2239" s="92" t="s">
        <v>5201</v>
      </c>
      <c r="K2239" s="93"/>
      <c r="L2239" s="93"/>
      <c r="M2239" s="93">
        <v>12</v>
      </c>
      <c r="N2239" s="93">
        <v>0</v>
      </c>
      <c r="O2239" s="93">
        <v>0</v>
      </c>
      <c r="P2239" s="93">
        <v>12</v>
      </c>
      <c r="Q2239" s="93">
        <v>0</v>
      </c>
      <c r="R2239" s="93">
        <v>0</v>
      </c>
      <c r="S2239" s="93">
        <v>0</v>
      </c>
      <c r="T2239" s="93">
        <v>12</v>
      </c>
      <c r="U2239" s="93">
        <v>0</v>
      </c>
      <c r="V2239" s="93">
        <v>180</v>
      </c>
      <c r="W2239" s="93"/>
      <c r="X2239" s="97" t="s">
        <v>5202</v>
      </c>
      <c r="Y2239" s="98" t="s">
        <v>109</v>
      </c>
      <c r="Z2239" s="98" t="s">
        <v>103</v>
      </c>
      <c r="AA2239" s="85" t="s">
        <v>148</v>
      </c>
    </row>
    <row r="2240" spans="1:27" ht="93.75">
      <c r="A2240" s="299">
        <v>2219</v>
      </c>
      <c r="B2240" s="286" t="s">
        <v>249</v>
      </c>
      <c r="C2240" s="93" t="s">
        <v>156</v>
      </c>
      <c r="D2240" s="94" t="s">
        <v>5082</v>
      </c>
      <c r="E2240" s="93" t="s">
        <v>152</v>
      </c>
      <c r="F2240" s="95">
        <v>44852.3125</v>
      </c>
      <c r="G2240" s="95">
        <v>44852.322916666664</v>
      </c>
      <c r="H2240" s="96" t="s">
        <v>94</v>
      </c>
      <c r="I2240" s="86">
        <v>0.24999999994179234</v>
      </c>
      <c r="J2240" s="94" t="s">
        <v>5083</v>
      </c>
      <c r="K2240" s="93"/>
      <c r="L2240" s="93" t="s">
        <v>258</v>
      </c>
      <c r="M2240" s="93">
        <v>210</v>
      </c>
      <c r="N2240" s="93">
        <v>0</v>
      </c>
      <c r="O2240" s="93">
        <v>1</v>
      </c>
      <c r="P2240" s="93">
        <v>209</v>
      </c>
      <c r="Q2240" s="93">
        <v>0</v>
      </c>
      <c r="R2240" s="93">
        <v>0</v>
      </c>
      <c r="S2240" s="93">
        <v>2</v>
      </c>
      <c r="T2240" s="93">
        <v>208</v>
      </c>
      <c r="U2240" s="93">
        <v>0</v>
      </c>
      <c r="V2240" s="93">
        <v>310</v>
      </c>
      <c r="W2240" s="93"/>
      <c r="X2240" s="97" t="s">
        <v>5203</v>
      </c>
      <c r="Y2240" s="98" t="s">
        <v>95</v>
      </c>
      <c r="Z2240" s="98" t="s">
        <v>105</v>
      </c>
      <c r="AA2240" s="85" t="s">
        <v>148</v>
      </c>
    </row>
    <row r="2241" spans="1:27" ht="37.5">
      <c r="A2241" s="299">
        <v>2220</v>
      </c>
      <c r="B2241" s="286" t="s">
        <v>249</v>
      </c>
      <c r="C2241" s="93" t="s">
        <v>97</v>
      </c>
      <c r="D2241" s="94" t="s">
        <v>5204</v>
      </c>
      <c r="E2241" s="93" t="s">
        <v>153</v>
      </c>
      <c r="F2241" s="95">
        <v>44853.395833333336</v>
      </c>
      <c r="G2241" s="95">
        <v>44853.625</v>
      </c>
      <c r="H2241" s="96" t="s">
        <v>106</v>
      </c>
      <c r="I2241" s="86">
        <v>5.4999999999417923</v>
      </c>
      <c r="J2241" s="94" t="s">
        <v>5205</v>
      </c>
      <c r="K2241" s="93"/>
      <c r="L2241" s="93"/>
      <c r="M2241" s="93">
        <v>42</v>
      </c>
      <c r="N2241" s="93">
        <v>0</v>
      </c>
      <c r="O2241" s="93">
        <v>0</v>
      </c>
      <c r="P2241" s="93">
        <v>42</v>
      </c>
      <c r="Q2241" s="93">
        <v>0</v>
      </c>
      <c r="R2241" s="93">
        <v>0</v>
      </c>
      <c r="S2241" s="93">
        <v>0</v>
      </c>
      <c r="T2241" s="93">
        <v>42</v>
      </c>
      <c r="U2241" s="93">
        <v>0</v>
      </c>
      <c r="V2241" s="93">
        <v>20</v>
      </c>
      <c r="W2241" s="93"/>
      <c r="X2241" s="97"/>
      <c r="Y2241" s="98"/>
      <c r="Z2241" s="98"/>
      <c r="AA2241" s="85" t="s">
        <v>148</v>
      </c>
    </row>
    <row r="2242" spans="1:27" ht="112.5">
      <c r="A2242" s="299">
        <v>2221</v>
      </c>
      <c r="B2242" s="286" t="s">
        <v>115</v>
      </c>
      <c r="C2242" s="93" t="s">
        <v>97</v>
      </c>
      <c r="D2242" s="94" t="s">
        <v>5172</v>
      </c>
      <c r="E2242" s="93" t="s">
        <v>153</v>
      </c>
      <c r="F2242" s="95">
        <v>44852.474305555559</v>
      </c>
      <c r="G2242" s="95">
        <v>44852.510416666664</v>
      </c>
      <c r="H2242" s="96" t="s">
        <v>106</v>
      </c>
      <c r="I2242" s="86">
        <v>0.86666666652308777</v>
      </c>
      <c r="J2242" s="94" t="s">
        <v>539</v>
      </c>
      <c r="K2242" s="93"/>
      <c r="L2242" s="93"/>
      <c r="M2242" s="93">
        <v>27</v>
      </c>
      <c r="N2242" s="93">
        <v>0</v>
      </c>
      <c r="O2242" s="93">
        <v>0</v>
      </c>
      <c r="P2242" s="93">
        <v>27</v>
      </c>
      <c r="Q2242" s="93">
        <v>0</v>
      </c>
      <c r="R2242" s="93">
        <v>0</v>
      </c>
      <c r="S2242" s="93">
        <v>0</v>
      </c>
      <c r="T2242" s="93">
        <v>27</v>
      </c>
      <c r="U2242" s="93">
        <v>0</v>
      </c>
      <c r="V2242" s="93">
        <v>25</v>
      </c>
      <c r="W2242" s="93"/>
      <c r="X2242" s="97" t="s">
        <v>5206</v>
      </c>
      <c r="Y2242" s="98"/>
      <c r="Z2242" s="98"/>
      <c r="AA2242" s="85" t="s">
        <v>148</v>
      </c>
    </row>
    <row r="2243" spans="1:27" ht="93.75">
      <c r="A2243" s="299">
        <v>2222</v>
      </c>
      <c r="B2243" s="284" t="s">
        <v>115</v>
      </c>
      <c r="C2243" s="78" t="s">
        <v>97</v>
      </c>
      <c r="D2243" s="79" t="s">
        <v>5077</v>
      </c>
      <c r="E2243" s="78" t="s">
        <v>153</v>
      </c>
      <c r="F2243" s="80">
        <v>44852.628472222219</v>
      </c>
      <c r="G2243" s="80">
        <v>44852.652777777781</v>
      </c>
      <c r="H2243" s="78" t="s">
        <v>106</v>
      </c>
      <c r="I2243" s="86">
        <v>0.58333333348855376</v>
      </c>
      <c r="J2243" s="79" t="s">
        <v>501</v>
      </c>
      <c r="K2243" s="78"/>
      <c r="L2243" s="78"/>
      <c r="M2243" s="78">
        <v>9</v>
      </c>
      <c r="N2243" s="78">
        <v>0</v>
      </c>
      <c r="O2243" s="78">
        <v>0</v>
      </c>
      <c r="P2243" s="78">
        <v>9</v>
      </c>
      <c r="Q2243" s="78">
        <v>0</v>
      </c>
      <c r="R2243" s="78">
        <v>0</v>
      </c>
      <c r="S2243" s="78">
        <v>0</v>
      </c>
      <c r="T2243" s="78">
        <v>9</v>
      </c>
      <c r="U2243" s="78">
        <v>0</v>
      </c>
      <c r="V2243" s="78">
        <v>45</v>
      </c>
      <c r="W2243" s="78"/>
      <c r="X2243" s="84" t="s">
        <v>5206</v>
      </c>
      <c r="Y2243" s="85"/>
      <c r="Z2243" s="85"/>
      <c r="AA2243" s="85" t="s">
        <v>148</v>
      </c>
    </row>
    <row r="2244" spans="1:27" ht="112.5">
      <c r="A2244" s="299">
        <v>2223</v>
      </c>
      <c r="B2244" s="286" t="s">
        <v>115</v>
      </c>
      <c r="C2244" s="93" t="s">
        <v>97</v>
      </c>
      <c r="D2244" s="94" t="s">
        <v>5172</v>
      </c>
      <c r="E2244" s="93" t="s">
        <v>153</v>
      </c>
      <c r="F2244" s="95">
        <v>44852.777777777781</v>
      </c>
      <c r="G2244" s="95">
        <v>44852.791666666664</v>
      </c>
      <c r="H2244" s="96" t="s">
        <v>106</v>
      </c>
      <c r="I2244" s="90">
        <v>0.33333333319751546</v>
      </c>
      <c r="J2244" s="91" t="s">
        <v>539</v>
      </c>
      <c r="K2244" s="91"/>
      <c r="L2244" s="91"/>
      <c r="M2244" s="91">
        <v>27</v>
      </c>
      <c r="N2244" s="91">
        <v>0</v>
      </c>
      <c r="O2244" s="91">
        <v>0</v>
      </c>
      <c r="P2244" s="91">
        <v>27</v>
      </c>
      <c r="Q2244" s="91">
        <v>0</v>
      </c>
      <c r="R2244" s="91">
        <v>0</v>
      </c>
      <c r="S2244" s="91">
        <v>0</v>
      </c>
      <c r="T2244" s="91">
        <v>27</v>
      </c>
      <c r="U2244" s="91">
        <v>0</v>
      </c>
      <c r="V2244" s="91">
        <v>25</v>
      </c>
      <c r="W2244" s="91"/>
      <c r="X2244" s="220" t="s">
        <v>5206</v>
      </c>
      <c r="Y2244" s="221"/>
      <c r="Z2244" s="221"/>
      <c r="AA2244" s="85" t="s">
        <v>148</v>
      </c>
    </row>
    <row r="2245" spans="1:27" ht="93.75">
      <c r="A2245" s="299">
        <v>2224</v>
      </c>
      <c r="B2245" s="286" t="s">
        <v>248</v>
      </c>
      <c r="C2245" s="93" t="s">
        <v>97</v>
      </c>
      <c r="D2245" s="94" t="s">
        <v>5207</v>
      </c>
      <c r="E2245" s="93" t="s">
        <v>153</v>
      </c>
      <c r="F2245" s="95">
        <v>44852.375</v>
      </c>
      <c r="G2245" s="95">
        <v>44852.541666666664</v>
      </c>
      <c r="H2245" s="96" t="s">
        <v>106</v>
      </c>
      <c r="I2245" s="90">
        <v>3.9999999999417923</v>
      </c>
      <c r="J2245" s="91" t="s">
        <v>5208</v>
      </c>
      <c r="K2245" s="91"/>
      <c r="L2245" s="91"/>
      <c r="M2245" s="91">
        <v>17</v>
      </c>
      <c r="N2245" s="91">
        <v>0</v>
      </c>
      <c r="O2245" s="91">
        <v>0</v>
      </c>
      <c r="P2245" s="91">
        <v>17</v>
      </c>
      <c r="Q2245" s="91">
        <v>0</v>
      </c>
      <c r="R2245" s="91">
        <v>0</v>
      </c>
      <c r="S2245" s="91">
        <v>0</v>
      </c>
      <c r="T2245" s="91">
        <v>17</v>
      </c>
      <c r="U2245" s="91">
        <v>0</v>
      </c>
      <c r="V2245" s="91">
        <v>60</v>
      </c>
      <c r="W2245" s="91"/>
      <c r="X2245" s="220"/>
      <c r="Y2245" s="221"/>
      <c r="Z2245" s="221"/>
      <c r="AA2245" s="85" t="s">
        <v>148</v>
      </c>
    </row>
    <row r="2246" spans="1:27" ht="37.5">
      <c r="A2246" s="299">
        <v>2225</v>
      </c>
      <c r="B2246" s="283" t="s">
        <v>248</v>
      </c>
      <c r="C2246" s="83" t="s">
        <v>128</v>
      </c>
      <c r="D2246" s="187" t="s">
        <v>5209</v>
      </c>
      <c r="E2246" s="83" t="s">
        <v>154</v>
      </c>
      <c r="F2246" s="188">
        <v>44852.375</v>
      </c>
      <c r="G2246" s="188">
        <v>44852.458333333336</v>
      </c>
      <c r="H2246" s="83" t="s">
        <v>106</v>
      </c>
      <c r="I2246" s="90">
        <v>2.0000000000582077</v>
      </c>
      <c r="J2246" s="91" t="s">
        <v>616</v>
      </c>
      <c r="K2246" s="91"/>
      <c r="L2246" s="91"/>
      <c r="M2246" s="91">
        <v>5</v>
      </c>
      <c r="N2246" s="91">
        <v>0</v>
      </c>
      <c r="O2246" s="91">
        <v>0</v>
      </c>
      <c r="P2246" s="91">
        <v>5</v>
      </c>
      <c r="Q2246" s="91">
        <v>0</v>
      </c>
      <c r="R2246" s="91">
        <v>0</v>
      </c>
      <c r="S2246" s="91">
        <v>0</v>
      </c>
      <c r="T2246" s="91">
        <v>5</v>
      </c>
      <c r="U2246" s="91">
        <v>0</v>
      </c>
      <c r="V2246" s="91">
        <v>50</v>
      </c>
      <c r="W2246" s="91"/>
      <c r="X2246" s="220"/>
      <c r="Y2246" s="221"/>
      <c r="Z2246" s="221"/>
      <c r="AA2246" s="85" t="s">
        <v>148</v>
      </c>
    </row>
    <row r="2247" spans="1:27" ht="56.25">
      <c r="A2247" s="299">
        <v>2226</v>
      </c>
      <c r="B2247" s="283" t="s">
        <v>248</v>
      </c>
      <c r="C2247" s="83" t="s">
        <v>93</v>
      </c>
      <c r="D2247" s="187" t="s">
        <v>5210</v>
      </c>
      <c r="E2247" s="83" t="s">
        <v>152</v>
      </c>
      <c r="F2247" s="188">
        <v>44853.076388888891</v>
      </c>
      <c r="G2247" s="188">
        <v>44853.086805555555</v>
      </c>
      <c r="H2247" s="83" t="s">
        <v>94</v>
      </c>
      <c r="I2247" s="90">
        <v>0.24999999994179234</v>
      </c>
      <c r="J2247" s="91" t="s">
        <v>5211</v>
      </c>
      <c r="K2247" s="91"/>
      <c r="L2247" s="91"/>
      <c r="M2247" s="91">
        <v>4</v>
      </c>
      <c r="N2247" s="91">
        <v>0</v>
      </c>
      <c r="O2247" s="91">
        <v>0</v>
      </c>
      <c r="P2247" s="91">
        <v>4</v>
      </c>
      <c r="Q2247" s="91">
        <v>0</v>
      </c>
      <c r="R2247" s="91">
        <v>0</v>
      </c>
      <c r="S2247" s="91">
        <v>0</v>
      </c>
      <c r="T2247" s="91">
        <v>4</v>
      </c>
      <c r="U2247" s="91">
        <v>0</v>
      </c>
      <c r="V2247" s="91">
        <v>25</v>
      </c>
      <c r="W2247" s="91"/>
      <c r="X2247" s="220" t="s">
        <v>5212</v>
      </c>
      <c r="Y2247" s="221" t="s">
        <v>109</v>
      </c>
      <c r="Z2247" s="221" t="s">
        <v>103</v>
      </c>
      <c r="AA2247" s="85" t="s">
        <v>148</v>
      </c>
    </row>
    <row r="2248" spans="1:27" ht="93.75">
      <c r="A2248" s="299">
        <v>2227</v>
      </c>
      <c r="B2248" s="284" t="s">
        <v>250</v>
      </c>
      <c r="C2248" s="78" t="s">
        <v>93</v>
      </c>
      <c r="D2248" s="79" t="s">
        <v>5213</v>
      </c>
      <c r="E2248" s="78" t="s">
        <v>154</v>
      </c>
      <c r="F2248" s="80">
        <v>44853.1875</v>
      </c>
      <c r="G2248" s="80">
        <v>44853.25</v>
      </c>
      <c r="H2248" s="78" t="s">
        <v>94</v>
      </c>
      <c r="I2248" s="90">
        <v>1.5</v>
      </c>
      <c r="J2248" s="91" t="s">
        <v>5214</v>
      </c>
      <c r="K2248" s="91" t="s">
        <v>5215</v>
      </c>
      <c r="L2248" s="91"/>
      <c r="M2248" s="91">
        <v>66</v>
      </c>
      <c r="N2248" s="91">
        <v>0</v>
      </c>
      <c r="O2248" s="91">
        <v>12</v>
      </c>
      <c r="P2248" s="91">
        <v>54</v>
      </c>
      <c r="Q2248" s="91">
        <v>0</v>
      </c>
      <c r="R2248" s="91">
        <v>0</v>
      </c>
      <c r="S2248" s="91">
        <v>0</v>
      </c>
      <c r="T2248" s="91">
        <v>66</v>
      </c>
      <c r="U2248" s="91">
        <v>0</v>
      </c>
      <c r="V2248" s="91">
        <v>1565</v>
      </c>
      <c r="W2248" s="91"/>
      <c r="X2248" s="220" t="s">
        <v>5216</v>
      </c>
      <c r="Y2248" s="221" t="s">
        <v>109</v>
      </c>
      <c r="Z2248" s="221" t="s">
        <v>103</v>
      </c>
      <c r="AA2248" s="85" t="s">
        <v>148</v>
      </c>
    </row>
    <row r="2249" spans="1:27" ht="37.5">
      <c r="A2249" s="299">
        <v>2228</v>
      </c>
      <c r="B2249" s="284" t="s">
        <v>250</v>
      </c>
      <c r="C2249" s="78" t="s">
        <v>113</v>
      </c>
      <c r="D2249" s="79" t="s">
        <v>5217</v>
      </c>
      <c r="E2249" s="78" t="s">
        <v>153</v>
      </c>
      <c r="F2249" s="80">
        <v>44853.375</v>
      </c>
      <c r="G2249" s="80">
        <v>44853.583333333336</v>
      </c>
      <c r="H2249" s="78" t="s">
        <v>106</v>
      </c>
      <c r="I2249" s="90">
        <v>5.0000000000582077</v>
      </c>
      <c r="J2249" s="91" t="s">
        <v>612</v>
      </c>
      <c r="K2249" s="91"/>
      <c r="L2249" s="91"/>
      <c r="M2249" s="91">
        <v>35</v>
      </c>
      <c r="N2249" s="91">
        <v>0</v>
      </c>
      <c r="O2249" s="91">
        <v>0</v>
      </c>
      <c r="P2249" s="91">
        <v>35</v>
      </c>
      <c r="Q2249" s="91">
        <v>0</v>
      </c>
      <c r="R2249" s="91">
        <v>0</v>
      </c>
      <c r="S2249" s="91">
        <v>0</v>
      </c>
      <c r="T2249" s="91">
        <v>35</v>
      </c>
      <c r="U2249" s="91">
        <v>0</v>
      </c>
      <c r="V2249" s="91">
        <v>53</v>
      </c>
      <c r="W2249" s="91"/>
      <c r="X2249" s="220"/>
      <c r="Y2249" s="221"/>
      <c r="Z2249" s="221"/>
      <c r="AA2249" s="85" t="s">
        <v>148</v>
      </c>
    </row>
    <row r="2250" spans="1:27" ht="37.5">
      <c r="A2250" s="299">
        <v>2229</v>
      </c>
      <c r="B2250" s="284" t="s">
        <v>4541</v>
      </c>
      <c r="C2250" s="78" t="s">
        <v>97</v>
      </c>
      <c r="D2250" s="77" t="s">
        <v>5178</v>
      </c>
      <c r="E2250" s="78" t="s">
        <v>153</v>
      </c>
      <c r="F2250" s="80">
        <v>44852.465277777781</v>
      </c>
      <c r="G2250" s="80">
        <v>44852.583333333336</v>
      </c>
      <c r="H2250" s="233" t="s">
        <v>106</v>
      </c>
      <c r="I2250" s="90">
        <v>2.8333333333139308</v>
      </c>
      <c r="J2250" s="91" t="s">
        <v>5218</v>
      </c>
      <c r="K2250" s="91"/>
      <c r="L2250" s="91"/>
      <c r="M2250" s="91">
        <v>16</v>
      </c>
      <c r="N2250" s="91">
        <v>0</v>
      </c>
      <c r="O2250" s="91">
        <v>0</v>
      </c>
      <c r="P2250" s="91">
        <v>16</v>
      </c>
      <c r="Q2250" s="91">
        <v>0</v>
      </c>
      <c r="R2250" s="91">
        <v>0</v>
      </c>
      <c r="S2250" s="91">
        <v>0</v>
      </c>
      <c r="T2250" s="91">
        <v>16</v>
      </c>
      <c r="U2250" s="91">
        <v>0</v>
      </c>
      <c r="V2250" s="91">
        <v>10</v>
      </c>
      <c r="W2250" s="91"/>
      <c r="X2250" s="220"/>
      <c r="Y2250" s="221"/>
      <c r="Z2250" s="221"/>
      <c r="AA2250" s="85" t="s">
        <v>148</v>
      </c>
    </row>
    <row r="2251" spans="1:27" ht="75">
      <c r="A2251" s="299">
        <v>2230</v>
      </c>
      <c r="B2251" s="284" t="s">
        <v>265</v>
      </c>
      <c r="C2251" s="78" t="s">
        <v>97</v>
      </c>
      <c r="D2251" s="79" t="s">
        <v>5219</v>
      </c>
      <c r="E2251" s="78" t="s">
        <v>108</v>
      </c>
      <c r="F2251" s="80">
        <v>44852.965277777781</v>
      </c>
      <c r="G2251" s="80">
        <v>44853.375</v>
      </c>
      <c r="H2251" s="78" t="s">
        <v>94</v>
      </c>
      <c r="I2251" s="90">
        <v>9.8333333332557231</v>
      </c>
      <c r="J2251" s="91" t="s">
        <v>5219</v>
      </c>
      <c r="K2251" s="91"/>
      <c r="L2251" s="91"/>
      <c r="M2251" s="91">
        <v>1</v>
      </c>
      <c r="N2251" s="91">
        <v>0</v>
      </c>
      <c r="O2251" s="91">
        <v>0</v>
      </c>
      <c r="P2251" s="91">
        <v>1</v>
      </c>
      <c r="Q2251" s="91">
        <v>0</v>
      </c>
      <c r="R2251" s="91">
        <v>0</v>
      </c>
      <c r="S2251" s="91">
        <v>0</v>
      </c>
      <c r="T2251" s="91">
        <v>1</v>
      </c>
      <c r="U2251" s="91">
        <v>0</v>
      </c>
      <c r="V2251" s="91">
        <v>2</v>
      </c>
      <c r="W2251" s="91"/>
      <c r="X2251" s="220" t="s">
        <v>5220</v>
      </c>
      <c r="Y2251" s="221" t="s">
        <v>98</v>
      </c>
      <c r="Z2251" s="221" t="s">
        <v>114</v>
      </c>
      <c r="AA2251" s="85" t="s">
        <v>148</v>
      </c>
    </row>
    <row r="2252" spans="1:27" ht="75">
      <c r="A2252" s="299">
        <v>2231</v>
      </c>
      <c r="B2252" s="284" t="s">
        <v>115</v>
      </c>
      <c r="C2252" s="78" t="s">
        <v>97</v>
      </c>
      <c r="D2252" s="79" t="s">
        <v>5221</v>
      </c>
      <c r="E2252" s="78" t="s">
        <v>153</v>
      </c>
      <c r="F2252" s="80">
        <v>44853.472222222219</v>
      </c>
      <c r="G2252" s="80">
        <v>44853.506944444445</v>
      </c>
      <c r="H2252" s="78" t="s">
        <v>106</v>
      </c>
      <c r="I2252" s="90">
        <v>0.8333333334303461</v>
      </c>
      <c r="J2252" s="91" t="s">
        <v>508</v>
      </c>
      <c r="K2252" s="91"/>
      <c r="L2252" s="91"/>
      <c r="M2252" s="91">
        <v>64</v>
      </c>
      <c r="N2252" s="91">
        <v>0</v>
      </c>
      <c r="O2252" s="91">
        <v>0</v>
      </c>
      <c r="P2252" s="91">
        <v>64</v>
      </c>
      <c r="Q2252" s="91">
        <v>0</v>
      </c>
      <c r="R2252" s="91">
        <v>0</v>
      </c>
      <c r="S2252" s="91">
        <v>0</v>
      </c>
      <c r="T2252" s="91">
        <v>64</v>
      </c>
      <c r="U2252" s="91">
        <v>0</v>
      </c>
      <c r="V2252" s="91">
        <v>55</v>
      </c>
      <c r="W2252" s="91"/>
      <c r="X2252" s="220" t="s">
        <v>5222</v>
      </c>
      <c r="Y2252" s="221"/>
      <c r="Z2252" s="221"/>
      <c r="AA2252" s="85" t="s">
        <v>148</v>
      </c>
    </row>
    <row r="2253" spans="1:27" ht="75">
      <c r="A2253" s="299">
        <v>2232</v>
      </c>
      <c r="B2253" s="284" t="s">
        <v>115</v>
      </c>
      <c r="C2253" s="78" t="s">
        <v>97</v>
      </c>
      <c r="D2253" s="79" t="s">
        <v>5223</v>
      </c>
      <c r="E2253" s="78" t="s">
        <v>153</v>
      </c>
      <c r="F2253" s="80">
        <v>44853.597222222219</v>
      </c>
      <c r="G2253" s="80">
        <v>44853.631944444445</v>
      </c>
      <c r="H2253" s="78" t="s">
        <v>106</v>
      </c>
      <c r="I2253" s="90">
        <v>0.8333333334303461</v>
      </c>
      <c r="J2253" s="91" t="s">
        <v>474</v>
      </c>
      <c r="K2253" s="91"/>
      <c r="L2253" s="91"/>
      <c r="M2253" s="91">
        <v>10</v>
      </c>
      <c r="N2253" s="91">
        <v>0</v>
      </c>
      <c r="O2253" s="91">
        <v>0</v>
      </c>
      <c r="P2253" s="91">
        <v>10</v>
      </c>
      <c r="Q2253" s="91">
        <v>0</v>
      </c>
      <c r="R2253" s="91">
        <v>0</v>
      </c>
      <c r="S2253" s="91">
        <v>0</v>
      </c>
      <c r="T2253" s="91">
        <v>10</v>
      </c>
      <c r="U2253" s="91">
        <v>0</v>
      </c>
      <c r="V2253" s="91">
        <v>30</v>
      </c>
      <c r="W2253" s="91"/>
      <c r="X2253" s="220" t="s">
        <v>5224</v>
      </c>
      <c r="Y2253" s="221"/>
      <c r="Z2253" s="221"/>
      <c r="AA2253" s="85" t="s">
        <v>148</v>
      </c>
    </row>
    <row r="2254" spans="1:27" ht="93.75">
      <c r="A2254" s="299">
        <v>2233</v>
      </c>
      <c r="B2254" s="284" t="s">
        <v>261</v>
      </c>
      <c r="C2254" s="78" t="s">
        <v>97</v>
      </c>
      <c r="D2254" s="79" t="s">
        <v>313</v>
      </c>
      <c r="E2254" s="78" t="s">
        <v>152</v>
      </c>
      <c r="F2254" s="80">
        <v>44854.541666666664</v>
      </c>
      <c r="G2254" s="80">
        <v>44854.666666666664</v>
      </c>
      <c r="H2254" s="78" t="s">
        <v>106</v>
      </c>
      <c r="I2254" s="90">
        <v>3</v>
      </c>
      <c r="J2254" s="91" t="s">
        <v>412</v>
      </c>
      <c r="K2254" s="91"/>
      <c r="L2254" s="91"/>
      <c r="M2254" s="91">
        <v>150</v>
      </c>
      <c r="N2254" s="91">
        <v>0</v>
      </c>
      <c r="O2254" s="91">
        <v>0</v>
      </c>
      <c r="P2254" s="91">
        <v>150</v>
      </c>
      <c r="Q2254" s="91">
        <v>0</v>
      </c>
      <c r="R2254" s="91">
        <v>0</v>
      </c>
      <c r="S2254" s="91">
        <v>0</v>
      </c>
      <c r="T2254" s="91">
        <v>150</v>
      </c>
      <c r="U2254" s="91">
        <v>0</v>
      </c>
      <c r="V2254" s="91" t="s">
        <v>155</v>
      </c>
      <c r="W2254" s="91"/>
      <c r="X2254" s="220" t="s">
        <v>5225</v>
      </c>
      <c r="Y2254" s="221"/>
      <c r="Z2254" s="221"/>
      <c r="AA2254" s="85" t="s">
        <v>148</v>
      </c>
    </row>
    <row r="2255" spans="1:27" ht="37.5">
      <c r="A2255" s="299">
        <v>2234</v>
      </c>
      <c r="B2255" s="284" t="s">
        <v>249</v>
      </c>
      <c r="C2255" s="78" t="s">
        <v>97</v>
      </c>
      <c r="D2255" s="79" t="s">
        <v>5204</v>
      </c>
      <c r="E2255" s="78" t="s">
        <v>153</v>
      </c>
      <c r="F2255" s="80">
        <v>44855.395833333336</v>
      </c>
      <c r="G2255" s="80">
        <v>44855.625</v>
      </c>
      <c r="H2255" s="78" t="s">
        <v>106</v>
      </c>
      <c r="I2255" s="90">
        <v>5.4999999999417923</v>
      </c>
      <c r="J2255" s="91" t="s">
        <v>5205</v>
      </c>
      <c r="K2255" s="91"/>
      <c r="L2255" s="91"/>
      <c r="M2255" s="91">
        <v>42</v>
      </c>
      <c r="N2255" s="91">
        <v>0</v>
      </c>
      <c r="O2255" s="91">
        <v>0</v>
      </c>
      <c r="P2255" s="91">
        <v>42</v>
      </c>
      <c r="Q2255" s="91">
        <v>0</v>
      </c>
      <c r="R2255" s="91">
        <v>0</v>
      </c>
      <c r="S2255" s="91">
        <v>0</v>
      </c>
      <c r="T2255" s="91">
        <v>42</v>
      </c>
      <c r="U2255" s="91">
        <v>0</v>
      </c>
      <c r="V2255" s="91">
        <v>20</v>
      </c>
      <c r="W2255" s="91"/>
      <c r="X2255" s="220"/>
      <c r="Y2255" s="221"/>
      <c r="Z2255" s="221"/>
      <c r="AA2255" s="85" t="s">
        <v>148</v>
      </c>
    </row>
    <row r="2256" spans="1:27" ht="56.25">
      <c r="A2256" s="299">
        <v>2235</v>
      </c>
      <c r="B2256" s="284" t="s">
        <v>253</v>
      </c>
      <c r="C2256" s="78" t="s">
        <v>93</v>
      </c>
      <c r="D2256" s="79" t="s">
        <v>5226</v>
      </c>
      <c r="E2256" s="78" t="s">
        <v>153</v>
      </c>
      <c r="F2256" s="80">
        <v>44854.402777777781</v>
      </c>
      <c r="G2256" s="80">
        <v>44854.489583333336</v>
      </c>
      <c r="H2256" s="78" t="s">
        <v>94</v>
      </c>
      <c r="I2256" s="90">
        <v>2.0833333333139308</v>
      </c>
      <c r="J2256" s="91" t="s">
        <v>5227</v>
      </c>
      <c r="K2256" s="91"/>
      <c r="L2256" s="91"/>
      <c r="M2256" s="91">
        <v>14</v>
      </c>
      <c r="N2256" s="91">
        <v>0</v>
      </c>
      <c r="O2256" s="91">
        <v>0</v>
      </c>
      <c r="P2256" s="91">
        <v>14</v>
      </c>
      <c r="Q2256" s="91">
        <v>0</v>
      </c>
      <c r="R2256" s="91">
        <v>0</v>
      </c>
      <c r="S2256" s="91">
        <v>0</v>
      </c>
      <c r="T2256" s="91">
        <v>14</v>
      </c>
      <c r="U2256" s="91">
        <v>0</v>
      </c>
      <c r="V2256" s="91">
        <v>40</v>
      </c>
      <c r="W2256" s="91"/>
      <c r="X2256" s="220" t="s">
        <v>5228</v>
      </c>
      <c r="Y2256" s="221" t="s">
        <v>119</v>
      </c>
      <c r="Z2256" s="221" t="s">
        <v>1183</v>
      </c>
      <c r="AA2256" s="85" t="s">
        <v>193</v>
      </c>
    </row>
    <row r="2257" spans="1:27" ht="56.25">
      <c r="A2257" s="299">
        <v>2236</v>
      </c>
      <c r="B2257" s="284" t="s">
        <v>251</v>
      </c>
      <c r="C2257" s="78" t="s">
        <v>113</v>
      </c>
      <c r="D2257" s="79" t="s">
        <v>5229</v>
      </c>
      <c r="E2257" s="78" t="s">
        <v>153</v>
      </c>
      <c r="F2257" s="80">
        <v>44854.5625</v>
      </c>
      <c r="G2257" s="80">
        <v>44854.618055555555</v>
      </c>
      <c r="H2257" s="78" t="s">
        <v>94</v>
      </c>
      <c r="I2257" s="90">
        <v>1.3333333333139308</v>
      </c>
      <c r="J2257" s="91" t="s">
        <v>239</v>
      </c>
      <c r="K2257" s="91"/>
      <c r="L2257" s="91" t="s">
        <v>258</v>
      </c>
      <c r="M2257" s="91">
        <v>11</v>
      </c>
      <c r="N2257" s="91">
        <v>0</v>
      </c>
      <c r="O2257" s="91">
        <v>1</v>
      </c>
      <c r="P2257" s="91">
        <v>10</v>
      </c>
      <c r="Q2257" s="91">
        <v>0</v>
      </c>
      <c r="R2257" s="91">
        <v>0</v>
      </c>
      <c r="S2257" s="91">
        <v>0</v>
      </c>
      <c r="T2257" s="91">
        <v>11</v>
      </c>
      <c r="U2257" s="91">
        <v>0</v>
      </c>
      <c r="V2257" s="91">
        <v>69</v>
      </c>
      <c r="W2257" s="91"/>
      <c r="X2257" s="220" t="s">
        <v>5230</v>
      </c>
      <c r="Y2257" s="221" t="s">
        <v>95</v>
      </c>
      <c r="Z2257" s="221" t="s">
        <v>124</v>
      </c>
      <c r="AA2257" s="85" t="s">
        <v>148</v>
      </c>
    </row>
    <row r="2258" spans="1:27" ht="37.5">
      <c r="A2258" s="299">
        <v>2237</v>
      </c>
      <c r="B2258" s="284" t="s">
        <v>251</v>
      </c>
      <c r="C2258" s="78" t="s">
        <v>156</v>
      </c>
      <c r="D2258" s="79" t="s">
        <v>5231</v>
      </c>
      <c r="E2258" s="78" t="s">
        <v>152</v>
      </c>
      <c r="F2258" s="80">
        <v>44855.375</v>
      </c>
      <c r="G2258" s="80">
        <v>44855.416666666664</v>
      </c>
      <c r="H2258" s="78" t="s">
        <v>106</v>
      </c>
      <c r="I2258" s="90">
        <v>0.99999999994179234</v>
      </c>
      <c r="J2258" s="91" t="s">
        <v>4749</v>
      </c>
      <c r="K2258" s="91"/>
      <c r="L2258" s="91"/>
      <c r="M2258" s="91">
        <v>9</v>
      </c>
      <c r="N2258" s="91">
        <v>0</v>
      </c>
      <c r="O2258" s="91">
        <v>0</v>
      </c>
      <c r="P2258" s="91">
        <v>9</v>
      </c>
      <c r="Q2258" s="91">
        <v>0</v>
      </c>
      <c r="R2258" s="91">
        <v>0</v>
      </c>
      <c r="S2258" s="91">
        <v>0</v>
      </c>
      <c r="T2258" s="91">
        <v>9</v>
      </c>
      <c r="U2258" s="91">
        <v>0</v>
      </c>
      <c r="V2258" s="91">
        <v>122</v>
      </c>
      <c r="W2258" s="91"/>
      <c r="X2258" s="220"/>
      <c r="Y2258" s="221"/>
      <c r="Z2258" s="221"/>
      <c r="AA2258" s="85" t="s">
        <v>148</v>
      </c>
    </row>
    <row r="2259" spans="1:27" ht="112.5">
      <c r="A2259" s="299">
        <v>2238</v>
      </c>
      <c r="B2259" s="284" t="s">
        <v>251</v>
      </c>
      <c r="C2259" s="78" t="s">
        <v>97</v>
      </c>
      <c r="D2259" s="79" t="s">
        <v>3211</v>
      </c>
      <c r="E2259" s="78" t="s">
        <v>152</v>
      </c>
      <c r="F2259" s="80">
        <v>44855.416666666664</v>
      </c>
      <c r="G2259" s="80">
        <v>44855.583333333336</v>
      </c>
      <c r="H2259" s="78" t="s">
        <v>106</v>
      </c>
      <c r="I2259" s="90">
        <v>4.0000000001164153</v>
      </c>
      <c r="J2259" s="91" t="s">
        <v>3351</v>
      </c>
      <c r="K2259" s="91"/>
      <c r="L2259" s="91"/>
      <c r="M2259" s="91">
        <v>9</v>
      </c>
      <c r="N2259" s="91">
        <v>0</v>
      </c>
      <c r="O2259" s="91">
        <v>0</v>
      </c>
      <c r="P2259" s="91">
        <v>9</v>
      </c>
      <c r="Q2259" s="91">
        <v>0</v>
      </c>
      <c r="R2259" s="91">
        <v>0</v>
      </c>
      <c r="S2259" s="91">
        <v>9</v>
      </c>
      <c r="T2259" s="91">
        <v>0</v>
      </c>
      <c r="U2259" s="91">
        <v>0</v>
      </c>
      <c r="V2259" s="91">
        <v>180</v>
      </c>
      <c r="W2259" s="91"/>
      <c r="X2259" s="220"/>
      <c r="Y2259" s="221"/>
      <c r="Z2259" s="221"/>
      <c r="AA2259" s="85" t="s">
        <v>148</v>
      </c>
    </row>
    <row r="2260" spans="1:27" ht="150">
      <c r="A2260" s="299">
        <v>2239</v>
      </c>
      <c r="B2260" s="284" t="s">
        <v>248</v>
      </c>
      <c r="C2260" s="78" t="s">
        <v>97</v>
      </c>
      <c r="D2260" s="79" t="s">
        <v>5232</v>
      </c>
      <c r="E2260" s="78" t="s">
        <v>152</v>
      </c>
      <c r="F2260" s="80">
        <v>44855.375</v>
      </c>
      <c r="G2260" s="80">
        <v>44855.583333333336</v>
      </c>
      <c r="H2260" s="78" t="s">
        <v>106</v>
      </c>
      <c r="I2260" s="90">
        <v>5.0000000000582077</v>
      </c>
      <c r="J2260" s="91" t="s">
        <v>5233</v>
      </c>
      <c r="K2260" s="91"/>
      <c r="L2260" s="91"/>
      <c r="M2260" s="91">
        <v>33</v>
      </c>
      <c r="N2260" s="91">
        <v>0</v>
      </c>
      <c r="O2260" s="91">
        <v>0</v>
      </c>
      <c r="P2260" s="91">
        <v>33</v>
      </c>
      <c r="Q2260" s="91">
        <v>0</v>
      </c>
      <c r="R2260" s="91">
        <v>0</v>
      </c>
      <c r="S2260" s="91">
        <v>31</v>
      </c>
      <c r="T2260" s="91">
        <v>2</v>
      </c>
      <c r="U2260" s="91">
        <v>0</v>
      </c>
      <c r="V2260" s="91">
        <v>500</v>
      </c>
      <c r="W2260" s="91"/>
      <c r="X2260" s="220"/>
      <c r="Y2260" s="221"/>
      <c r="Z2260" s="221"/>
      <c r="AA2260" s="85" t="s">
        <v>148</v>
      </c>
    </row>
    <row r="2261" spans="1:27" ht="37.5">
      <c r="A2261" s="299">
        <v>2240</v>
      </c>
      <c r="B2261" s="284" t="s">
        <v>248</v>
      </c>
      <c r="C2261" s="78" t="s">
        <v>128</v>
      </c>
      <c r="D2261" s="79" t="s">
        <v>5234</v>
      </c>
      <c r="E2261" s="78" t="s">
        <v>153</v>
      </c>
      <c r="F2261" s="80">
        <v>44855.375</v>
      </c>
      <c r="G2261" s="80">
        <v>44855.5</v>
      </c>
      <c r="H2261" s="78" t="s">
        <v>106</v>
      </c>
      <c r="I2261" s="90">
        <v>3</v>
      </c>
      <c r="J2261" s="91" t="s">
        <v>5235</v>
      </c>
      <c r="K2261" s="91"/>
      <c r="L2261" s="91"/>
      <c r="M2261" s="78">
        <v>27</v>
      </c>
      <c r="N2261" s="78">
        <v>0</v>
      </c>
      <c r="O2261" s="78">
        <v>0</v>
      </c>
      <c r="P2261" s="78">
        <v>27</v>
      </c>
      <c r="Q2261" s="78">
        <v>0</v>
      </c>
      <c r="R2261" s="78">
        <v>0</v>
      </c>
      <c r="S2261" s="78">
        <v>0</v>
      </c>
      <c r="T2261" s="78">
        <v>27</v>
      </c>
      <c r="U2261" s="78">
        <v>0</v>
      </c>
      <c r="V2261" s="78">
        <v>150</v>
      </c>
      <c r="W2261" s="78"/>
      <c r="X2261" s="84"/>
      <c r="Y2261" s="85"/>
      <c r="Z2261" s="85"/>
      <c r="AA2261" s="85" t="s">
        <v>148</v>
      </c>
    </row>
    <row r="2262" spans="1:27" ht="262.5">
      <c r="A2262" s="299">
        <v>2241</v>
      </c>
      <c r="B2262" s="284" t="s">
        <v>445</v>
      </c>
      <c r="C2262" s="78" t="s">
        <v>113</v>
      </c>
      <c r="D2262" s="79" t="s">
        <v>634</v>
      </c>
      <c r="E2262" s="78" t="s">
        <v>154</v>
      </c>
      <c r="F2262" s="80">
        <v>44855.020833333336</v>
      </c>
      <c r="G2262" s="80">
        <v>44855.065972222219</v>
      </c>
      <c r="H2262" s="78" t="s">
        <v>94</v>
      </c>
      <c r="I2262" s="90">
        <v>1.0833333331975155</v>
      </c>
      <c r="J2262" s="91" t="s">
        <v>5236</v>
      </c>
      <c r="K2262" s="91" t="s">
        <v>258</v>
      </c>
      <c r="L2262" s="91"/>
      <c r="M2262" s="78">
        <v>10</v>
      </c>
      <c r="N2262" s="78">
        <v>0</v>
      </c>
      <c r="O2262" s="78">
        <v>2</v>
      </c>
      <c r="P2262" s="78">
        <v>7</v>
      </c>
      <c r="Q2262" s="78">
        <v>0</v>
      </c>
      <c r="R2262" s="78">
        <v>0</v>
      </c>
      <c r="S2262" s="78">
        <v>0</v>
      </c>
      <c r="T2262" s="78">
        <v>9</v>
      </c>
      <c r="U2262" s="78">
        <v>1</v>
      </c>
      <c r="V2262" s="78">
        <v>217</v>
      </c>
      <c r="W2262" s="78" t="s">
        <v>2391</v>
      </c>
      <c r="X2262" s="84" t="s">
        <v>5237</v>
      </c>
      <c r="Y2262" s="85" t="s">
        <v>95</v>
      </c>
      <c r="Z2262" s="85" t="s">
        <v>105</v>
      </c>
      <c r="AA2262" s="85" t="s">
        <v>148</v>
      </c>
    </row>
    <row r="2263" spans="1:27" ht="37.5">
      <c r="A2263" s="299">
        <v>2242</v>
      </c>
      <c r="B2263" s="283" t="s">
        <v>445</v>
      </c>
      <c r="C2263" s="83" t="s">
        <v>97</v>
      </c>
      <c r="D2263" s="187" t="s">
        <v>5238</v>
      </c>
      <c r="E2263" s="83" t="s">
        <v>153</v>
      </c>
      <c r="F2263" s="188">
        <v>44855.395833333336</v>
      </c>
      <c r="G2263" s="188">
        <v>44855.625</v>
      </c>
      <c r="H2263" s="83" t="s">
        <v>106</v>
      </c>
      <c r="I2263" s="90">
        <v>5.4999999999417923</v>
      </c>
      <c r="J2263" s="91" t="s">
        <v>468</v>
      </c>
      <c r="K2263" s="91"/>
      <c r="L2263" s="91"/>
      <c r="M2263" s="83">
        <v>49</v>
      </c>
      <c r="N2263" s="83">
        <v>0</v>
      </c>
      <c r="O2263" s="83">
        <v>0</v>
      </c>
      <c r="P2263" s="83">
        <v>49</v>
      </c>
      <c r="Q2263" s="83">
        <v>0</v>
      </c>
      <c r="R2263" s="83">
        <v>0</v>
      </c>
      <c r="S2263" s="83">
        <v>0</v>
      </c>
      <c r="T2263" s="83">
        <v>49</v>
      </c>
      <c r="U2263" s="83">
        <v>0</v>
      </c>
      <c r="V2263" s="83">
        <v>125</v>
      </c>
      <c r="W2263" s="83"/>
      <c r="X2263" s="184"/>
      <c r="Y2263" s="185"/>
      <c r="Z2263" s="185"/>
      <c r="AA2263" s="85" t="s">
        <v>148</v>
      </c>
    </row>
    <row r="2264" spans="1:27" ht="75">
      <c r="A2264" s="299">
        <v>2243</v>
      </c>
      <c r="B2264" s="284" t="s">
        <v>115</v>
      </c>
      <c r="C2264" s="78" t="s">
        <v>97</v>
      </c>
      <c r="D2264" s="79" t="s">
        <v>5239</v>
      </c>
      <c r="E2264" s="78" t="s">
        <v>153</v>
      </c>
      <c r="F2264" s="80">
        <v>44854.385416666664</v>
      </c>
      <c r="G2264" s="80">
        <v>44854.393750000003</v>
      </c>
      <c r="H2264" s="78" t="s">
        <v>106</v>
      </c>
      <c r="I2264" s="90">
        <v>0.20000000012805685</v>
      </c>
      <c r="J2264" s="91" t="s">
        <v>642</v>
      </c>
      <c r="K2264" s="91"/>
      <c r="L2264" s="91"/>
      <c r="M2264" s="78">
        <v>21</v>
      </c>
      <c r="N2264" s="78">
        <v>0</v>
      </c>
      <c r="O2264" s="78">
        <v>0</v>
      </c>
      <c r="P2264" s="78">
        <v>21</v>
      </c>
      <c r="Q2264" s="78">
        <v>0</v>
      </c>
      <c r="R2264" s="78">
        <v>0</v>
      </c>
      <c r="S2264" s="78">
        <v>0</v>
      </c>
      <c r="T2264" s="78">
        <v>21</v>
      </c>
      <c r="U2264" s="78">
        <v>0</v>
      </c>
      <c r="V2264" s="78">
        <v>45</v>
      </c>
      <c r="W2264" s="78"/>
      <c r="X2264" s="84" t="s">
        <v>5240</v>
      </c>
      <c r="Y2264" s="85"/>
      <c r="Z2264" s="85"/>
      <c r="AA2264" s="85" t="s">
        <v>148</v>
      </c>
    </row>
    <row r="2265" spans="1:27" ht="93.75">
      <c r="A2265" s="299">
        <v>2244</v>
      </c>
      <c r="B2265" s="284" t="s">
        <v>115</v>
      </c>
      <c r="C2265" s="78" t="s">
        <v>93</v>
      </c>
      <c r="D2265" s="79" t="s">
        <v>5241</v>
      </c>
      <c r="E2265" s="78" t="s">
        <v>153</v>
      </c>
      <c r="F2265" s="80">
        <v>44854.395833333336</v>
      </c>
      <c r="G2265" s="80">
        <v>44854.416666666664</v>
      </c>
      <c r="H2265" s="78" t="s">
        <v>94</v>
      </c>
      <c r="I2265" s="90">
        <v>0.49999999988358468</v>
      </c>
      <c r="J2265" s="91" t="s">
        <v>615</v>
      </c>
      <c r="K2265" s="91"/>
      <c r="L2265" s="91"/>
      <c r="M2265" s="78">
        <v>1</v>
      </c>
      <c r="N2265" s="78">
        <v>0</v>
      </c>
      <c r="O2265" s="78">
        <v>0</v>
      </c>
      <c r="P2265" s="78">
        <v>1</v>
      </c>
      <c r="Q2265" s="78">
        <v>0</v>
      </c>
      <c r="R2265" s="78">
        <v>0</v>
      </c>
      <c r="S2265" s="78">
        <v>0</v>
      </c>
      <c r="T2265" s="78">
        <v>1</v>
      </c>
      <c r="U2265" s="78">
        <v>0</v>
      </c>
      <c r="V2265" s="78">
        <v>30</v>
      </c>
      <c r="W2265" s="78"/>
      <c r="X2265" s="84" t="s">
        <v>5242</v>
      </c>
      <c r="Y2265" s="85" t="s">
        <v>110</v>
      </c>
      <c r="Z2265" s="85" t="s">
        <v>99</v>
      </c>
      <c r="AA2265" s="85" t="s">
        <v>193</v>
      </c>
    </row>
    <row r="2266" spans="1:27" ht="131.25">
      <c r="A2266" s="299">
        <v>2245</v>
      </c>
      <c r="B2266" s="286" t="s">
        <v>262</v>
      </c>
      <c r="C2266" s="93" t="s">
        <v>97</v>
      </c>
      <c r="D2266" s="94" t="s">
        <v>5243</v>
      </c>
      <c r="E2266" s="93" t="s">
        <v>153</v>
      </c>
      <c r="F2266" s="95">
        <v>44855.375</v>
      </c>
      <c r="G2266" s="95">
        <v>44855.5</v>
      </c>
      <c r="H2266" s="96" t="s">
        <v>106</v>
      </c>
      <c r="I2266" s="90">
        <v>3</v>
      </c>
      <c r="J2266" s="91" t="s">
        <v>5244</v>
      </c>
      <c r="K2266" s="91"/>
      <c r="L2266" s="91"/>
      <c r="M2266" s="93">
        <v>1</v>
      </c>
      <c r="N2266" s="93">
        <v>0</v>
      </c>
      <c r="O2266" s="93">
        <v>0</v>
      </c>
      <c r="P2266" s="93">
        <v>1</v>
      </c>
      <c r="Q2266" s="93">
        <v>0</v>
      </c>
      <c r="R2266" s="93">
        <v>0</v>
      </c>
      <c r="S2266" s="93">
        <v>0</v>
      </c>
      <c r="T2266" s="93">
        <v>1</v>
      </c>
      <c r="U2266" s="93">
        <v>0</v>
      </c>
      <c r="V2266" s="93">
        <v>10</v>
      </c>
      <c r="W2266" s="93"/>
      <c r="X2266" s="97"/>
      <c r="Y2266" s="98"/>
      <c r="Z2266" s="98"/>
      <c r="AA2266" s="85" t="s">
        <v>148</v>
      </c>
    </row>
    <row r="2267" spans="1:27" ht="37.5">
      <c r="A2267" s="299">
        <v>2246</v>
      </c>
      <c r="B2267" s="284" t="s">
        <v>249</v>
      </c>
      <c r="C2267" s="78" t="s">
        <v>97</v>
      </c>
      <c r="D2267" s="79" t="s">
        <v>5204</v>
      </c>
      <c r="E2267" s="78" t="s">
        <v>153</v>
      </c>
      <c r="F2267" s="80">
        <v>44858.395833333336</v>
      </c>
      <c r="G2267" s="80">
        <v>44858.625</v>
      </c>
      <c r="H2267" s="78" t="s">
        <v>106</v>
      </c>
      <c r="I2267" s="90">
        <v>5.4999999999417923</v>
      </c>
      <c r="J2267" s="91" t="s">
        <v>5205</v>
      </c>
      <c r="K2267" s="91"/>
      <c r="L2267" s="91"/>
      <c r="M2267" s="78">
        <v>42</v>
      </c>
      <c r="N2267" s="78">
        <v>0</v>
      </c>
      <c r="O2267" s="78">
        <v>0</v>
      </c>
      <c r="P2267" s="78">
        <v>42</v>
      </c>
      <c r="Q2267" s="78">
        <v>0</v>
      </c>
      <c r="R2267" s="78">
        <v>0</v>
      </c>
      <c r="S2267" s="78">
        <v>0</v>
      </c>
      <c r="T2267" s="78">
        <v>42</v>
      </c>
      <c r="U2267" s="78">
        <v>0</v>
      </c>
      <c r="V2267" s="78">
        <v>20</v>
      </c>
      <c r="W2267" s="78"/>
      <c r="X2267" s="84"/>
      <c r="Y2267" s="85"/>
      <c r="Z2267" s="85"/>
      <c r="AA2267" s="85" t="s">
        <v>148</v>
      </c>
    </row>
    <row r="2268" spans="1:27" ht="56.25">
      <c r="A2268" s="299">
        <v>2247</v>
      </c>
      <c r="B2268" s="284" t="s">
        <v>253</v>
      </c>
      <c r="C2268" s="78" t="s">
        <v>93</v>
      </c>
      <c r="D2268" s="79" t="s">
        <v>5245</v>
      </c>
      <c r="E2268" s="78" t="s">
        <v>153</v>
      </c>
      <c r="F2268" s="80">
        <v>44856.649305555555</v>
      </c>
      <c r="G2268" s="80">
        <v>44856.798611111109</v>
      </c>
      <c r="H2268" s="78" t="s">
        <v>94</v>
      </c>
      <c r="I2268" s="90">
        <v>3.5833333333139308</v>
      </c>
      <c r="J2268" s="91" t="s">
        <v>5246</v>
      </c>
      <c r="K2268" s="91"/>
      <c r="L2268" s="91"/>
      <c r="M2268" s="78">
        <v>5</v>
      </c>
      <c r="N2268" s="78">
        <v>0</v>
      </c>
      <c r="O2268" s="78">
        <v>0</v>
      </c>
      <c r="P2268" s="78">
        <v>5</v>
      </c>
      <c r="Q2268" s="78">
        <v>0</v>
      </c>
      <c r="R2268" s="78">
        <v>0</v>
      </c>
      <c r="S2268" s="78">
        <v>0</v>
      </c>
      <c r="T2268" s="78">
        <v>5</v>
      </c>
      <c r="U2268" s="78">
        <v>0</v>
      </c>
      <c r="V2268" s="78">
        <v>40</v>
      </c>
      <c r="W2268" s="78"/>
      <c r="X2268" s="84" t="s">
        <v>5247</v>
      </c>
      <c r="Y2268" s="85" t="s">
        <v>119</v>
      </c>
      <c r="Z2268" s="85" t="s">
        <v>1183</v>
      </c>
      <c r="AA2268" s="85" t="s">
        <v>193</v>
      </c>
    </row>
    <row r="2269" spans="1:27" ht="56.25">
      <c r="A2269" s="299">
        <v>2248</v>
      </c>
      <c r="B2269" s="284" t="s">
        <v>4541</v>
      </c>
      <c r="C2269" s="78" t="s">
        <v>97</v>
      </c>
      <c r="D2269" s="79" t="s">
        <v>5248</v>
      </c>
      <c r="E2269" s="78" t="s">
        <v>153</v>
      </c>
      <c r="F2269" s="80">
        <v>44857.708333333336</v>
      </c>
      <c r="G2269" s="80">
        <v>44857.847222222219</v>
      </c>
      <c r="H2269" s="78" t="s">
        <v>94</v>
      </c>
      <c r="I2269" s="90">
        <v>3.3333333331975155</v>
      </c>
      <c r="J2269" s="91" t="s">
        <v>5249</v>
      </c>
      <c r="K2269" s="91"/>
      <c r="L2269" s="91"/>
      <c r="M2269" s="78">
        <v>242</v>
      </c>
      <c r="N2269" s="78">
        <v>0</v>
      </c>
      <c r="O2269" s="78">
        <v>0</v>
      </c>
      <c r="P2269" s="78">
        <v>242</v>
      </c>
      <c r="Q2269" s="78">
        <v>0</v>
      </c>
      <c r="R2269" s="78">
        <v>0</v>
      </c>
      <c r="S2269" s="78">
        <v>0</v>
      </c>
      <c r="T2269" s="78">
        <v>242</v>
      </c>
      <c r="U2269" s="78">
        <v>0</v>
      </c>
      <c r="V2269" s="78">
        <v>102</v>
      </c>
      <c r="W2269" s="78"/>
      <c r="X2269" s="84" t="s">
        <v>5250</v>
      </c>
      <c r="Y2269" s="85" t="s">
        <v>95</v>
      </c>
      <c r="Z2269" s="85" t="s">
        <v>99</v>
      </c>
      <c r="AA2269" s="85" t="s">
        <v>148</v>
      </c>
    </row>
    <row r="2270" spans="1:27" ht="131.25">
      <c r="A2270" s="299">
        <v>2249</v>
      </c>
      <c r="B2270" s="284" t="s">
        <v>248</v>
      </c>
      <c r="C2270" s="78" t="s">
        <v>93</v>
      </c>
      <c r="D2270" s="79" t="s">
        <v>5251</v>
      </c>
      <c r="E2270" s="78" t="s">
        <v>154</v>
      </c>
      <c r="F2270" s="80">
        <v>44855.652777777781</v>
      </c>
      <c r="G2270" s="80">
        <v>44855.673611111109</v>
      </c>
      <c r="H2270" s="78" t="s">
        <v>94</v>
      </c>
      <c r="I2270" s="90">
        <v>0.49999999988358468</v>
      </c>
      <c r="J2270" s="91" t="s">
        <v>4230</v>
      </c>
      <c r="K2270" s="91"/>
      <c r="L2270" s="91" t="s">
        <v>231</v>
      </c>
      <c r="M2270" s="78">
        <v>32</v>
      </c>
      <c r="N2270" s="78">
        <v>0</v>
      </c>
      <c r="O2270" s="78">
        <v>1</v>
      </c>
      <c r="P2270" s="78">
        <v>31</v>
      </c>
      <c r="Q2270" s="78">
        <v>0</v>
      </c>
      <c r="R2270" s="78">
        <v>0</v>
      </c>
      <c r="S2270" s="78">
        <v>0</v>
      </c>
      <c r="T2270" s="78">
        <v>32</v>
      </c>
      <c r="U2270" s="78">
        <v>0</v>
      </c>
      <c r="V2270" s="78">
        <v>450</v>
      </c>
      <c r="W2270" s="78"/>
      <c r="X2270" s="84" t="s">
        <v>5252</v>
      </c>
      <c r="Y2270" s="85" t="s">
        <v>119</v>
      </c>
      <c r="Z2270" s="85" t="s">
        <v>120</v>
      </c>
      <c r="AA2270" s="85" t="s">
        <v>193</v>
      </c>
    </row>
    <row r="2271" spans="1:27" ht="93.75">
      <c r="A2271" s="299">
        <v>2250</v>
      </c>
      <c r="B2271" s="284" t="s">
        <v>248</v>
      </c>
      <c r="C2271" s="78" t="s">
        <v>93</v>
      </c>
      <c r="D2271" s="79" t="s">
        <v>5253</v>
      </c>
      <c r="E2271" s="78" t="s">
        <v>154</v>
      </c>
      <c r="F2271" s="80">
        <v>44855.652777777781</v>
      </c>
      <c r="G2271" s="80">
        <v>44855.701388888891</v>
      </c>
      <c r="H2271" s="78" t="s">
        <v>94</v>
      </c>
      <c r="I2271" s="90">
        <v>1.1666666666278616</v>
      </c>
      <c r="J2271" s="91" t="s">
        <v>5254</v>
      </c>
      <c r="K2271" s="91"/>
      <c r="L2271" s="91"/>
      <c r="M2271" s="78">
        <v>32</v>
      </c>
      <c r="N2271" s="78">
        <v>0</v>
      </c>
      <c r="O2271" s="78">
        <v>0</v>
      </c>
      <c r="P2271" s="78">
        <v>32</v>
      </c>
      <c r="Q2271" s="78">
        <v>0</v>
      </c>
      <c r="R2271" s="78">
        <v>0</v>
      </c>
      <c r="S2271" s="78">
        <v>0</v>
      </c>
      <c r="T2271" s="78">
        <v>32</v>
      </c>
      <c r="U2271" s="78">
        <v>0</v>
      </c>
      <c r="V2271" s="78">
        <v>350</v>
      </c>
      <c r="W2271" s="78"/>
      <c r="X2271" s="84" t="s">
        <v>5255</v>
      </c>
      <c r="Y2271" s="85" t="s">
        <v>109</v>
      </c>
      <c r="Z2271" s="85" t="s">
        <v>103</v>
      </c>
      <c r="AA2271" s="85" t="s">
        <v>148</v>
      </c>
    </row>
    <row r="2272" spans="1:27" ht="56.25">
      <c r="A2272" s="299">
        <v>2251</v>
      </c>
      <c r="B2272" s="284" t="s">
        <v>248</v>
      </c>
      <c r="C2272" s="78" t="s">
        <v>97</v>
      </c>
      <c r="D2272" s="79" t="s">
        <v>5256</v>
      </c>
      <c r="E2272" s="78" t="s">
        <v>153</v>
      </c>
      <c r="F2272" s="80">
        <v>44857.444444444445</v>
      </c>
      <c r="G2272" s="80">
        <v>44857.479166666664</v>
      </c>
      <c r="H2272" s="78" t="s">
        <v>94</v>
      </c>
      <c r="I2272" s="90">
        <v>0.83333333325572312</v>
      </c>
      <c r="J2272" s="91" t="s">
        <v>5257</v>
      </c>
      <c r="K2272" s="91"/>
      <c r="L2272" s="91"/>
      <c r="M2272" s="78">
        <v>1</v>
      </c>
      <c r="N2272" s="78">
        <v>0</v>
      </c>
      <c r="O2272" s="78">
        <v>0</v>
      </c>
      <c r="P2272" s="78">
        <v>1</v>
      </c>
      <c r="Q2272" s="78">
        <v>0</v>
      </c>
      <c r="R2272" s="78">
        <v>0</v>
      </c>
      <c r="S2272" s="78">
        <v>0</v>
      </c>
      <c r="T2272" s="78">
        <v>1</v>
      </c>
      <c r="U2272" s="78">
        <v>0</v>
      </c>
      <c r="V2272" s="78">
        <v>15</v>
      </c>
      <c r="W2272" s="78"/>
      <c r="X2272" s="84" t="s">
        <v>5258</v>
      </c>
      <c r="Y2272" s="85" t="s">
        <v>95</v>
      </c>
      <c r="Z2272" s="85" t="s">
        <v>121</v>
      </c>
      <c r="AA2272" s="85" t="s">
        <v>148</v>
      </c>
    </row>
    <row r="2273" spans="1:27" ht="37.5">
      <c r="A2273" s="299">
        <v>2252</v>
      </c>
      <c r="B2273" s="283" t="s">
        <v>251</v>
      </c>
      <c r="C2273" s="83" t="s">
        <v>156</v>
      </c>
      <c r="D2273" s="187" t="s">
        <v>5231</v>
      </c>
      <c r="E2273" s="83" t="s">
        <v>152</v>
      </c>
      <c r="F2273" s="188">
        <v>44859.416666666664</v>
      </c>
      <c r="G2273" s="188">
        <v>44859.583333333336</v>
      </c>
      <c r="H2273" s="83" t="s">
        <v>106</v>
      </c>
      <c r="I2273" s="90">
        <v>4.0000000001164153</v>
      </c>
      <c r="J2273" s="91" t="s">
        <v>4749</v>
      </c>
      <c r="K2273" s="91"/>
      <c r="L2273" s="91"/>
      <c r="M2273" s="83">
        <v>9</v>
      </c>
      <c r="N2273" s="83">
        <v>0</v>
      </c>
      <c r="O2273" s="83">
        <v>0</v>
      </c>
      <c r="P2273" s="83">
        <v>9</v>
      </c>
      <c r="Q2273" s="83">
        <v>0</v>
      </c>
      <c r="R2273" s="83">
        <v>0</v>
      </c>
      <c r="S2273" s="83">
        <v>0</v>
      </c>
      <c r="T2273" s="83">
        <v>9</v>
      </c>
      <c r="U2273" s="83">
        <v>0</v>
      </c>
      <c r="V2273" s="83">
        <v>122</v>
      </c>
      <c r="W2273" s="83"/>
      <c r="X2273" s="184"/>
      <c r="Y2273" s="185"/>
      <c r="Z2273" s="185"/>
      <c r="AA2273" s="85" t="s">
        <v>148</v>
      </c>
    </row>
    <row r="2274" spans="1:27" ht="37.5">
      <c r="A2274" s="299">
        <v>2253</v>
      </c>
      <c r="B2274" s="284" t="s">
        <v>249</v>
      </c>
      <c r="C2274" s="78" t="s">
        <v>97</v>
      </c>
      <c r="D2274" s="79" t="s">
        <v>5204</v>
      </c>
      <c r="E2274" s="78" t="s">
        <v>153</v>
      </c>
      <c r="F2274" s="80">
        <v>44859.395833333336</v>
      </c>
      <c r="G2274" s="80">
        <v>44859.625</v>
      </c>
      <c r="H2274" s="78" t="s">
        <v>106</v>
      </c>
      <c r="I2274" s="90">
        <v>5.4999999999417923</v>
      </c>
      <c r="J2274" s="91" t="s">
        <v>5205</v>
      </c>
      <c r="K2274" s="91"/>
      <c r="L2274" s="91"/>
      <c r="M2274" s="78">
        <v>42</v>
      </c>
      <c r="N2274" s="78">
        <v>0</v>
      </c>
      <c r="O2274" s="78">
        <v>0</v>
      </c>
      <c r="P2274" s="78">
        <v>42</v>
      </c>
      <c r="Q2274" s="78">
        <v>0</v>
      </c>
      <c r="R2274" s="78">
        <v>0</v>
      </c>
      <c r="S2274" s="78">
        <v>0</v>
      </c>
      <c r="T2274" s="78">
        <v>42</v>
      </c>
      <c r="U2274" s="78">
        <v>0</v>
      </c>
      <c r="V2274" s="78">
        <v>20</v>
      </c>
      <c r="W2274" s="78"/>
      <c r="X2274" s="84"/>
      <c r="Y2274" s="85"/>
      <c r="Z2274" s="85"/>
      <c r="AA2274" s="85" t="s">
        <v>148</v>
      </c>
    </row>
    <row r="2275" spans="1:27" ht="37.5">
      <c r="A2275" s="299">
        <v>2254</v>
      </c>
      <c r="B2275" s="284" t="s">
        <v>250</v>
      </c>
      <c r="C2275" s="78" t="s">
        <v>113</v>
      </c>
      <c r="D2275" s="79" t="s">
        <v>5259</v>
      </c>
      <c r="E2275" s="78" t="s">
        <v>154</v>
      </c>
      <c r="F2275" s="80">
        <v>44859.395833333336</v>
      </c>
      <c r="G2275" s="80">
        <v>44859.5</v>
      </c>
      <c r="H2275" s="78" t="s">
        <v>106</v>
      </c>
      <c r="I2275" s="90">
        <v>2.4999999999417923</v>
      </c>
      <c r="J2275" s="91" t="s">
        <v>447</v>
      </c>
      <c r="K2275" s="91"/>
      <c r="L2275" s="91"/>
      <c r="M2275" s="78">
        <v>4</v>
      </c>
      <c r="N2275" s="78">
        <v>0</v>
      </c>
      <c r="O2275" s="78">
        <v>0</v>
      </c>
      <c r="P2275" s="78">
        <v>4</v>
      </c>
      <c r="Q2275" s="78">
        <v>0</v>
      </c>
      <c r="R2275" s="78">
        <v>0</v>
      </c>
      <c r="S2275" s="78">
        <v>0</v>
      </c>
      <c r="T2275" s="78">
        <v>4</v>
      </c>
      <c r="U2275" s="78">
        <v>0</v>
      </c>
      <c r="V2275" s="78">
        <v>145</v>
      </c>
      <c r="W2275" s="78"/>
      <c r="X2275" s="84"/>
      <c r="Y2275" s="85"/>
      <c r="Z2275" s="85"/>
      <c r="AA2275" s="85" t="s">
        <v>148</v>
      </c>
    </row>
    <row r="2276" spans="1:27" ht="75">
      <c r="A2276" s="299">
        <v>2255</v>
      </c>
      <c r="B2276" s="284" t="s">
        <v>265</v>
      </c>
      <c r="C2276" s="78" t="s">
        <v>113</v>
      </c>
      <c r="D2276" s="79" t="s">
        <v>5260</v>
      </c>
      <c r="E2276" s="78" t="s">
        <v>153</v>
      </c>
      <c r="F2276" s="80">
        <v>44858.909722222219</v>
      </c>
      <c r="G2276" s="80">
        <v>44859.458333333336</v>
      </c>
      <c r="H2276" s="78" t="s">
        <v>94</v>
      </c>
      <c r="I2276" s="90">
        <v>13.166666666802485</v>
      </c>
      <c r="J2276" s="91" t="s">
        <v>5260</v>
      </c>
      <c r="K2276" s="91"/>
      <c r="L2276" s="91"/>
      <c r="M2276" s="78">
        <v>30</v>
      </c>
      <c r="N2276" s="78">
        <v>0</v>
      </c>
      <c r="O2276" s="78">
        <v>0</v>
      </c>
      <c r="P2276" s="78">
        <v>30</v>
      </c>
      <c r="Q2276" s="78">
        <v>0</v>
      </c>
      <c r="R2276" s="78">
        <v>0</v>
      </c>
      <c r="S2276" s="78">
        <v>0</v>
      </c>
      <c r="T2276" s="78">
        <v>30</v>
      </c>
      <c r="U2276" s="78">
        <v>0</v>
      </c>
      <c r="V2276" s="78">
        <v>60</v>
      </c>
      <c r="W2276" s="78"/>
      <c r="X2276" s="84" t="s">
        <v>5261</v>
      </c>
      <c r="Y2276" s="85" t="s">
        <v>98</v>
      </c>
      <c r="Z2276" s="85" t="s">
        <v>99</v>
      </c>
      <c r="AA2276" s="85" t="s">
        <v>148</v>
      </c>
    </row>
    <row r="2277" spans="1:27" ht="75">
      <c r="A2277" s="299">
        <v>2256</v>
      </c>
      <c r="B2277" s="284" t="s">
        <v>115</v>
      </c>
      <c r="C2277" s="78" t="s">
        <v>113</v>
      </c>
      <c r="D2277" s="79" t="s">
        <v>5262</v>
      </c>
      <c r="E2277" s="78" t="s">
        <v>154</v>
      </c>
      <c r="F2277" s="80">
        <v>44858.416666666664</v>
      </c>
      <c r="G2277" s="80">
        <v>44858.440972222219</v>
      </c>
      <c r="H2277" s="78" t="s">
        <v>106</v>
      </c>
      <c r="I2277" s="90">
        <v>0.58333333331393078</v>
      </c>
      <c r="J2277" s="91" t="s">
        <v>651</v>
      </c>
      <c r="K2277" s="91"/>
      <c r="L2277" s="91"/>
      <c r="M2277" s="78">
        <v>1</v>
      </c>
      <c r="N2277" s="78">
        <v>0</v>
      </c>
      <c r="O2277" s="78">
        <v>0</v>
      </c>
      <c r="P2277" s="78">
        <v>1</v>
      </c>
      <c r="Q2277" s="78">
        <v>0</v>
      </c>
      <c r="R2277" s="78">
        <v>0</v>
      </c>
      <c r="S2277" s="78">
        <v>0</v>
      </c>
      <c r="T2277" s="78">
        <v>1</v>
      </c>
      <c r="U2277" s="78">
        <v>0</v>
      </c>
      <c r="V2277" s="78">
        <v>15</v>
      </c>
      <c r="W2277" s="78"/>
      <c r="X2277" s="84" t="s">
        <v>5263</v>
      </c>
      <c r="Y2277" s="85"/>
      <c r="Z2277" s="85"/>
      <c r="AA2277" s="85" t="s">
        <v>148</v>
      </c>
    </row>
    <row r="2278" spans="1:27" ht="75">
      <c r="A2278" s="299">
        <v>2257</v>
      </c>
      <c r="B2278" s="284" t="s">
        <v>115</v>
      </c>
      <c r="C2278" s="78" t="s">
        <v>113</v>
      </c>
      <c r="D2278" s="79" t="s">
        <v>5264</v>
      </c>
      <c r="E2278" s="78" t="s">
        <v>154</v>
      </c>
      <c r="F2278" s="80">
        <v>44858.470138888886</v>
      </c>
      <c r="G2278" s="80">
        <v>44858.510416666664</v>
      </c>
      <c r="H2278" s="78" t="s">
        <v>106</v>
      </c>
      <c r="I2278" s="90">
        <v>0.96666666667442769</v>
      </c>
      <c r="J2278" s="91" t="s">
        <v>652</v>
      </c>
      <c r="K2278" s="91"/>
      <c r="L2278" s="91"/>
      <c r="M2278" s="78">
        <v>1</v>
      </c>
      <c r="N2278" s="78">
        <v>0</v>
      </c>
      <c r="O2278" s="78">
        <v>0</v>
      </c>
      <c r="P2278" s="78">
        <v>1</v>
      </c>
      <c r="Q2278" s="78">
        <v>0</v>
      </c>
      <c r="R2278" s="78">
        <v>0</v>
      </c>
      <c r="S2278" s="78">
        <v>0</v>
      </c>
      <c r="T2278" s="78">
        <v>1</v>
      </c>
      <c r="U2278" s="78">
        <v>0</v>
      </c>
      <c r="V2278" s="78">
        <v>15</v>
      </c>
      <c r="W2278" s="78"/>
      <c r="X2278" s="84" t="s">
        <v>5263</v>
      </c>
      <c r="Y2278" s="85"/>
      <c r="Z2278" s="85"/>
      <c r="AA2278" s="85" t="s">
        <v>148</v>
      </c>
    </row>
    <row r="2279" spans="1:27" ht="75">
      <c r="A2279" s="299">
        <v>2258</v>
      </c>
      <c r="B2279" s="284" t="s">
        <v>115</v>
      </c>
      <c r="C2279" s="78" t="s">
        <v>113</v>
      </c>
      <c r="D2279" s="79" t="s">
        <v>5265</v>
      </c>
      <c r="E2279" s="78" t="s">
        <v>154</v>
      </c>
      <c r="F2279" s="80">
        <v>44858.520833333336</v>
      </c>
      <c r="G2279" s="80">
        <v>44858.54583333333</v>
      </c>
      <c r="H2279" s="78" t="s">
        <v>106</v>
      </c>
      <c r="I2279" s="90">
        <v>0.59999999986030161</v>
      </c>
      <c r="J2279" s="91" t="s">
        <v>656</v>
      </c>
      <c r="K2279" s="91"/>
      <c r="L2279" s="91"/>
      <c r="M2279" s="78">
        <v>1</v>
      </c>
      <c r="N2279" s="78">
        <v>0</v>
      </c>
      <c r="O2279" s="78">
        <v>0</v>
      </c>
      <c r="P2279" s="78">
        <v>1</v>
      </c>
      <c r="Q2279" s="78">
        <v>0</v>
      </c>
      <c r="R2279" s="78">
        <v>0</v>
      </c>
      <c r="S2279" s="78">
        <v>0</v>
      </c>
      <c r="T2279" s="78">
        <v>1</v>
      </c>
      <c r="U2279" s="78">
        <v>0</v>
      </c>
      <c r="V2279" s="78">
        <v>15</v>
      </c>
      <c r="W2279" s="78"/>
      <c r="X2279" s="84" t="s">
        <v>5266</v>
      </c>
      <c r="Y2279" s="85"/>
      <c r="Z2279" s="85"/>
      <c r="AA2279" s="85" t="s">
        <v>148</v>
      </c>
    </row>
    <row r="2280" spans="1:27" ht="75">
      <c r="A2280" s="299">
        <v>2259</v>
      </c>
      <c r="B2280" s="284" t="s">
        <v>115</v>
      </c>
      <c r="C2280" s="78" t="s">
        <v>97</v>
      </c>
      <c r="D2280" s="79" t="s">
        <v>5267</v>
      </c>
      <c r="E2280" s="78" t="s">
        <v>153</v>
      </c>
      <c r="F2280" s="80">
        <v>44858.587500000001</v>
      </c>
      <c r="G2280" s="80">
        <v>44858.598611111112</v>
      </c>
      <c r="H2280" s="78" t="s">
        <v>106</v>
      </c>
      <c r="I2280" s="90">
        <v>0.26666666666278616</v>
      </c>
      <c r="J2280" s="91" t="s">
        <v>5268</v>
      </c>
      <c r="K2280" s="91"/>
      <c r="L2280" s="91"/>
      <c r="M2280" s="78">
        <v>17</v>
      </c>
      <c r="N2280" s="78">
        <v>0</v>
      </c>
      <c r="O2280" s="78">
        <v>0</v>
      </c>
      <c r="P2280" s="78">
        <v>17</v>
      </c>
      <c r="Q2280" s="78">
        <v>0</v>
      </c>
      <c r="R2280" s="78">
        <v>0</v>
      </c>
      <c r="S2280" s="78">
        <v>0</v>
      </c>
      <c r="T2280" s="78">
        <v>17</v>
      </c>
      <c r="U2280" s="78">
        <v>0</v>
      </c>
      <c r="V2280" s="78">
        <v>20</v>
      </c>
      <c r="W2280" s="78"/>
      <c r="X2280" s="84" t="s">
        <v>5266</v>
      </c>
      <c r="Y2280" s="85"/>
      <c r="Z2280" s="85"/>
      <c r="AA2280" s="85" t="s">
        <v>148</v>
      </c>
    </row>
    <row r="2281" spans="1:27" ht="37.5">
      <c r="A2281" s="299">
        <v>2260</v>
      </c>
      <c r="B2281" s="284" t="s">
        <v>278</v>
      </c>
      <c r="C2281" s="78" t="s">
        <v>113</v>
      </c>
      <c r="D2281" s="79" t="s">
        <v>5269</v>
      </c>
      <c r="E2281" s="78" t="s">
        <v>152</v>
      </c>
      <c r="F2281" s="80">
        <v>44858.375</v>
      </c>
      <c r="G2281" s="80">
        <v>44858.458333333336</v>
      </c>
      <c r="H2281" s="78" t="s">
        <v>106</v>
      </c>
      <c r="I2281" s="90">
        <v>2.0000000000582077</v>
      </c>
      <c r="J2281" s="91" t="s">
        <v>283</v>
      </c>
      <c r="K2281" s="91"/>
      <c r="L2281" s="91"/>
      <c r="M2281" s="78">
        <v>1</v>
      </c>
      <c r="N2281" s="78">
        <v>0</v>
      </c>
      <c r="O2281" s="78">
        <v>0</v>
      </c>
      <c r="P2281" s="78">
        <v>1</v>
      </c>
      <c r="Q2281" s="78">
        <v>0</v>
      </c>
      <c r="R2281" s="78">
        <v>0</v>
      </c>
      <c r="S2281" s="78">
        <v>0</v>
      </c>
      <c r="T2281" s="78">
        <v>1</v>
      </c>
      <c r="U2281" s="78">
        <v>0</v>
      </c>
      <c r="V2281" s="78">
        <v>15</v>
      </c>
      <c r="W2281" s="78"/>
      <c r="X2281" s="84"/>
      <c r="Y2281" s="85"/>
      <c r="Z2281" s="85"/>
      <c r="AA2281" s="85" t="s">
        <v>148</v>
      </c>
    </row>
    <row r="2282" spans="1:27" ht="37.5">
      <c r="A2282" s="299">
        <v>2261</v>
      </c>
      <c r="B2282" s="286" t="s">
        <v>278</v>
      </c>
      <c r="C2282" s="93" t="s">
        <v>113</v>
      </c>
      <c r="D2282" s="94" t="s">
        <v>5270</v>
      </c>
      <c r="E2282" s="93" t="s">
        <v>152</v>
      </c>
      <c r="F2282" s="95">
        <v>44858.375</v>
      </c>
      <c r="G2282" s="95">
        <v>44858.458333333336</v>
      </c>
      <c r="H2282" s="96" t="s">
        <v>106</v>
      </c>
      <c r="I2282" s="90">
        <v>2.0000000000582077</v>
      </c>
      <c r="J2282" s="91" t="s">
        <v>323</v>
      </c>
      <c r="K2282" s="91"/>
      <c r="L2282" s="91"/>
      <c r="M2282" s="93">
        <v>1</v>
      </c>
      <c r="N2282" s="93">
        <v>0</v>
      </c>
      <c r="O2282" s="93">
        <v>0</v>
      </c>
      <c r="P2282" s="93">
        <v>1</v>
      </c>
      <c r="Q2282" s="93">
        <v>0</v>
      </c>
      <c r="R2282" s="93">
        <v>0</v>
      </c>
      <c r="S2282" s="93">
        <v>0</v>
      </c>
      <c r="T2282" s="93">
        <v>1</v>
      </c>
      <c r="U2282" s="93">
        <v>0</v>
      </c>
      <c r="V2282" s="93">
        <v>15</v>
      </c>
      <c r="W2282" s="93"/>
      <c r="X2282" s="97"/>
      <c r="Y2282" s="98"/>
      <c r="Z2282" s="98"/>
      <c r="AA2282" s="85" t="s">
        <v>148</v>
      </c>
    </row>
    <row r="2283" spans="1:27" ht="37.5">
      <c r="A2283" s="299">
        <v>2262</v>
      </c>
      <c r="B2283" s="284" t="s">
        <v>278</v>
      </c>
      <c r="C2283" s="78" t="s">
        <v>113</v>
      </c>
      <c r="D2283" s="79" t="s">
        <v>5271</v>
      </c>
      <c r="E2283" s="78" t="s">
        <v>152</v>
      </c>
      <c r="F2283" s="80">
        <v>44858.375</v>
      </c>
      <c r="G2283" s="80">
        <v>44858.458333333336</v>
      </c>
      <c r="H2283" s="78" t="s">
        <v>106</v>
      </c>
      <c r="I2283" s="90">
        <v>2.0000000000582077</v>
      </c>
      <c r="J2283" s="91" t="s">
        <v>332</v>
      </c>
      <c r="K2283" s="91"/>
      <c r="L2283" s="91"/>
      <c r="M2283" s="78">
        <v>1</v>
      </c>
      <c r="N2283" s="78">
        <v>0</v>
      </c>
      <c r="O2283" s="78">
        <v>0</v>
      </c>
      <c r="P2283" s="78">
        <v>1</v>
      </c>
      <c r="Q2283" s="78">
        <v>0</v>
      </c>
      <c r="R2283" s="78">
        <v>0</v>
      </c>
      <c r="S2283" s="78">
        <v>0</v>
      </c>
      <c r="T2283" s="78">
        <v>1</v>
      </c>
      <c r="U2283" s="78">
        <v>0</v>
      </c>
      <c r="V2283" s="78">
        <v>15</v>
      </c>
      <c r="W2283" s="78"/>
      <c r="X2283" s="84"/>
      <c r="Y2283" s="85"/>
      <c r="Z2283" s="85"/>
      <c r="AA2283" s="85" t="s">
        <v>148</v>
      </c>
    </row>
    <row r="2284" spans="1:27" ht="56.25">
      <c r="A2284" s="299">
        <v>2263</v>
      </c>
      <c r="B2284" s="284" t="s">
        <v>278</v>
      </c>
      <c r="C2284" s="78" t="s">
        <v>113</v>
      </c>
      <c r="D2284" s="79" t="s">
        <v>5272</v>
      </c>
      <c r="E2284" s="78" t="s">
        <v>152</v>
      </c>
      <c r="F2284" s="80">
        <v>44858.625</v>
      </c>
      <c r="G2284" s="80">
        <v>44858.666666666664</v>
      </c>
      <c r="H2284" s="78" t="s">
        <v>106</v>
      </c>
      <c r="I2284" s="90">
        <v>0.99999999994179234</v>
      </c>
      <c r="J2284" s="91" t="s">
        <v>299</v>
      </c>
      <c r="K2284" s="91"/>
      <c r="L2284" s="91"/>
      <c r="M2284" s="78">
        <v>129</v>
      </c>
      <c r="N2284" s="78">
        <v>0</v>
      </c>
      <c r="O2284" s="78">
        <v>0</v>
      </c>
      <c r="P2284" s="78">
        <v>129</v>
      </c>
      <c r="Q2284" s="78">
        <v>0</v>
      </c>
      <c r="R2284" s="78">
        <v>0</v>
      </c>
      <c r="S2284" s="78">
        <v>0</v>
      </c>
      <c r="T2284" s="78">
        <v>129</v>
      </c>
      <c r="U2284" s="78">
        <v>0</v>
      </c>
      <c r="V2284" s="78">
        <v>116</v>
      </c>
      <c r="W2284" s="78"/>
      <c r="X2284" s="84"/>
      <c r="Y2284" s="85"/>
      <c r="Z2284" s="85"/>
      <c r="AA2284" s="85" t="s">
        <v>148</v>
      </c>
    </row>
    <row r="2285" spans="1:27" ht="37.5">
      <c r="A2285" s="299">
        <v>2264</v>
      </c>
      <c r="B2285" s="286" t="s">
        <v>278</v>
      </c>
      <c r="C2285" s="93" t="s">
        <v>113</v>
      </c>
      <c r="D2285" s="94" t="s">
        <v>333</v>
      </c>
      <c r="E2285" s="93" t="s">
        <v>152</v>
      </c>
      <c r="F2285" s="95">
        <v>44859.375</v>
      </c>
      <c r="G2285" s="95">
        <v>44859.416666666664</v>
      </c>
      <c r="H2285" s="96" t="s">
        <v>106</v>
      </c>
      <c r="I2285" s="90">
        <v>0.99999999994179234</v>
      </c>
      <c r="J2285" s="91" t="s">
        <v>334</v>
      </c>
      <c r="K2285" s="91"/>
      <c r="L2285" s="91"/>
      <c r="M2285" s="93">
        <v>330</v>
      </c>
      <c r="N2285" s="93">
        <v>0</v>
      </c>
      <c r="O2285" s="93">
        <v>0</v>
      </c>
      <c r="P2285" s="93">
        <v>330</v>
      </c>
      <c r="Q2285" s="93">
        <v>0</v>
      </c>
      <c r="R2285" s="93">
        <v>0</v>
      </c>
      <c r="S2285" s="93">
        <v>0</v>
      </c>
      <c r="T2285" s="93">
        <v>330</v>
      </c>
      <c r="U2285" s="93">
        <v>0</v>
      </c>
      <c r="V2285" s="93">
        <v>302</v>
      </c>
      <c r="W2285" s="78"/>
      <c r="X2285" s="97"/>
      <c r="Y2285" s="98"/>
      <c r="Z2285" s="98"/>
      <c r="AA2285" s="85" t="s">
        <v>148</v>
      </c>
    </row>
    <row r="2286" spans="1:27" ht="37.5">
      <c r="A2286" s="299">
        <v>2265</v>
      </c>
      <c r="B2286" s="284" t="s">
        <v>278</v>
      </c>
      <c r="C2286" s="78" t="s">
        <v>113</v>
      </c>
      <c r="D2286" s="79" t="s">
        <v>5273</v>
      </c>
      <c r="E2286" s="78" t="s">
        <v>152</v>
      </c>
      <c r="F2286" s="80">
        <v>44859.4375</v>
      </c>
      <c r="G2286" s="80">
        <v>44859.479166666664</v>
      </c>
      <c r="H2286" s="78" t="s">
        <v>106</v>
      </c>
      <c r="I2286" s="90">
        <v>0.99999999994179234</v>
      </c>
      <c r="J2286" s="91" t="s">
        <v>259</v>
      </c>
      <c r="K2286" s="91"/>
      <c r="L2286" s="91"/>
      <c r="M2286" s="78">
        <v>57</v>
      </c>
      <c r="N2286" s="78">
        <v>0</v>
      </c>
      <c r="O2286" s="78">
        <v>0</v>
      </c>
      <c r="P2286" s="78">
        <v>57</v>
      </c>
      <c r="Q2286" s="78">
        <v>0</v>
      </c>
      <c r="R2286" s="78">
        <v>0</v>
      </c>
      <c r="S2286" s="78">
        <v>0</v>
      </c>
      <c r="T2286" s="78">
        <v>57</v>
      </c>
      <c r="U2286" s="78">
        <v>0</v>
      </c>
      <c r="V2286" s="78">
        <v>54</v>
      </c>
      <c r="W2286" s="78"/>
      <c r="X2286" s="84"/>
      <c r="Y2286" s="85"/>
      <c r="Z2286" s="85"/>
      <c r="AA2286" s="85" t="s">
        <v>148</v>
      </c>
    </row>
    <row r="2287" spans="1:27" ht="37.5">
      <c r="A2287" s="299">
        <v>2266</v>
      </c>
      <c r="B2287" s="284" t="s">
        <v>278</v>
      </c>
      <c r="C2287" s="78" t="s">
        <v>113</v>
      </c>
      <c r="D2287" s="79" t="s">
        <v>335</v>
      </c>
      <c r="E2287" s="78" t="s">
        <v>152</v>
      </c>
      <c r="F2287" s="80">
        <v>44859.5625</v>
      </c>
      <c r="G2287" s="80">
        <v>44859.604166666664</v>
      </c>
      <c r="H2287" s="78" t="s">
        <v>106</v>
      </c>
      <c r="I2287" s="90">
        <v>0.99999999994179234</v>
      </c>
      <c r="J2287" s="91" t="s">
        <v>336</v>
      </c>
      <c r="K2287" s="91"/>
      <c r="L2287" s="91"/>
      <c r="M2287" s="78">
        <v>12</v>
      </c>
      <c r="N2287" s="78">
        <v>0</v>
      </c>
      <c r="O2287" s="78">
        <v>0</v>
      </c>
      <c r="P2287" s="78">
        <v>12</v>
      </c>
      <c r="Q2287" s="78">
        <v>0</v>
      </c>
      <c r="R2287" s="78">
        <v>0</v>
      </c>
      <c r="S2287" s="78">
        <v>0</v>
      </c>
      <c r="T2287" s="78">
        <v>12</v>
      </c>
      <c r="U2287" s="78">
        <v>0</v>
      </c>
      <c r="V2287" s="78">
        <v>172</v>
      </c>
      <c r="W2287" s="78"/>
      <c r="X2287" s="84"/>
      <c r="Y2287" s="85"/>
      <c r="Z2287" s="85"/>
      <c r="AA2287" s="85" t="s">
        <v>148</v>
      </c>
    </row>
    <row r="2288" spans="1:27" ht="37.5">
      <c r="A2288" s="299">
        <v>2267</v>
      </c>
      <c r="B2288" s="284" t="s">
        <v>278</v>
      </c>
      <c r="C2288" s="78" t="s">
        <v>113</v>
      </c>
      <c r="D2288" s="79" t="s">
        <v>337</v>
      </c>
      <c r="E2288" s="78" t="s">
        <v>152</v>
      </c>
      <c r="F2288" s="80">
        <v>44859.625</v>
      </c>
      <c r="G2288" s="80">
        <v>44859.666666666664</v>
      </c>
      <c r="H2288" s="78" t="s">
        <v>106</v>
      </c>
      <c r="I2288" s="90">
        <v>0.99999999994179234</v>
      </c>
      <c r="J2288" s="91" t="s">
        <v>236</v>
      </c>
      <c r="K2288" s="91"/>
      <c r="L2288" s="91"/>
      <c r="M2288" s="78">
        <v>14</v>
      </c>
      <c r="N2288" s="78">
        <v>0</v>
      </c>
      <c r="O2288" s="78">
        <v>0</v>
      </c>
      <c r="P2288" s="78">
        <v>14</v>
      </c>
      <c r="Q2288" s="78">
        <v>0</v>
      </c>
      <c r="R2288" s="78">
        <v>0</v>
      </c>
      <c r="S2288" s="78">
        <v>0</v>
      </c>
      <c r="T2288" s="78">
        <v>14</v>
      </c>
      <c r="U2288" s="78">
        <v>0</v>
      </c>
      <c r="V2288" s="78">
        <v>41</v>
      </c>
      <c r="W2288" s="78"/>
      <c r="X2288" s="84"/>
      <c r="Y2288" s="85"/>
      <c r="Z2288" s="85"/>
      <c r="AA2288" s="85" t="s">
        <v>148</v>
      </c>
    </row>
    <row r="2289" spans="1:27" ht="75">
      <c r="A2289" s="299">
        <v>2268</v>
      </c>
      <c r="B2289" s="284" t="s">
        <v>248</v>
      </c>
      <c r="C2289" s="78" t="s">
        <v>97</v>
      </c>
      <c r="D2289" s="79" t="s">
        <v>5274</v>
      </c>
      <c r="E2289" s="78" t="s">
        <v>152</v>
      </c>
      <c r="F2289" s="80">
        <v>44859.375</v>
      </c>
      <c r="G2289" s="80">
        <v>44859.541666666664</v>
      </c>
      <c r="H2289" s="78" t="s">
        <v>106</v>
      </c>
      <c r="I2289" s="90">
        <v>3.9999999999417923</v>
      </c>
      <c r="J2289" s="91" t="s">
        <v>5275</v>
      </c>
      <c r="K2289" s="91"/>
      <c r="L2289" s="91"/>
      <c r="M2289" s="78">
        <v>83</v>
      </c>
      <c r="N2289" s="78">
        <v>0</v>
      </c>
      <c r="O2289" s="78">
        <v>0</v>
      </c>
      <c r="P2289" s="78">
        <v>83</v>
      </c>
      <c r="Q2289" s="78">
        <v>0</v>
      </c>
      <c r="R2289" s="78">
        <v>0</v>
      </c>
      <c r="S2289" s="78">
        <v>0</v>
      </c>
      <c r="T2289" s="78">
        <v>83</v>
      </c>
      <c r="U2289" s="78">
        <v>0</v>
      </c>
      <c r="V2289" s="78">
        <v>83</v>
      </c>
      <c r="W2289" s="78"/>
      <c r="X2289" s="84"/>
      <c r="Y2289" s="85"/>
      <c r="Z2289" s="85"/>
      <c r="AA2289" s="85" t="s">
        <v>148</v>
      </c>
    </row>
    <row r="2290" spans="1:27" ht="75">
      <c r="A2290" s="299">
        <v>2269</v>
      </c>
      <c r="B2290" s="284" t="s">
        <v>248</v>
      </c>
      <c r="C2290" s="78" t="s">
        <v>93</v>
      </c>
      <c r="D2290" s="79" t="s">
        <v>5276</v>
      </c>
      <c r="E2290" s="78" t="s">
        <v>152</v>
      </c>
      <c r="F2290" s="80">
        <v>44859.243055555555</v>
      </c>
      <c r="G2290" s="80">
        <v>44859.256944444445</v>
      </c>
      <c r="H2290" s="78" t="s">
        <v>94</v>
      </c>
      <c r="I2290" s="90">
        <v>0.33333333337213844</v>
      </c>
      <c r="J2290" s="91" t="s">
        <v>5277</v>
      </c>
      <c r="K2290" s="91"/>
      <c r="L2290" s="91" t="s">
        <v>3708</v>
      </c>
      <c r="M2290" s="78">
        <v>2</v>
      </c>
      <c r="N2290" s="78">
        <v>0</v>
      </c>
      <c r="O2290" s="78">
        <v>2</v>
      </c>
      <c r="P2290" s="78">
        <v>0</v>
      </c>
      <c r="Q2290" s="78">
        <v>0</v>
      </c>
      <c r="R2290" s="78">
        <v>0</v>
      </c>
      <c r="S2290" s="78">
        <v>0</v>
      </c>
      <c r="T2290" s="78">
        <v>2</v>
      </c>
      <c r="U2290" s="78">
        <v>0</v>
      </c>
      <c r="V2290" s="78">
        <v>80</v>
      </c>
      <c r="W2290" s="78"/>
      <c r="X2290" s="84" t="s">
        <v>5278</v>
      </c>
      <c r="Y2290" s="85" t="s">
        <v>109</v>
      </c>
      <c r="Z2290" s="85" t="s">
        <v>103</v>
      </c>
      <c r="AA2290" s="85" t="s">
        <v>148</v>
      </c>
    </row>
    <row r="2291" spans="1:27" ht="75">
      <c r="A2291" s="299">
        <v>2270</v>
      </c>
      <c r="B2291" s="284" t="s">
        <v>262</v>
      </c>
      <c r="C2291" s="78" t="s">
        <v>97</v>
      </c>
      <c r="D2291" s="79" t="s">
        <v>5279</v>
      </c>
      <c r="E2291" s="78" t="s">
        <v>153</v>
      </c>
      <c r="F2291" s="80">
        <v>44859.375</v>
      </c>
      <c r="G2291" s="80">
        <v>44859.5</v>
      </c>
      <c r="H2291" s="78" t="s">
        <v>106</v>
      </c>
      <c r="I2291" s="90">
        <v>3</v>
      </c>
      <c r="J2291" s="91" t="s">
        <v>5280</v>
      </c>
      <c r="K2291" s="91"/>
      <c r="L2291" s="91"/>
      <c r="M2291" s="78">
        <v>22</v>
      </c>
      <c r="N2291" s="78">
        <v>0</v>
      </c>
      <c r="O2291" s="78">
        <v>0</v>
      </c>
      <c r="P2291" s="78">
        <v>22</v>
      </c>
      <c r="Q2291" s="78">
        <v>0</v>
      </c>
      <c r="R2291" s="78">
        <v>0</v>
      </c>
      <c r="S2291" s="78">
        <v>0</v>
      </c>
      <c r="T2291" s="78">
        <v>22</v>
      </c>
      <c r="U2291" s="78">
        <v>0</v>
      </c>
      <c r="V2291" s="78">
        <v>34</v>
      </c>
      <c r="W2291" s="78"/>
      <c r="X2291" s="84"/>
      <c r="Y2291" s="85"/>
      <c r="Z2291" s="85"/>
      <c r="AA2291" s="85" t="s">
        <v>148</v>
      </c>
    </row>
    <row r="2292" spans="1:27" ht="37.5">
      <c r="A2292" s="299">
        <v>2271</v>
      </c>
      <c r="B2292" s="283" t="s">
        <v>262</v>
      </c>
      <c r="C2292" s="83" t="s">
        <v>113</v>
      </c>
      <c r="D2292" s="187" t="s">
        <v>5281</v>
      </c>
      <c r="E2292" s="83" t="s">
        <v>152</v>
      </c>
      <c r="F2292" s="188">
        <v>44859.375</v>
      </c>
      <c r="G2292" s="188">
        <v>44859.458333333336</v>
      </c>
      <c r="H2292" s="83" t="s">
        <v>106</v>
      </c>
      <c r="I2292" s="90">
        <v>2.0000000000582077</v>
      </c>
      <c r="J2292" s="91" t="s">
        <v>5282</v>
      </c>
      <c r="K2292" s="91"/>
      <c r="L2292" s="91" t="s">
        <v>5283</v>
      </c>
      <c r="M2292" s="83">
        <v>5</v>
      </c>
      <c r="N2292" s="83">
        <v>0</v>
      </c>
      <c r="O2292" s="83">
        <v>4</v>
      </c>
      <c r="P2292" s="83">
        <v>1</v>
      </c>
      <c r="Q2292" s="83">
        <v>0</v>
      </c>
      <c r="R2292" s="83">
        <v>0</v>
      </c>
      <c r="S2292" s="83">
        <v>0</v>
      </c>
      <c r="T2292" s="83">
        <v>5</v>
      </c>
      <c r="U2292" s="83">
        <v>0</v>
      </c>
      <c r="V2292" s="83">
        <v>10</v>
      </c>
      <c r="W2292" s="83"/>
      <c r="X2292" s="184"/>
      <c r="Y2292" s="185"/>
      <c r="Z2292" s="185"/>
      <c r="AA2292" s="85" t="s">
        <v>148</v>
      </c>
    </row>
    <row r="2293" spans="1:27" ht="75">
      <c r="A2293" s="299">
        <v>2272</v>
      </c>
      <c r="B2293" s="284" t="s">
        <v>262</v>
      </c>
      <c r="C2293" s="78" t="s">
        <v>97</v>
      </c>
      <c r="D2293" s="79" t="s">
        <v>661</v>
      </c>
      <c r="E2293" s="78" t="s">
        <v>153</v>
      </c>
      <c r="F2293" s="80">
        <v>44859.5625</v>
      </c>
      <c r="G2293" s="80">
        <v>44859.666666666664</v>
      </c>
      <c r="H2293" s="78" t="s">
        <v>106</v>
      </c>
      <c r="I2293" s="90">
        <v>2.4999999999417923</v>
      </c>
      <c r="J2293" s="91" t="s">
        <v>5284</v>
      </c>
      <c r="K2293" s="91"/>
      <c r="L2293" s="91"/>
      <c r="M2293" s="78">
        <v>9</v>
      </c>
      <c r="N2293" s="78">
        <v>0</v>
      </c>
      <c r="O2293" s="78">
        <v>0</v>
      </c>
      <c r="P2293" s="78">
        <v>9</v>
      </c>
      <c r="Q2293" s="78">
        <v>0</v>
      </c>
      <c r="R2293" s="78">
        <v>0</v>
      </c>
      <c r="S2293" s="78">
        <v>0</v>
      </c>
      <c r="T2293" s="78">
        <v>9</v>
      </c>
      <c r="U2293" s="78">
        <v>0</v>
      </c>
      <c r="V2293" s="78">
        <v>9</v>
      </c>
      <c r="W2293" s="78"/>
      <c r="X2293" s="84"/>
      <c r="Y2293" s="85"/>
      <c r="Z2293" s="85"/>
      <c r="AA2293" s="85" t="s">
        <v>148</v>
      </c>
    </row>
    <row r="2294" spans="1:27" ht="37.5">
      <c r="A2294" s="299">
        <v>2273</v>
      </c>
      <c r="B2294" s="284" t="s">
        <v>262</v>
      </c>
      <c r="C2294" s="78" t="s">
        <v>113</v>
      </c>
      <c r="D2294" s="79" t="s">
        <v>5285</v>
      </c>
      <c r="E2294" s="78" t="s">
        <v>152</v>
      </c>
      <c r="F2294" s="80">
        <v>44859.583333333336</v>
      </c>
      <c r="G2294" s="80">
        <v>44859.666666666664</v>
      </c>
      <c r="H2294" s="78" t="s">
        <v>106</v>
      </c>
      <c r="I2294" s="90">
        <v>1.9999999998835847</v>
      </c>
      <c r="J2294" s="91" t="s">
        <v>5286</v>
      </c>
      <c r="K2294" s="91"/>
      <c r="L2294" s="91"/>
      <c r="M2294" s="78">
        <v>27</v>
      </c>
      <c r="N2294" s="78">
        <v>0</v>
      </c>
      <c r="O2294" s="78">
        <v>0</v>
      </c>
      <c r="P2294" s="78">
        <v>27</v>
      </c>
      <c r="Q2294" s="78">
        <v>0</v>
      </c>
      <c r="R2294" s="78">
        <v>0</v>
      </c>
      <c r="S2294" s="78">
        <v>0</v>
      </c>
      <c r="T2294" s="78">
        <v>27</v>
      </c>
      <c r="U2294" s="78">
        <v>0</v>
      </c>
      <c r="V2294" s="78">
        <v>250</v>
      </c>
      <c r="W2294" s="78"/>
      <c r="X2294" s="84"/>
      <c r="Y2294" s="85"/>
      <c r="Z2294" s="85"/>
      <c r="AA2294" s="85" t="s">
        <v>148</v>
      </c>
    </row>
    <row r="2295" spans="1:27" ht="56.25">
      <c r="A2295" s="299">
        <v>2274</v>
      </c>
      <c r="B2295" s="286" t="s">
        <v>251</v>
      </c>
      <c r="C2295" s="93" t="s">
        <v>97</v>
      </c>
      <c r="D2295" s="94" t="s">
        <v>5287</v>
      </c>
      <c r="E2295" s="93" t="s">
        <v>152</v>
      </c>
      <c r="F2295" s="95">
        <v>44859.382638888892</v>
      </c>
      <c r="G2295" s="95">
        <v>44859.423611111109</v>
      </c>
      <c r="H2295" s="96" t="s">
        <v>94</v>
      </c>
      <c r="I2295" s="90">
        <v>0.98333333322079852</v>
      </c>
      <c r="J2295" s="91" t="s">
        <v>5288</v>
      </c>
      <c r="K2295" s="91"/>
      <c r="L2295" s="91"/>
      <c r="M2295" s="93">
        <v>41</v>
      </c>
      <c r="N2295" s="93">
        <v>0</v>
      </c>
      <c r="O2295" s="93">
        <v>0</v>
      </c>
      <c r="P2295" s="93">
        <v>41</v>
      </c>
      <c r="Q2295" s="93">
        <v>0</v>
      </c>
      <c r="R2295" s="93">
        <v>0</v>
      </c>
      <c r="S2295" s="93">
        <v>0</v>
      </c>
      <c r="T2295" s="93">
        <v>41</v>
      </c>
      <c r="U2295" s="93">
        <v>0</v>
      </c>
      <c r="V2295" s="93">
        <v>25</v>
      </c>
      <c r="W2295" s="93"/>
      <c r="X2295" s="97" t="s">
        <v>5289</v>
      </c>
      <c r="Y2295" s="98" t="s">
        <v>116</v>
      </c>
      <c r="Z2295" s="98" t="s">
        <v>120</v>
      </c>
      <c r="AA2295" s="85" t="s">
        <v>193</v>
      </c>
    </row>
    <row r="2296" spans="1:27" ht="112.5">
      <c r="A2296" s="299">
        <v>2275</v>
      </c>
      <c r="B2296" s="284" t="s">
        <v>445</v>
      </c>
      <c r="C2296" s="78" t="s">
        <v>113</v>
      </c>
      <c r="D2296" s="79" t="s">
        <v>5290</v>
      </c>
      <c r="E2296" s="78" t="s">
        <v>154</v>
      </c>
      <c r="F2296" s="80">
        <v>44860.375</v>
      </c>
      <c r="G2296" s="80">
        <v>44860.479166666664</v>
      </c>
      <c r="H2296" s="96" t="s">
        <v>106</v>
      </c>
      <c r="I2296" s="90">
        <v>2.4999999999417923</v>
      </c>
      <c r="J2296" s="91" t="s">
        <v>5291</v>
      </c>
      <c r="K2296" s="91"/>
      <c r="L2296" s="91"/>
      <c r="M2296" s="78">
        <v>57</v>
      </c>
      <c r="N2296" s="78">
        <v>0</v>
      </c>
      <c r="O2296" s="78">
        <v>0</v>
      </c>
      <c r="P2296" s="78">
        <v>57</v>
      </c>
      <c r="Q2296" s="78">
        <v>0</v>
      </c>
      <c r="R2296" s="78">
        <v>0</v>
      </c>
      <c r="S2296" s="78">
        <v>0</v>
      </c>
      <c r="T2296" s="78">
        <v>57</v>
      </c>
      <c r="U2296" s="78">
        <v>0</v>
      </c>
      <c r="V2296" s="78">
        <v>187</v>
      </c>
      <c r="W2296" s="78"/>
      <c r="X2296" s="84"/>
      <c r="Y2296" s="85"/>
      <c r="Z2296" s="85"/>
      <c r="AA2296" s="85" t="s">
        <v>148</v>
      </c>
    </row>
    <row r="2297" spans="1:27" ht="93.75">
      <c r="A2297" s="299">
        <v>2276</v>
      </c>
      <c r="B2297" s="284" t="s">
        <v>445</v>
      </c>
      <c r="C2297" s="78" t="s">
        <v>113</v>
      </c>
      <c r="D2297" s="79" t="s">
        <v>5292</v>
      </c>
      <c r="E2297" s="78" t="s">
        <v>154</v>
      </c>
      <c r="F2297" s="80">
        <v>44860.5</v>
      </c>
      <c r="G2297" s="80">
        <v>44860.541666666664</v>
      </c>
      <c r="H2297" s="96" t="s">
        <v>106</v>
      </c>
      <c r="I2297" s="90">
        <v>0.99999999994179234</v>
      </c>
      <c r="J2297" s="91" t="s">
        <v>5293</v>
      </c>
      <c r="K2297" s="91"/>
      <c r="L2297" s="91"/>
      <c r="M2297" s="78">
        <v>96</v>
      </c>
      <c r="N2297" s="78">
        <v>0</v>
      </c>
      <c r="O2297" s="78">
        <v>0</v>
      </c>
      <c r="P2297" s="78">
        <v>96</v>
      </c>
      <c r="Q2297" s="78">
        <v>0</v>
      </c>
      <c r="R2297" s="78">
        <v>0</v>
      </c>
      <c r="S2297" s="78">
        <v>0</v>
      </c>
      <c r="T2297" s="78">
        <v>96</v>
      </c>
      <c r="U2297" s="78">
        <v>0</v>
      </c>
      <c r="V2297" s="78">
        <v>230</v>
      </c>
      <c r="W2297" s="78"/>
      <c r="X2297" s="84"/>
      <c r="Y2297" s="85"/>
      <c r="Z2297" s="85"/>
      <c r="AA2297" s="85" t="s">
        <v>148</v>
      </c>
    </row>
    <row r="2298" spans="1:27" ht="75">
      <c r="A2298" s="299">
        <v>2277</v>
      </c>
      <c r="B2298" s="284" t="s">
        <v>115</v>
      </c>
      <c r="C2298" s="78" t="s">
        <v>97</v>
      </c>
      <c r="D2298" s="79" t="s">
        <v>5294</v>
      </c>
      <c r="E2298" s="78" t="s">
        <v>153</v>
      </c>
      <c r="F2298" s="80">
        <v>44859.379166666666</v>
      </c>
      <c r="G2298" s="80">
        <v>44859.443749999999</v>
      </c>
      <c r="H2298" s="78" t="s">
        <v>106</v>
      </c>
      <c r="I2298" s="90">
        <v>1.5499999999883585</v>
      </c>
      <c r="J2298" s="91" t="s">
        <v>572</v>
      </c>
      <c r="K2298" s="91"/>
      <c r="L2298" s="91"/>
      <c r="M2298" s="78">
        <v>16</v>
      </c>
      <c r="N2298" s="78">
        <v>0</v>
      </c>
      <c r="O2298" s="78">
        <v>0</v>
      </c>
      <c r="P2298" s="78">
        <v>16</v>
      </c>
      <c r="Q2298" s="78">
        <v>0</v>
      </c>
      <c r="R2298" s="78">
        <v>0</v>
      </c>
      <c r="S2298" s="78">
        <v>0</v>
      </c>
      <c r="T2298" s="78">
        <v>16</v>
      </c>
      <c r="U2298" s="78">
        <v>0</v>
      </c>
      <c r="V2298" s="78">
        <v>41</v>
      </c>
      <c r="W2298" s="78"/>
      <c r="X2298" s="84" t="s">
        <v>5295</v>
      </c>
      <c r="Y2298" s="85"/>
      <c r="Z2298" s="85"/>
      <c r="AA2298" s="85" t="s">
        <v>148</v>
      </c>
    </row>
    <row r="2299" spans="1:27" ht="75">
      <c r="A2299" s="299">
        <v>2277</v>
      </c>
      <c r="B2299" s="284" t="s">
        <v>115</v>
      </c>
      <c r="C2299" s="78" t="s">
        <v>113</v>
      </c>
      <c r="D2299" s="79" t="s">
        <v>5296</v>
      </c>
      <c r="E2299" s="78" t="s">
        <v>154</v>
      </c>
      <c r="F2299" s="80">
        <v>44859.386111111111</v>
      </c>
      <c r="G2299" s="80">
        <v>44859.438888888886</v>
      </c>
      <c r="H2299" s="78" t="s">
        <v>106</v>
      </c>
      <c r="I2299" s="90">
        <v>1.2666666666045785</v>
      </c>
      <c r="J2299" s="91" t="s">
        <v>653</v>
      </c>
      <c r="K2299" s="91"/>
      <c r="L2299" s="91"/>
      <c r="M2299" s="78">
        <v>1</v>
      </c>
      <c r="N2299" s="78">
        <v>0</v>
      </c>
      <c r="O2299" s="78">
        <v>0</v>
      </c>
      <c r="P2299" s="78">
        <v>1</v>
      </c>
      <c r="Q2299" s="78">
        <v>0</v>
      </c>
      <c r="R2299" s="78">
        <v>0</v>
      </c>
      <c r="S2299" s="78">
        <v>0</v>
      </c>
      <c r="T2299" s="78">
        <v>1</v>
      </c>
      <c r="U2299" s="78">
        <v>0</v>
      </c>
      <c r="V2299" s="78">
        <v>15</v>
      </c>
      <c r="W2299" s="78"/>
      <c r="X2299" s="84" t="s">
        <v>5295</v>
      </c>
      <c r="Y2299" s="85"/>
      <c r="Z2299" s="85"/>
      <c r="AA2299" s="85" t="s">
        <v>148</v>
      </c>
    </row>
    <row r="2300" spans="1:27" ht="75">
      <c r="A2300" s="299">
        <v>2278</v>
      </c>
      <c r="B2300" s="284" t="s">
        <v>115</v>
      </c>
      <c r="C2300" s="78" t="s">
        <v>113</v>
      </c>
      <c r="D2300" s="79" t="s">
        <v>5297</v>
      </c>
      <c r="E2300" s="78" t="s">
        <v>154</v>
      </c>
      <c r="F2300" s="80">
        <v>44859.445833333331</v>
      </c>
      <c r="G2300" s="80">
        <v>44859.474999999999</v>
      </c>
      <c r="H2300" s="78" t="s">
        <v>106</v>
      </c>
      <c r="I2300" s="90">
        <v>0.70000000001164153</v>
      </c>
      <c r="J2300" s="91" t="s">
        <v>654</v>
      </c>
      <c r="K2300" s="91"/>
      <c r="L2300" s="91"/>
      <c r="M2300" s="78">
        <v>1</v>
      </c>
      <c r="N2300" s="78">
        <v>0</v>
      </c>
      <c r="O2300" s="78">
        <v>0</v>
      </c>
      <c r="P2300" s="78">
        <v>1</v>
      </c>
      <c r="Q2300" s="78">
        <v>0</v>
      </c>
      <c r="R2300" s="78">
        <v>0</v>
      </c>
      <c r="S2300" s="78">
        <v>0</v>
      </c>
      <c r="T2300" s="78">
        <v>1</v>
      </c>
      <c r="U2300" s="78">
        <v>0</v>
      </c>
      <c r="V2300" s="78">
        <v>15</v>
      </c>
      <c r="W2300" s="78"/>
      <c r="X2300" s="84" t="s">
        <v>5295</v>
      </c>
      <c r="Y2300" s="85"/>
      <c r="Z2300" s="85"/>
      <c r="AA2300" s="85" t="s">
        <v>148</v>
      </c>
    </row>
    <row r="2301" spans="1:27" ht="75">
      <c r="A2301" s="299">
        <v>2278</v>
      </c>
      <c r="B2301" s="284" t="s">
        <v>115</v>
      </c>
      <c r="C2301" s="78" t="s">
        <v>113</v>
      </c>
      <c r="D2301" s="79" t="s">
        <v>5298</v>
      </c>
      <c r="E2301" s="78" t="s">
        <v>154</v>
      </c>
      <c r="F2301" s="80">
        <v>44859.513888888891</v>
      </c>
      <c r="G2301" s="80">
        <v>44859.527777777781</v>
      </c>
      <c r="H2301" s="78" t="s">
        <v>106</v>
      </c>
      <c r="I2301" s="90">
        <v>0.33333333337213844</v>
      </c>
      <c r="J2301" s="91" t="s">
        <v>658</v>
      </c>
      <c r="K2301" s="91"/>
      <c r="L2301" s="91"/>
      <c r="M2301" s="78">
        <v>1</v>
      </c>
      <c r="N2301" s="78">
        <v>0</v>
      </c>
      <c r="O2301" s="78">
        <v>0</v>
      </c>
      <c r="P2301" s="78">
        <v>1</v>
      </c>
      <c r="Q2301" s="78">
        <v>0</v>
      </c>
      <c r="R2301" s="78">
        <v>0</v>
      </c>
      <c r="S2301" s="78">
        <v>0</v>
      </c>
      <c r="T2301" s="78">
        <v>1</v>
      </c>
      <c r="U2301" s="78">
        <v>0</v>
      </c>
      <c r="V2301" s="78">
        <v>15</v>
      </c>
      <c r="W2301" s="78"/>
      <c r="X2301" s="84" t="s">
        <v>5299</v>
      </c>
      <c r="Y2301" s="85"/>
      <c r="Z2301" s="85"/>
      <c r="AA2301" s="85" t="s">
        <v>148</v>
      </c>
    </row>
    <row r="2302" spans="1:27" ht="37.5">
      <c r="A2302" s="299">
        <v>2279</v>
      </c>
      <c r="B2302" s="283" t="s">
        <v>262</v>
      </c>
      <c r="C2302" s="83" t="s">
        <v>113</v>
      </c>
      <c r="D2302" s="187" t="s">
        <v>5300</v>
      </c>
      <c r="E2302" s="83" t="s">
        <v>154</v>
      </c>
      <c r="F2302" s="188">
        <v>44860.375</v>
      </c>
      <c r="G2302" s="188">
        <v>44860.5</v>
      </c>
      <c r="H2302" s="83" t="s">
        <v>106</v>
      </c>
      <c r="I2302" s="90">
        <v>3</v>
      </c>
      <c r="J2302" s="91" t="s">
        <v>239</v>
      </c>
      <c r="K2302" s="91"/>
      <c r="L2302" s="91"/>
      <c r="M2302" s="83">
        <v>41</v>
      </c>
      <c r="N2302" s="83">
        <v>0</v>
      </c>
      <c r="O2302" s="83">
        <v>0</v>
      </c>
      <c r="P2302" s="83">
        <v>41</v>
      </c>
      <c r="Q2302" s="83">
        <v>0</v>
      </c>
      <c r="R2302" s="83">
        <v>0</v>
      </c>
      <c r="S2302" s="83">
        <v>0</v>
      </c>
      <c r="T2302" s="83">
        <v>41</v>
      </c>
      <c r="U2302" s="83">
        <v>0</v>
      </c>
      <c r="V2302" s="83">
        <v>110</v>
      </c>
      <c r="W2302" s="83"/>
      <c r="X2302" s="184"/>
      <c r="Y2302" s="185"/>
      <c r="Z2302" s="185"/>
      <c r="AA2302" s="85" t="s">
        <v>148</v>
      </c>
    </row>
    <row r="2303" spans="1:27" ht="37.5">
      <c r="A2303" s="299">
        <v>2280</v>
      </c>
      <c r="B2303" s="283" t="s">
        <v>278</v>
      </c>
      <c r="C2303" s="83" t="s">
        <v>113</v>
      </c>
      <c r="D2303" s="187" t="s">
        <v>437</v>
      </c>
      <c r="E2303" s="83" t="s">
        <v>152</v>
      </c>
      <c r="F2303" s="188">
        <v>44860.375</v>
      </c>
      <c r="G2303" s="188">
        <v>44860.416666666664</v>
      </c>
      <c r="H2303" s="83" t="s">
        <v>106</v>
      </c>
      <c r="I2303" s="90">
        <v>0.99999999994179234</v>
      </c>
      <c r="J2303" s="91" t="s">
        <v>362</v>
      </c>
      <c r="K2303" s="91"/>
      <c r="L2303" s="91"/>
      <c r="M2303" s="83">
        <v>5</v>
      </c>
      <c r="N2303" s="83">
        <v>0</v>
      </c>
      <c r="O2303" s="83">
        <v>0</v>
      </c>
      <c r="P2303" s="83">
        <v>5</v>
      </c>
      <c r="Q2303" s="83">
        <v>0</v>
      </c>
      <c r="R2303" s="83">
        <v>0</v>
      </c>
      <c r="S2303" s="83">
        <v>0</v>
      </c>
      <c r="T2303" s="83">
        <v>5</v>
      </c>
      <c r="U2303" s="83">
        <v>0</v>
      </c>
      <c r="V2303" s="83">
        <v>36</v>
      </c>
      <c r="W2303" s="83"/>
      <c r="X2303" s="184"/>
      <c r="Y2303" s="185"/>
      <c r="Z2303" s="185"/>
      <c r="AA2303" s="85" t="s">
        <v>148</v>
      </c>
    </row>
    <row r="2304" spans="1:27" ht="37.5">
      <c r="A2304" s="299">
        <v>2281</v>
      </c>
      <c r="B2304" s="284" t="s">
        <v>278</v>
      </c>
      <c r="C2304" s="78" t="s">
        <v>113</v>
      </c>
      <c r="D2304" s="79" t="s">
        <v>438</v>
      </c>
      <c r="E2304" s="78" t="s">
        <v>152</v>
      </c>
      <c r="F2304" s="80">
        <v>44860.4375</v>
      </c>
      <c r="G2304" s="80">
        <v>44860.479166666664</v>
      </c>
      <c r="H2304" s="78" t="s">
        <v>106</v>
      </c>
      <c r="I2304" s="90">
        <v>0.99999999994179234</v>
      </c>
      <c r="J2304" s="91" t="s">
        <v>270</v>
      </c>
      <c r="K2304" s="91"/>
      <c r="L2304" s="91"/>
      <c r="M2304" s="78">
        <v>159</v>
      </c>
      <c r="N2304" s="78">
        <v>0</v>
      </c>
      <c r="O2304" s="78">
        <v>0</v>
      </c>
      <c r="P2304" s="78">
        <v>159</v>
      </c>
      <c r="Q2304" s="78">
        <v>0</v>
      </c>
      <c r="R2304" s="78">
        <v>0</v>
      </c>
      <c r="S2304" s="78">
        <v>0</v>
      </c>
      <c r="T2304" s="78">
        <v>159</v>
      </c>
      <c r="U2304" s="78">
        <v>0</v>
      </c>
      <c r="V2304" s="78">
        <v>98</v>
      </c>
      <c r="W2304" s="78"/>
      <c r="X2304" s="84"/>
      <c r="Y2304" s="85"/>
      <c r="Z2304" s="85"/>
      <c r="AA2304" s="85" t="s">
        <v>148</v>
      </c>
    </row>
    <row r="2305" spans="1:27" ht="37.5">
      <c r="A2305" s="299">
        <v>2282</v>
      </c>
      <c r="B2305" s="284" t="s">
        <v>278</v>
      </c>
      <c r="C2305" s="78" t="s">
        <v>113</v>
      </c>
      <c r="D2305" s="79" t="s">
        <v>439</v>
      </c>
      <c r="E2305" s="78" t="s">
        <v>152</v>
      </c>
      <c r="F2305" s="80">
        <v>44860.5625</v>
      </c>
      <c r="G2305" s="80">
        <v>44860.604166666664</v>
      </c>
      <c r="H2305" s="78" t="s">
        <v>106</v>
      </c>
      <c r="I2305" s="90">
        <v>0.99999999994179234</v>
      </c>
      <c r="J2305" s="91" t="s">
        <v>276</v>
      </c>
      <c r="K2305" s="91"/>
      <c r="L2305" s="91"/>
      <c r="M2305" s="78">
        <v>110</v>
      </c>
      <c r="N2305" s="78">
        <v>0</v>
      </c>
      <c r="O2305" s="78">
        <v>0</v>
      </c>
      <c r="P2305" s="78">
        <v>110</v>
      </c>
      <c r="Q2305" s="78">
        <v>0</v>
      </c>
      <c r="R2305" s="78">
        <v>0</v>
      </c>
      <c r="S2305" s="78">
        <v>0</v>
      </c>
      <c r="T2305" s="78">
        <v>110</v>
      </c>
      <c r="U2305" s="78">
        <v>0</v>
      </c>
      <c r="V2305" s="78">
        <v>184</v>
      </c>
      <c r="W2305" s="78"/>
      <c r="X2305" s="84"/>
      <c r="Y2305" s="85"/>
      <c r="Z2305" s="85"/>
      <c r="AA2305" s="85" t="s">
        <v>148</v>
      </c>
    </row>
    <row r="2306" spans="1:27" ht="37.5">
      <c r="A2306" s="299">
        <v>2283</v>
      </c>
      <c r="B2306" s="284" t="s">
        <v>278</v>
      </c>
      <c r="C2306" s="78" t="s">
        <v>113</v>
      </c>
      <c r="D2306" s="78" t="s">
        <v>440</v>
      </c>
      <c r="E2306" s="78" t="s">
        <v>152</v>
      </c>
      <c r="F2306" s="80">
        <v>44860.625</v>
      </c>
      <c r="G2306" s="80">
        <v>44860.666666666664</v>
      </c>
      <c r="H2306" s="78" t="s">
        <v>106</v>
      </c>
      <c r="I2306" s="90">
        <v>0.99999999994179234</v>
      </c>
      <c r="J2306" s="91" t="s">
        <v>309</v>
      </c>
      <c r="K2306" s="91"/>
      <c r="L2306" s="91"/>
      <c r="M2306" s="78">
        <v>316</v>
      </c>
      <c r="N2306" s="78">
        <v>0</v>
      </c>
      <c r="O2306" s="78">
        <v>0</v>
      </c>
      <c r="P2306" s="78">
        <v>316</v>
      </c>
      <c r="Q2306" s="78">
        <v>0</v>
      </c>
      <c r="R2306" s="78">
        <v>0</v>
      </c>
      <c r="S2306" s="78">
        <v>0</v>
      </c>
      <c r="T2306" s="78">
        <v>316</v>
      </c>
      <c r="U2306" s="78">
        <v>0</v>
      </c>
      <c r="V2306" s="78">
        <v>98</v>
      </c>
      <c r="W2306" s="78"/>
      <c r="X2306" s="84"/>
      <c r="Y2306" s="85"/>
      <c r="Z2306" s="85"/>
      <c r="AA2306" s="85" t="s">
        <v>148</v>
      </c>
    </row>
    <row r="2307" spans="1:27" ht="37.5">
      <c r="A2307" s="299">
        <v>2284</v>
      </c>
      <c r="B2307" s="284" t="s">
        <v>248</v>
      </c>
      <c r="C2307" s="78" t="s">
        <v>97</v>
      </c>
      <c r="D2307" s="78" t="s">
        <v>5301</v>
      </c>
      <c r="E2307" s="78" t="s">
        <v>153</v>
      </c>
      <c r="F2307" s="80">
        <v>44861.375</v>
      </c>
      <c r="G2307" s="80">
        <v>44861.5</v>
      </c>
      <c r="H2307" s="78" t="s">
        <v>106</v>
      </c>
      <c r="I2307" s="90">
        <v>3</v>
      </c>
      <c r="J2307" s="91" t="s">
        <v>5302</v>
      </c>
      <c r="K2307" s="91"/>
      <c r="L2307" s="91"/>
      <c r="M2307" s="78">
        <v>34</v>
      </c>
      <c r="N2307" s="78">
        <v>0</v>
      </c>
      <c r="O2307" s="78">
        <v>0</v>
      </c>
      <c r="P2307" s="78">
        <v>34</v>
      </c>
      <c r="Q2307" s="78">
        <v>0</v>
      </c>
      <c r="R2307" s="78">
        <v>0</v>
      </c>
      <c r="S2307" s="78">
        <v>0</v>
      </c>
      <c r="T2307" s="78">
        <v>34</v>
      </c>
      <c r="U2307" s="78">
        <v>0</v>
      </c>
      <c r="V2307" s="78">
        <v>34</v>
      </c>
      <c r="W2307" s="78"/>
      <c r="X2307" s="84"/>
      <c r="Y2307" s="85"/>
      <c r="Z2307" s="85"/>
      <c r="AA2307" s="85" t="s">
        <v>148</v>
      </c>
    </row>
    <row r="2308" spans="1:27" ht="75">
      <c r="A2308" s="299">
        <v>2285</v>
      </c>
      <c r="B2308" s="284" t="s">
        <v>115</v>
      </c>
      <c r="C2308" s="78" t="s">
        <v>113</v>
      </c>
      <c r="D2308" s="78" t="s">
        <v>5303</v>
      </c>
      <c r="E2308" s="78" t="s">
        <v>154</v>
      </c>
      <c r="F2308" s="80">
        <v>44860.40625</v>
      </c>
      <c r="G2308" s="80">
        <v>44860.427083333336</v>
      </c>
      <c r="H2308" s="78" t="s">
        <v>106</v>
      </c>
      <c r="I2308" s="90">
        <v>0.50000000005820766</v>
      </c>
      <c r="J2308" s="91" t="s">
        <v>5304</v>
      </c>
      <c r="K2308" s="91"/>
      <c r="L2308" s="91"/>
      <c r="M2308" s="78">
        <v>1</v>
      </c>
      <c r="N2308" s="78">
        <v>0</v>
      </c>
      <c r="O2308" s="78">
        <v>0</v>
      </c>
      <c r="P2308" s="78">
        <v>1</v>
      </c>
      <c r="Q2308" s="78">
        <v>0</v>
      </c>
      <c r="R2308" s="78">
        <v>0</v>
      </c>
      <c r="S2308" s="78">
        <v>0</v>
      </c>
      <c r="T2308" s="78">
        <v>1</v>
      </c>
      <c r="U2308" s="78">
        <v>0</v>
      </c>
      <c r="V2308" s="78">
        <v>15</v>
      </c>
      <c r="W2308" s="78"/>
      <c r="X2308" s="84" t="s">
        <v>5305</v>
      </c>
      <c r="Y2308" s="85"/>
      <c r="Z2308" s="85"/>
      <c r="AA2308" s="85" t="s">
        <v>148</v>
      </c>
    </row>
    <row r="2309" spans="1:27" ht="75">
      <c r="A2309" s="299">
        <v>2286</v>
      </c>
      <c r="B2309" s="284" t="s">
        <v>115</v>
      </c>
      <c r="C2309" s="78" t="s">
        <v>113</v>
      </c>
      <c r="D2309" s="78" t="s">
        <v>5306</v>
      </c>
      <c r="E2309" s="78" t="s">
        <v>154</v>
      </c>
      <c r="F2309" s="80">
        <v>44860.459027777775</v>
      </c>
      <c r="G2309" s="80">
        <v>44860.482638888891</v>
      </c>
      <c r="H2309" s="78" t="s">
        <v>106</v>
      </c>
      <c r="I2309" s="90">
        <v>0.56666666676755995</v>
      </c>
      <c r="J2309" s="91" t="s">
        <v>655</v>
      </c>
      <c r="K2309" s="91"/>
      <c r="L2309" s="91"/>
      <c r="M2309" s="78">
        <v>1</v>
      </c>
      <c r="N2309" s="78">
        <v>0</v>
      </c>
      <c r="O2309" s="78">
        <v>0</v>
      </c>
      <c r="P2309" s="78">
        <v>1</v>
      </c>
      <c r="Q2309" s="78">
        <v>0</v>
      </c>
      <c r="R2309" s="78">
        <v>0</v>
      </c>
      <c r="S2309" s="78">
        <v>0</v>
      </c>
      <c r="T2309" s="78">
        <v>1</v>
      </c>
      <c r="U2309" s="78">
        <v>0</v>
      </c>
      <c r="V2309" s="78">
        <v>15</v>
      </c>
      <c r="W2309" s="78"/>
      <c r="X2309" s="84" t="s">
        <v>5305</v>
      </c>
      <c r="Y2309" s="85"/>
      <c r="Z2309" s="85"/>
      <c r="AA2309" s="85" t="s">
        <v>148</v>
      </c>
    </row>
    <row r="2310" spans="1:27" ht="75">
      <c r="A2310" s="299">
        <v>2287</v>
      </c>
      <c r="B2310" s="284" t="s">
        <v>115</v>
      </c>
      <c r="C2310" s="78" t="s">
        <v>113</v>
      </c>
      <c r="D2310" s="79" t="s">
        <v>5307</v>
      </c>
      <c r="E2310" s="78" t="s">
        <v>154</v>
      </c>
      <c r="F2310" s="80">
        <v>44860.53125</v>
      </c>
      <c r="G2310" s="80">
        <v>44860.555555555555</v>
      </c>
      <c r="H2310" s="78" t="s">
        <v>106</v>
      </c>
      <c r="I2310" s="90">
        <v>0.58333333331393078</v>
      </c>
      <c r="J2310" s="91" t="s">
        <v>657</v>
      </c>
      <c r="K2310" s="91"/>
      <c r="L2310" s="91"/>
      <c r="M2310" s="78">
        <v>1</v>
      </c>
      <c r="N2310" s="78">
        <v>0</v>
      </c>
      <c r="O2310" s="78">
        <v>0</v>
      </c>
      <c r="P2310" s="78">
        <v>1</v>
      </c>
      <c r="Q2310" s="78">
        <v>0</v>
      </c>
      <c r="R2310" s="78">
        <v>0</v>
      </c>
      <c r="S2310" s="78">
        <v>0</v>
      </c>
      <c r="T2310" s="78">
        <v>1</v>
      </c>
      <c r="U2310" s="78">
        <v>0</v>
      </c>
      <c r="V2310" s="78">
        <v>15</v>
      </c>
      <c r="W2310" s="78"/>
      <c r="X2310" s="84" t="s">
        <v>5305</v>
      </c>
      <c r="Y2310" s="85"/>
      <c r="Z2310" s="85"/>
      <c r="AA2310" s="85" t="s">
        <v>148</v>
      </c>
    </row>
    <row r="2311" spans="1:27" ht="75">
      <c r="A2311" s="299">
        <v>2288</v>
      </c>
      <c r="B2311" s="284" t="s">
        <v>115</v>
      </c>
      <c r="C2311" s="78" t="s">
        <v>93</v>
      </c>
      <c r="D2311" s="79" t="s">
        <v>3750</v>
      </c>
      <c r="E2311" s="78" t="s">
        <v>153</v>
      </c>
      <c r="F2311" s="80">
        <v>44860.583333333336</v>
      </c>
      <c r="G2311" s="80">
        <v>44860.614583333336</v>
      </c>
      <c r="H2311" s="78" t="s">
        <v>106</v>
      </c>
      <c r="I2311" s="90">
        <v>0.75</v>
      </c>
      <c r="J2311" s="91" t="s">
        <v>517</v>
      </c>
      <c r="K2311" s="91"/>
      <c r="L2311" s="91"/>
      <c r="M2311" s="78">
        <v>1</v>
      </c>
      <c r="N2311" s="78">
        <v>0</v>
      </c>
      <c r="O2311" s="78">
        <v>0</v>
      </c>
      <c r="P2311" s="78">
        <v>1</v>
      </c>
      <c r="Q2311" s="78">
        <v>0</v>
      </c>
      <c r="R2311" s="78">
        <v>0</v>
      </c>
      <c r="S2311" s="78">
        <v>0</v>
      </c>
      <c r="T2311" s="78">
        <v>1</v>
      </c>
      <c r="U2311" s="78">
        <v>0</v>
      </c>
      <c r="V2311" s="78">
        <v>25</v>
      </c>
      <c r="W2311" s="78"/>
      <c r="X2311" s="84" t="s">
        <v>5305</v>
      </c>
      <c r="Y2311" s="85"/>
      <c r="Z2311" s="85"/>
      <c r="AA2311" s="85" t="s">
        <v>148</v>
      </c>
    </row>
    <row r="2312" spans="1:27" ht="56.25">
      <c r="A2312" s="299">
        <v>2289</v>
      </c>
      <c r="B2312" s="286" t="s">
        <v>445</v>
      </c>
      <c r="C2312" s="93" t="s">
        <v>97</v>
      </c>
      <c r="D2312" s="94" t="s">
        <v>5308</v>
      </c>
      <c r="E2312" s="93" t="s">
        <v>153</v>
      </c>
      <c r="F2312" s="95">
        <v>44861.395833333336</v>
      </c>
      <c r="G2312" s="95">
        <v>44861.583333333336</v>
      </c>
      <c r="H2312" s="96" t="s">
        <v>106</v>
      </c>
      <c r="I2312" s="90">
        <v>4.5</v>
      </c>
      <c r="J2312" s="91" t="s">
        <v>393</v>
      </c>
      <c r="K2312" s="91"/>
      <c r="L2312" s="91"/>
      <c r="M2312" s="93">
        <v>50</v>
      </c>
      <c r="N2312" s="93">
        <v>0</v>
      </c>
      <c r="O2312" s="93">
        <v>0</v>
      </c>
      <c r="P2312" s="93">
        <v>50</v>
      </c>
      <c r="Q2312" s="93">
        <v>0</v>
      </c>
      <c r="R2312" s="93">
        <v>0</v>
      </c>
      <c r="S2312" s="93">
        <v>0</v>
      </c>
      <c r="T2312" s="93">
        <v>50</v>
      </c>
      <c r="U2312" s="93">
        <v>0</v>
      </c>
      <c r="V2312" s="93">
        <v>83</v>
      </c>
      <c r="W2312" s="93"/>
      <c r="X2312" s="97"/>
      <c r="Y2312" s="98"/>
      <c r="Z2312" s="98"/>
      <c r="AA2312" s="85" t="s">
        <v>148</v>
      </c>
    </row>
    <row r="2313" spans="1:27" ht="37.5">
      <c r="A2313" s="299">
        <v>2290</v>
      </c>
      <c r="B2313" s="291" t="s">
        <v>262</v>
      </c>
      <c r="C2313" s="96" t="s">
        <v>113</v>
      </c>
      <c r="D2313" s="192" t="s">
        <v>5309</v>
      </c>
      <c r="E2313" s="96" t="s">
        <v>152</v>
      </c>
      <c r="F2313" s="95">
        <v>44861.5625</v>
      </c>
      <c r="G2313" s="95">
        <v>44861.666666666664</v>
      </c>
      <c r="H2313" s="96" t="s">
        <v>106</v>
      </c>
      <c r="I2313" s="90">
        <v>2.4999999999417923</v>
      </c>
      <c r="J2313" s="91" t="s">
        <v>359</v>
      </c>
      <c r="K2313" s="91"/>
      <c r="L2313" s="91"/>
      <c r="M2313" s="96">
        <v>14</v>
      </c>
      <c r="N2313" s="96">
        <v>0</v>
      </c>
      <c r="O2313" s="96">
        <v>0</v>
      </c>
      <c r="P2313" s="96">
        <v>14</v>
      </c>
      <c r="Q2313" s="96">
        <v>0</v>
      </c>
      <c r="R2313" s="96">
        <v>0</v>
      </c>
      <c r="S2313" s="96">
        <v>0</v>
      </c>
      <c r="T2313" s="96">
        <v>14</v>
      </c>
      <c r="U2313" s="96">
        <v>0</v>
      </c>
      <c r="V2313" s="96">
        <v>130</v>
      </c>
      <c r="W2313" s="96"/>
      <c r="X2313" s="212"/>
      <c r="Y2313" s="213"/>
      <c r="Z2313" s="213"/>
      <c r="AA2313" s="85" t="s">
        <v>148</v>
      </c>
    </row>
    <row r="2314" spans="1:27" ht="37.5">
      <c r="A2314" s="299">
        <v>2291</v>
      </c>
      <c r="B2314" s="286" t="s">
        <v>278</v>
      </c>
      <c r="C2314" s="93" t="s">
        <v>113</v>
      </c>
      <c r="D2314" s="94" t="s">
        <v>161</v>
      </c>
      <c r="E2314" s="93" t="s">
        <v>152</v>
      </c>
      <c r="F2314" s="95">
        <v>44861.375</v>
      </c>
      <c r="G2314" s="95">
        <v>44861.416666666664</v>
      </c>
      <c r="H2314" s="96" t="s">
        <v>106</v>
      </c>
      <c r="I2314" s="90">
        <v>0.99999999994179234</v>
      </c>
      <c r="J2314" s="91" t="s">
        <v>244</v>
      </c>
      <c r="K2314" s="91"/>
      <c r="L2314" s="91"/>
      <c r="M2314" s="100">
        <v>9</v>
      </c>
      <c r="N2314" s="100">
        <v>0</v>
      </c>
      <c r="O2314" s="100">
        <v>0</v>
      </c>
      <c r="P2314" s="100">
        <v>9</v>
      </c>
      <c r="Q2314" s="100">
        <v>0</v>
      </c>
      <c r="R2314" s="100">
        <v>0</v>
      </c>
      <c r="S2314" s="100">
        <v>0</v>
      </c>
      <c r="T2314" s="100">
        <v>9</v>
      </c>
      <c r="U2314" s="100">
        <v>0</v>
      </c>
      <c r="V2314" s="93">
        <v>94</v>
      </c>
      <c r="W2314" s="93"/>
      <c r="X2314" s="212"/>
      <c r="Y2314" s="98"/>
      <c r="Z2314" s="98"/>
      <c r="AA2314" s="85" t="s">
        <v>148</v>
      </c>
    </row>
    <row r="2315" spans="1:27" ht="37.5">
      <c r="A2315" s="299">
        <v>2292</v>
      </c>
      <c r="B2315" s="284" t="s">
        <v>278</v>
      </c>
      <c r="C2315" s="78" t="s">
        <v>113</v>
      </c>
      <c r="D2315" s="79" t="s">
        <v>162</v>
      </c>
      <c r="E2315" s="78" t="s">
        <v>152</v>
      </c>
      <c r="F2315" s="80">
        <v>44861.4375</v>
      </c>
      <c r="G2315" s="80">
        <v>44861.479166666664</v>
      </c>
      <c r="H2315" s="78" t="s">
        <v>106</v>
      </c>
      <c r="I2315" s="90">
        <v>0.99999999994179234</v>
      </c>
      <c r="J2315" s="91" t="s">
        <v>264</v>
      </c>
      <c r="K2315" s="91"/>
      <c r="L2315" s="91"/>
      <c r="M2315" s="78">
        <v>16</v>
      </c>
      <c r="N2315" s="78">
        <v>0</v>
      </c>
      <c r="O2315" s="78">
        <v>0</v>
      </c>
      <c r="P2315" s="78">
        <v>16</v>
      </c>
      <c r="Q2315" s="78">
        <v>0</v>
      </c>
      <c r="R2315" s="78">
        <v>0</v>
      </c>
      <c r="S2315" s="78">
        <v>0</v>
      </c>
      <c r="T2315" s="78">
        <v>16</v>
      </c>
      <c r="U2315" s="78">
        <v>0</v>
      </c>
      <c r="V2315" s="78">
        <v>182</v>
      </c>
      <c r="W2315" s="78"/>
      <c r="X2315" s="84"/>
      <c r="Y2315" s="85"/>
      <c r="Z2315" s="85"/>
      <c r="AA2315" s="85" t="s">
        <v>148</v>
      </c>
    </row>
    <row r="2316" spans="1:27" ht="37.5">
      <c r="A2316" s="299">
        <v>2293</v>
      </c>
      <c r="B2316" s="284" t="s">
        <v>278</v>
      </c>
      <c r="C2316" s="78" t="s">
        <v>113</v>
      </c>
      <c r="D2316" s="79" t="s">
        <v>163</v>
      </c>
      <c r="E2316" s="78" t="s">
        <v>152</v>
      </c>
      <c r="F2316" s="80">
        <v>44861.5625</v>
      </c>
      <c r="G2316" s="80">
        <v>44861.666666666664</v>
      </c>
      <c r="H2316" s="78" t="s">
        <v>106</v>
      </c>
      <c r="I2316" s="90">
        <v>2.4999999999417923</v>
      </c>
      <c r="J2316" s="91" t="s">
        <v>160</v>
      </c>
      <c r="K2316" s="91"/>
      <c r="L2316" s="91"/>
      <c r="M2316" s="78">
        <v>59</v>
      </c>
      <c r="N2316" s="78">
        <v>0</v>
      </c>
      <c r="O2316" s="78">
        <v>0</v>
      </c>
      <c r="P2316" s="78">
        <v>59</v>
      </c>
      <c r="Q2316" s="78">
        <v>0</v>
      </c>
      <c r="R2316" s="78">
        <v>0</v>
      </c>
      <c r="S2316" s="78">
        <v>0</v>
      </c>
      <c r="T2316" s="78">
        <v>59</v>
      </c>
      <c r="U2316" s="78">
        <v>0</v>
      </c>
      <c r="V2316" s="78">
        <v>147</v>
      </c>
      <c r="W2316" s="78"/>
      <c r="X2316" s="84"/>
      <c r="Y2316" s="85"/>
      <c r="Z2316" s="85"/>
      <c r="AA2316" s="85" t="s">
        <v>148</v>
      </c>
    </row>
    <row r="2317" spans="1:27" ht="37.5">
      <c r="A2317" s="299">
        <v>2294</v>
      </c>
      <c r="B2317" s="284" t="s">
        <v>278</v>
      </c>
      <c r="C2317" s="78" t="s">
        <v>113</v>
      </c>
      <c r="D2317" s="79" t="s">
        <v>164</v>
      </c>
      <c r="E2317" s="78" t="s">
        <v>152</v>
      </c>
      <c r="F2317" s="80">
        <v>44861.5625</v>
      </c>
      <c r="G2317" s="80">
        <v>44861.666666666664</v>
      </c>
      <c r="H2317" s="78" t="s">
        <v>106</v>
      </c>
      <c r="I2317" s="90">
        <v>2.4999999999417923</v>
      </c>
      <c r="J2317" s="91" t="s">
        <v>296</v>
      </c>
      <c r="K2317" s="91"/>
      <c r="L2317" s="91"/>
      <c r="M2317" s="78">
        <v>316</v>
      </c>
      <c r="N2317" s="78">
        <v>0</v>
      </c>
      <c r="O2317" s="78">
        <v>0</v>
      </c>
      <c r="P2317" s="78">
        <v>316</v>
      </c>
      <c r="Q2317" s="78">
        <v>0</v>
      </c>
      <c r="R2317" s="78">
        <v>0</v>
      </c>
      <c r="S2317" s="78">
        <v>0</v>
      </c>
      <c r="T2317" s="78">
        <v>316</v>
      </c>
      <c r="U2317" s="78">
        <v>0</v>
      </c>
      <c r="V2317" s="78">
        <v>168</v>
      </c>
      <c r="W2317" s="78"/>
      <c r="X2317" s="84"/>
      <c r="Y2317" s="85"/>
      <c r="Z2317" s="85"/>
      <c r="AA2317" s="85" t="s">
        <v>148</v>
      </c>
    </row>
    <row r="2318" spans="1:27" ht="37.5">
      <c r="A2318" s="299">
        <v>2295</v>
      </c>
      <c r="B2318" s="284" t="s">
        <v>278</v>
      </c>
      <c r="C2318" s="78" t="s">
        <v>113</v>
      </c>
      <c r="D2318" s="79" t="s">
        <v>165</v>
      </c>
      <c r="E2318" s="78" t="s">
        <v>152</v>
      </c>
      <c r="F2318" s="80">
        <v>44861.5625</v>
      </c>
      <c r="G2318" s="80">
        <v>44861.666666666664</v>
      </c>
      <c r="H2318" s="78" t="s">
        <v>106</v>
      </c>
      <c r="I2318" s="90">
        <v>2.4999999999417923</v>
      </c>
      <c r="J2318" s="91" t="s">
        <v>239</v>
      </c>
      <c r="K2318" s="91"/>
      <c r="L2318" s="91"/>
      <c r="M2318" s="78">
        <v>234</v>
      </c>
      <c r="N2318" s="78">
        <v>0</v>
      </c>
      <c r="O2318" s="78">
        <v>0</v>
      </c>
      <c r="P2318" s="78">
        <v>234</v>
      </c>
      <c r="Q2318" s="78">
        <v>0</v>
      </c>
      <c r="R2318" s="78">
        <v>0</v>
      </c>
      <c r="S2318" s="78">
        <v>0</v>
      </c>
      <c r="T2318" s="78">
        <v>234</v>
      </c>
      <c r="U2318" s="78">
        <v>0</v>
      </c>
      <c r="V2318" s="78">
        <v>107</v>
      </c>
      <c r="W2318" s="78"/>
      <c r="X2318" s="84"/>
      <c r="Y2318" s="85"/>
      <c r="Z2318" s="85"/>
      <c r="AA2318" s="85" t="s">
        <v>148</v>
      </c>
    </row>
    <row r="2319" spans="1:27" ht="37.5">
      <c r="A2319" s="299">
        <v>2296</v>
      </c>
      <c r="B2319" s="284" t="s">
        <v>251</v>
      </c>
      <c r="C2319" s="78" t="s">
        <v>156</v>
      </c>
      <c r="D2319" s="79" t="s">
        <v>5231</v>
      </c>
      <c r="E2319" s="78" t="s">
        <v>152</v>
      </c>
      <c r="F2319" s="80">
        <v>44861.625</v>
      </c>
      <c r="G2319" s="80">
        <v>44861.708333333336</v>
      </c>
      <c r="H2319" s="78" t="s">
        <v>106</v>
      </c>
      <c r="I2319" s="90">
        <v>2.0000000000582077</v>
      </c>
      <c r="J2319" s="91" t="s">
        <v>4749</v>
      </c>
      <c r="K2319" s="91"/>
      <c r="L2319" s="91"/>
      <c r="M2319" s="78">
        <v>9</v>
      </c>
      <c r="N2319" s="78">
        <v>0</v>
      </c>
      <c r="O2319" s="78">
        <v>0</v>
      </c>
      <c r="P2319" s="78">
        <v>9</v>
      </c>
      <c r="Q2319" s="78">
        <v>0</v>
      </c>
      <c r="R2319" s="78">
        <v>0</v>
      </c>
      <c r="S2319" s="78">
        <v>0</v>
      </c>
      <c r="T2319" s="78">
        <v>9</v>
      </c>
      <c r="U2319" s="78">
        <v>0</v>
      </c>
      <c r="V2319" s="78">
        <v>122</v>
      </c>
      <c r="W2319" s="78"/>
      <c r="X2319" s="84"/>
      <c r="Y2319" s="85"/>
      <c r="Z2319" s="85"/>
      <c r="AA2319" s="85" t="s">
        <v>148</v>
      </c>
    </row>
    <row r="2320" spans="1:27" ht="225">
      <c r="A2320" s="299">
        <v>2297</v>
      </c>
      <c r="B2320" s="284" t="s">
        <v>245</v>
      </c>
      <c r="C2320" s="78" t="s">
        <v>128</v>
      </c>
      <c r="D2320" s="79" t="s">
        <v>4007</v>
      </c>
      <c r="E2320" s="78" t="s">
        <v>152</v>
      </c>
      <c r="F2320" s="80">
        <v>44860.829861111109</v>
      </c>
      <c r="G2320" s="80">
        <v>44860.925694444442</v>
      </c>
      <c r="H2320" s="78" t="s">
        <v>94</v>
      </c>
      <c r="I2320" s="90">
        <v>2.2999999999883585</v>
      </c>
      <c r="J2320" s="91" t="s">
        <v>4008</v>
      </c>
      <c r="K2320" s="91" t="s">
        <v>282</v>
      </c>
      <c r="L2320" s="91"/>
      <c r="M2320" s="78">
        <v>573</v>
      </c>
      <c r="N2320" s="78">
        <v>0</v>
      </c>
      <c r="O2320" s="78">
        <v>1</v>
      </c>
      <c r="P2320" s="78">
        <v>571</v>
      </c>
      <c r="Q2320" s="78">
        <v>0</v>
      </c>
      <c r="R2320" s="78">
        <v>0</v>
      </c>
      <c r="S2320" s="78">
        <v>0</v>
      </c>
      <c r="T2320" s="78">
        <v>572</v>
      </c>
      <c r="U2320" s="78">
        <v>1</v>
      </c>
      <c r="V2320" s="78">
        <v>673.64</v>
      </c>
      <c r="W2320" s="78" t="s">
        <v>1052</v>
      </c>
      <c r="X2320" s="84" t="s">
        <v>5310</v>
      </c>
      <c r="Y2320" s="85" t="s">
        <v>130</v>
      </c>
      <c r="Z2320" s="85" t="s">
        <v>103</v>
      </c>
      <c r="AA2320" s="85" t="s">
        <v>148</v>
      </c>
    </row>
    <row r="2321" spans="1:27" ht="225">
      <c r="A2321" s="299">
        <v>2298</v>
      </c>
      <c r="B2321" s="284" t="s">
        <v>245</v>
      </c>
      <c r="C2321" s="78" t="s">
        <v>97</v>
      </c>
      <c r="D2321" s="79" t="s">
        <v>4474</v>
      </c>
      <c r="E2321" s="78" t="s">
        <v>152</v>
      </c>
      <c r="F2321" s="80">
        <v>44861.541666666664</v>
      </c>
      <c r="G2321" s="80">
        <v>44861.583333333336</v>
      </c>
      <c r="H2321" s="78" t="s">
        <v>106</v>
      </c>
      <c r="I2321" s="90">
        <v>1.0000000001164153</v>
      </c>
      <c r="J2321" s="91" t="s">
        <v>2042</v>
      </c>
      <c r="K2321" s="91"/>
      <c r="L2321" s="91"/>
      <c r="M2321" s="78">
        <v>37</v>
      </c>
      <c r="N2321" s="78">
        <v>0</v>
      </c>
      <c r="O2321" s="78">
        <v>0</v>
      </c>
      <c r="P2321" s="78">
        <v>36</v>
      </c>
      <c r="Q2321" s="78">
        <v>0</v>
      </c>
      <c r="R2321" s="78">
        <v>0</v>
      </c>
      <c r="S2321" s="78">
        <v>0</v>
      </c>
      <c r="T2321" s="78">
        <v>36</v>
      </c>
      <c r="U2321" s="78">
        <v>1</v>
      </c>
      <c r="V2321" s="78">
        <v>17.82</v>
      </c>
      <c r="W2321" s="78" t="s">
        <v>1052</v>
      </c>
      <c r="X2321" s="84"/>
      <c r="Y2321" s="85"/>
      <c r="Z2321" s="85"/>
      <c r="AA2321" s="85" t="s">
        <v>148</v>
      </c>
    </row>
    <row r="2322" spans="1:27" ht="56.25">
      <c r="A2322" s="299">
        <v>2299</v>
      </c>
      <c r="B2322" s="284" t="s">
        <v>250</v>
      </c>
      <c r="C2322" s="78" t="s">
        <v>113</v>
      </c>
      <c r="D2322" s="79" t="s">
        <v>5311</v>
      </c>
      <c r="E2322" s="78" t="s">
        <v>152</v>
      </c>
      <c r="F2322" s="80">
        <v>44861.395833333336</v>
      </c>
      <c r="G2322" s="80">
        <v>44861.625</v>
      </c>
      <c r="H2322" s="78" t="s">
        <v>106</v>
      </c>
      <c r="I2322" s="90">
        <v>5.4999999999417923</v>
      </c>
      <c r="J2322" s="91" t="s">
        <v>389</v>
      </c>
      <c r="K2322" s="91"/>
      <c r="L2322" s="91"/>
      <c r="M2322" s="78">
        <v>1</v>
      </c>
      <c r="N2322" s="78">
        <v>0</v>
      </c>
      <c r="O2322" s="78">
        <v>0</v>
      </c>
      <c r="P2322" s="78">
        <v>1</v>
      </c>
      <c r="Q2322" s="78">
        <v>0</v>
      </c>
      <c r="R2322" s="78">
        <v>0</v>
      </c>
      <c r="S2322" s="78">
        <v>0</v>
      </c>
      <c r="T2322" s="78">
        <v>1</v>
      </c>
      <c r="U2322" s="78">
        <v>0</v>
      </c>
      <c r="V2322" s="78">
        <v>3</v>
      </c>
      <c r="W2322" s="78"/>
      <c r="X2322" s="84"/>
      <c r="Y2322" s="85"/>
      <c r="Z2322" s="85"/>
      <c r="AA2322" s="85" t="s">
        <v>148</v>
      </c>
    </row>
    <row r="2323" spans="1:27" ht="56.25">
      <c r="A2323" s="299">
        <v>2300</v>
      </c>
      <c r="B2323" s="284" t="s">
        <v>250</v>
      </c>
      <c r="C2323" s="78" t="s">
        <v>113</v>
      </c>
      <c r="D2323" s="79" t="s">
        <v>5312</v>
      </c>
      <c r="E2323" s="78" t="s">
        <v>153</v>
      </c>
      <c r="F2323" s="80">
        <v>44861.5625</v>
      </c>
      <c r="G2323" s="80">
        <v>44861.625</v>
      </c>
      <c r="H2323" s="78" t="s">
        <v>94</v>
      </c>
      <c r="I2323" s="90">
        <v>1.5</v>
      </c>
      <c r="J2323" s="91" t="s">
        <v>5313</v>
      </c>
      <c r="K2323" s="91"/>
      <c r="L2323" s="91"/>
      <c r="M2323" s="78">
        <v>9</v>
      </c>
      <c r="N2323" s="78">
        <v>0</v>
      </c>
      <c r="O2323" s="78">
        <v>1</v>
      </c>
      <c r="P2323" s="78">
        <v>8</v>
      </c>
      <c r="Q2323" s="78">
        <v>0</v>
      </c>
      <c r="R2323" s="78">
        <v>0</v>
      </c>
      <c r="S2323" s="78">
        <v>0</v>
      </c>
      <c r="T2323" s="78">
        <v>9</v>
      </c>
      <c r="U2323" s="78">
        <v>0</v>
      </c>
      <c r="V2323" s="78">
        <v>125</v>
      </c>
      <c r="W2323" s="78"/>
      <c r="X2323" s="84" t="s">
        <v>5314</v>
      </c>
      <c r="Y2323" s="85" t="s">
        <v>118</v>
      </c>
      <c r="Z2323" s="85" t="s">
        <v>99</v>
      </c>
      <c r="AA2323" s="85" t="s">
        <v>148</v>
      </c>
    </row>
    <row r="2324" spans="1:27" ht="56.25">
      <c r="A2324" s="299">
        <v>2301</v>
      </c>
      <c r="B2324" s="283" t="s">
        <v>251</v>
      </c>
      <c r="C2324" s="83" t="s">
        <v>97</v>
      </c>
      <c r="D2324" s="187" t="s">
        <v>5315</v>
      </c>
      <c r="E2324" s="83" t="s">
        <v>153</v>
      </c>
      <c r="F2324" s="188">
        <v>44861.541666666664</v>
      </c>
      <c r="G2324" s="188">
        <v>44861.583333333336</v>
      </c>
      <c r="H2324" s="83" t="s">
        <v>94</v>
      </c>
      <c r="I2324" s="90">
        <v>1.0000000001164153</v>
      </c>
      <c r="J2324" s="91" t="s">
        <v>5316</v>
      </c>
      <c r="K2324" s="91"/>
      <c r="L2324" s="91"/>
      <c r="M2324" s="83">
        <v>42</v>
      </c>
      <c r="N2324" s="83">
        <v>0</v>
      </c>
      <c r="O2324" s="83">
        <v>0</v>
      </c>
      <c r="P2324" s="83">
        <v>42</v>
      </c>
      <c r="Q2324" s="83">
        <v>0</v>
      </c>
      <c r="R2324" s="83">
        <v>0</v>
      </c>
      <c r="S2324" s="83">
        <v>0</v>
      </c>
      <c r="T2324" s="83">
        <v>42</v>
      </c>
      <c r="U2324" s="83">
        <v>0</v>
      </c>
      <c r="V2324" s="83">
        <v>27</v>
      </c>
      <c r="W2324" s="83"/>
      <c r="X2324" s="184" t="s">
        <v>5317</v>
      </c>
      <c r="Y2324" s="185" t="s">
        <v>95</v>
      </c>
      <c r="Z2324" s="185" t="s">
        <v>123</v>
      </c>
      <c r="AA2324" s="85" t="s">
        <v>148</v>
      </c>
    </row>
    <row r="2325" spans="1:27" ht="56.25">
      <c r="A2325" s="299">
        <v>2302</v>
      </c>
      <c r="B2325" s="284" t="s">
        <v>248</v>
      </c>
      <c r="C2325" s="78" t="s">
        <v>97</v>
      </c>
      <c r="D2325" s="79" t="s">
        <v>5318</v>
      </c>
      <c r="E2325" s="78" t="s">
        <v>153</v>
      </c>
      <c r="F2325" s="80">
        <v>44862.375</v>
      </c>
      <c r="G2325" s="80">
        <v>44862.541666666664</v>
      </c>
      <c r="H2325" s="78" t="s">
        <v>106</v>
      </c>
      <c r="I2325" s="90">
        <v>3.9999999999417923</v>
      </c>
      <c r="J2325" s="91" t="s">
        <v>5319</v>
      </c>
      <c r="K2325" s="91"/>
      <c r="L2325" s="91"/>
      <c r="M2325" s="78">
        <v>67</v>
      </c>
      <c r="N2325" s="78">
        <v>0</v>
      </c>
      <c r="O2325" s="78">
        <v>0</v>
      </c>
      <c r="P2325" s="78">
        <v>67</v>
      </c>
      <c r="Q2325" s="78">
        <v>0</v>
      </c>
      <c r="R2325" s="78">
        <v>0</v>
      </c>
      <c r="S2325" s="78">
        <v>0</v>
      </c>
      <c r="T2325" s="78">
        <v>67</v>
      </c>
      <c r="U2325" s="78">
        <v>0</v>
      </c>
      <c r="V2325" s="78">
        <v>50</v>
      </c>
      <c r="W2325" s="78"/>
      <c r="X2325" s="84"/>
      <c r="Y2325" s="85"/>
      <c r="Z2325" s="85"/>
      <c r="AA2325" s="85" t="s">
        <v>148</v>
      </c>
    </row>
    <row r="2326" spans="1:27" ht="93.75">
      <c r="A2326" s="299">
        <v>2303</v>
      </c>
      <c r="B2326" s="284" t="s">
        <v>261</v>
      </c>
      <c r="C2326" s="78" t="s">
        <v>97</v>
      </c>
      <c r="D2326" s="79" t="s">
        <v>5320</v>
      </c>
      <c r="E2326" s="78" t="s">
        <v>153</v>
      </c>
      <c r="F2326" s="80">
        <v>44862.395833333336</v>
      </c>
      <c r="G2326" s="80">
        <v>44862.666666666664</v>
      </c>
      <c r="H2326" s="78" t="s">
        <v>106</v>
      </c>
      <c r="I2326" s="90">
        <v>6.4999999998835847</v>
      </c>
      <c r="J2326" s="91" t="s">
        <v>5321</v>
      </c>
      <c r="K2326" s="91"/>
      <c r="L2326" s="91"/>
      <c r="M2326" s="78">
        <v>43</v>
      </c>
      <c r="N2326" s="78">
        <v>0</v>
      </c>
      <c r="O2326" s="78">
        <v>0</v>
      </c>
      <c r="P2326" s="78">
        <v>43</v>
      </c>
      <c r="Q2326" s="78">
        <v>0</v>
      </c>
      <c r="R2326" s="78">
        <v>0</v>
      </c>
      <c r="S2326" s="78">
        <v>0</v>
      </c>
      <c r="T2326" s="78">
        <v>43</v>
      </c>
      <c r="U2326" s="78">
        <v>0</v>
      </c>
      <c r="V2326" s="78">
        <v>8</v>
      </c>
      <c r="W2326" s="78"/>
      <c r="X2326" s="84" t="s">
        <v>5322</v>
      </c>
      <c r="Y2326" s="85"/>
      <c r="Z2326" s="85"/>
      <c r="AA2326" s="85" t="s">
        <v>148</v>
      </c>
    </row>
    <row r="2327" spans="1:27" ht="37.5">
      <c r="A2327" s="299">
        <v>2304</v>
      </c>
      <c r="B2327" s="284" t="s">
        <v>278</v>
      </c>
      <c r="C2327" s="78" t="s">
        <v>113</v>
      </c>
      <c r="D2327" s="77" t="s">
        <v>5323</v>
      </c>
      <c r="E2327" s="78" t="s">
        <v>152</v>
      </c>
      <c r="F2327" s="80">
        <v>44862.375</v>
      </c>
      <c r="G2327" s="80">
        <v>44862.416666666664</v>
      </c>
      <c r="H2327" s="78" t="s">
        <v>106</v>
      </c>
      <c r="I2327" s="90">
        <v>0.99999999994179234</v>
      </c>
      <c r="J2327" s="91" t="s">
        <v>315</v>
      </c>
      <c r="K2327" s="91"/>
      <c r="L2327" s="91"/>
      <c r="M2327" s="78">
        <v>33</v>
      </c>
      <c r="N2327" s="78">
        <v>0</v>
      </c>
      <c r="O2327" s="78">
        <v>0</v>
      </c>
      <c r="P2327" s="78">
        <v>33</v>
      </c>
      <c r="Q2327" s="78">
        <v>0</v>
      </c>
      <c r="R2327" s="78">
        <v>0</v>
      </c>
      <c r="S2327" s="78">
        <v>0</v>
      </c>
      <c r="T2327" s="78">
        <v>33</v>
      </c>
      <c r="U2327" s="78">
        <v>0</v>
      </c>
      <c r="V2327" s="78">
        <v>69</v>
      </c>
      <c r="W2327" s="78"/>
      <c r="X2327" s="84"/>
      <c r="Y2327" s="85"/>
      <c r="Z2327" s="85"/>
      <c r="AA2327" s="85" t="s">
        <v>148</v>
      </c>
    </row>
    <row r="2328" spans="1:27" ht="37.5">
      <c r="A2328" s="299">
        <v>2305</v>
      </c>
      <c r="B2328" s="284" t="s">
        <v>278</v>
      </c>
      <c r="C2328" s="78" t="s">
        <v>113</v>
      </c>
      <c r="D2328" s="77" t="s">
        <v>5324</v>
      </c>
      <c r="E2328" s="78" t="s">
        <v>152</v>
      </c>
      <c r="F2328" s="80">
        <v>44862.4375</v>
      </c>
      <c r="G2328" s="80">
        <v>44862.479166666664</v>
      </c>
      <c r="H2328" s="78" t="s">
        <v>106</v>
      </c>
      <c r="I2328" s="90">
        <v>0.99999999994179234</v>
      </c>
      <c r="J2328" s="91" t="s">
        <v>340</v>
      </c>
      <c r="K2328" s="91"/>
      <c r="L2328" s="91"/>
      <c r="M2328" s="78">
        <v>20</v>
      </c>
      <c r="N2328" s="78">
        <v>0</v>
      </c>
      <c r="O2328" s="78">
        <v>0</v>
      </c>
      <c r="P2328" s="78">
        <v>20</v>
      </c>
      <c r="Q2328" s="78">
        <v>0</v>
      </c>
      <c r="R2328" s="78">
        <v>0</v>
      </c>
      <c r="S2328" s="78">
        <v>0</v>
      </c>
      <c r="T2328" s="78">
        <v>20</v>
      </c>
      <c r="U2328" s="78">
        <v>0</v>
      </c>
      <c r="V2328" s="78">
        <v>74</v>
      </c>
      <c r="W2328" s="78"/>
      <c r="X2328" s="84"/>
      <c r="Y2328" s="85"/>
      <c r="Z2328" s="85"/>
      <c r="AA2328" s="85" t="s">
        <v>148</v>
      </c>
    </row>
    <row r="2329" spans="1:27" ht="37.5">
      <c r="A2329" s="299">
        <v>2306</v>
      </c>
      <c r="B2329" s="284" t="s">
        <v>278</v>
      </c>
      <c r="C2329" s="78" t="s">
        <v>113</v>
      </c>
      <c r="D2329" s="77" t="s">
        <v>180</v>
      </c>
      <c r="E2329" s="78" t="s">
        <v>152</v>
      </c>
      <c r="F2329" s="80">
        <v>44862.5625</v>
      </c>
      <c r="G2329" s="80">
        <v>44862.604166666664</v>
      </c>
      <c r="H2329" s="78" t="s">
        <v>106</v>
      </c>
      <c r="I2329" s="90">
        <v>0.99999999994179234</v>
      </c>
      <c r="J2329" s="91" t="s">
        <v>320</v>
      </c>
      <c r="K2329" s="91"/>
      <c r="L2329" s="91"/>
      <c r="M2329" s="78">
        <v>63</v>
      </c>
      <c r="N2329" s="78">
        <v>0</v>
      </c>
      <c r="O2329" s="78">
        <v>0</v>
      </c>
      <c r="P2329" s="78">
        <v>63</v>
      </c>
      <c r="Q2329" s="78">
        <v>0</v>
      </c>
      <c r="R2329" s="78">
        <v>0</v>
      </c>
      <c r="S2329" s="78">
        <v>0</v>
      </c>
      <c r="T2329" s="78">
        <v>63</v>
      </c>
      <c r="U2329" s="78">
        <v>0</v>
      </c>
      <c r="V2329" s="78">
        <v>92</v>
      </c>
      <c r="W2329" s="78"/>
      <c r="X2329" s="84"/>
      <c r="Y2329" s="85"/>
      <c r="Z2329" s="85"/>
      <c r="AA2329" s="85" t="s">
        <v>148</v>
      </c>
    </row>
    <row r="2330" spans="1:27" ht="37.5">
      <c r="A2330" s="299">
        <v>2307</v>
      </c>
      <c r="B2330" s="284" t="s">
        <v>251</v>
      </c>
      <c r="C2330" s="78" t="s">
        <v>156</v>
      </c>
      <c r="D2330" s="77" t="s">
        <v>5231</v>
      </c>
      <c r="E2330" s="78" t="s">
        <v>152</v>
      </c>
      <c r="F2330" s="80">
        <v>44865.583333333336</v>
      </c>
      <c r="G2330" s="80">
        <v>44865.708333333336</v>
      </c>
      <c r="H2330" s="78" t="s">
        <v>106</v>
      </c>
      <c r="I2330" s="90">
        <v>3</v>
      </c>
      <c r="J2330" s="91" t="s">
        <v>4749</v>
      </c>
      <c r="K2330" s="91"/>
      <c r="L2330" s="91"/>
      <c r="M2330" s="78">
        <v>9</v>
      </c>
      <c r="N2330" s="78">
        <v>0</v>
      </c>
      <c r="O2330" s="78">
        <v>0</v>
      </c>
      <c r="P2330" s="78">
        <v>9</v>
      </c>
      <c r="Q2330" s="78">
        <v>0</v>
      </c>
      <c r="R2330" s="78">
        <v>0</v>
      </c>
      <c r="S2330" s="78">
        <v>0</v>
      </c>
      <c r="T2330" s="78">
        <v>9</v>
      </c>
      <c r="U2330" s="78">
        <v>0</v>
      </c>
      <c r="V2330" s="78">
        <v>122</v>
      </c>
      <c r="W2330" s="78"/>
      <c r="X2330" s="84"/>
      <c r="Y2330" s="85"/>
      <c r="Z2330" s="85"/>
      <c r="AA2330" s="85" t="s">
        <v>148</v>
      </c>
    </row>
    <row r="2331" spans="1:27" ht="225">
      <c r="A2331" s="299">
        <v>2308</v>
      </c>
      <c r="B2331" s="284" t="s">
        <v>249</v>
      </c>
      <c r="C2331" s="78" t="s">
        <v>156</v>
      </c>
      <c r="D2331" s="77" t="s">
        <v>5325</v>
      </c>
      <c r="E2331" s="78" t="s">
        <v>152</v>
      </c>
      <c r="F2331" s="80">
        <v>44863.479166666664</v>
      </c>
      <c r="G2331" s="80">
        <v>44863.508333333331</v>
      </c>
      <c r="H2331" s="78" t="s">
        <v>94</v>
      </c>
      <c r="I2331" s="90">
        <v>0.70000000001164153</v>
      </c>
      <c r="J2331" s="91" t="s">
        <v>5326</v>
      </c>
      <c r="K2331" s="91"/>
      <c r="L2331" s="91"/>
      <c r="M2331" s="78">
        <v>96</v>
      </c>
      <c r="N2331" s="78">
        <v>0</v>
      </c>
      <c r="O2331" s="78">
        <v>0</v>
      </c>
      <c r="P2331" s="78">
        <v>95</v>
      </c>
      <c r="Q2331" s="78">
        <v>0</v>
      </c>
      <c r="R2331" s="78">
        <v>0</v>
      </c>
      <c r="S2331" s="78">
        <v>0</v>
      </c>
      <c r="T2331" s="78">
        <v>95</v>
      </c>
      <c r="U2331" s="78">
        <v>1</v>
      </c>
      <c r="V2331" s="78">
        <v>145</v>
      </c>
      <c r="W2331" s="78" t="s">
        <v>1052</v>
      </c>
      <c r="X2331" s="84" t="s">
        <v>5327</v>
      </c>
      <c r="Y2331" s="85" t="s">
        <v>100</v>
      </c>
      <c r="Z2331" s="85" t="s">
        <v>103</v>
      </c>
      <c r="AA2331" s="85" t="s">
        <v>193</v>
      </c>
    </row>
    <row r="2332" spans="1:27" ht="93.75">
      <c r="A2332" s="299">
        <v>2309</v>
      </c>
      <c r="B2332" s="284" t="s">
        <v>249</v>
      </c>
      <c r="C2332" s="78" t="s">
        <v>156</v>
      </c>
      <c r="D2332" s="79" t="s">
        <v>606</v>
      </c>
      <c r="E2332" s="78" t="s">
        <v>152</v>
      </c>
      <c r="F2332" s="80">
        <v>44864.452777777777</v>
      </c>
      <c r="G2332" s="80">
        <v>44864.538194444445</v>
      </c>
      <c r="H2332" s="78" t="s">
        <v>94</v>
      </c>
      <c r="I2332" s="90">
        <v>2.0500000000465661</v>
      </c>
      <c r="J2332" s="91" t="s">
        <v>5328</v>
      </c>
      <c r="K2332" s="91"/>
      <c r="L2332" s="91"/>
      <c r="M2332" s="78">
        <v>227</v>
      </c>
      <c r="N2332" s="78">
        <v>0</v>
      </c>
      <c r="O2332" s="78">
        <v>1</v>
      </c>
      <c r="P2332" s="78">
        <v>226</v>
      </c>
      <c r="Q2332" s="78">
        <v>0</v>
      </c>
      <c r="R2332" s="78">
        <v>0</v>
      </c>
      <c r="S2332" s="78">
        <v>1</v>
      </c>
      <c r="T2332" s="78">
        <v>226</v>
      </c>
      <c r="U2332" s="78">
        <v>0</v>
      </c>
      <c r="V2332" s="78">
        <v>300</v>
      </c>
      <c r="W2332" s="78"/>
      <c r="X2332" s="84" t="s">
        <v>5329</v>
      </c>
      <c r="Y2332" s="85" t="s">
        <v>107</v>
      </c>
      <c r="Z2332" s="85" t="s">
        <v>103</v>
      </c>
      <c r="AA2332" s="85" t="s">
        <v>148</v>
      </c>
    </row>
    <row r="2333" spans="1:27" ht="75">
      <c r="A2333" s="299">
        <v>2310</v>
      </c>
      <c r="B2333" s="286" t="s">
        <v>249</v>
      </c>
      <c r="C2333" s="93" t="s">
        <v>97</v>
      </c>
      <c r="D2333" s="94" t="s">
        <v>5330</v>
      </c>
      <c r="E2333" s="93" t="s">
        <v>152</v>
      </c>
      <c r="F2333" s="95">
        <v>44864.452777777777</v>
      </c>
      <c r="G2333" s="95">
        <v>44864.618055555555</v>
      </c>
      <c r="H2333" s="96" t="s">
        <v>94</v>
      </c>
      <c r="I2333" s="90">
        <v>3.9666666666744277</v>
      </c>
      <c r="J2333" s="91" t="s">
        <v>5331</v>
      </c>
      <c r="K2333" s="91"/>
      <c r="L2333" s="91"/>
      <c r="M2333" s="93">
        <v>800</v>
      </c>
      <c r="N2333" s="93">
        <v>0</v>
      </c>
      <c r="O2333" s="93">
        <v>0</v>
      </c>
      <c r="P2333" s="93">
        <v>800</v>
      </c>
      <c r="Q2333" s="93">
        <v>0</v>
      </c>
      <c r="R2333" s="93">
        <v>0</v>
      </c>
      <c r="S2333" s="93">
        <v>0</v>
      </c>
      <c r="T2333" s="93">
        <v>800</v>
      </c>
      <c r="U2333" s="93">
        <v>0</v>
      </c>
      <c r="V2333" s="93">
        <v>14</v>
      </c>
      <c r="W2333" s="93"/>
      <c r="X2333" s="97" t="s">
        <v>5332</v>
      </c>
      <c r="Y2333" s="98" t="s">
        <v>107</v>
      </c>
      <c r="Z2333" s="98" t="s">
        <v>105</v>
      </c>
      <c r="AA2333" s="85" t="s">
        <v>148</v>
      </c>
    </row>
    <row r="2334" spans="1:27" ht="56.25">
      <c r="A2334" s="299">
        <v>2311</v>
      </c>
      <c r="B2334" s="286" t="s">
        <v>4541</v>
      </c>
      <c r="C2334" s="93" t="s">
        <v>97</v>
      </c>
      <c r="D2334" s="94" t="s">
        <v>5333</v>
      </c>
      <c r="E2334" s="93" t="s">
        <v>153</v>
      </c>
      <c r="F2334" s="95">
        <v>44864.5</v>
      </c>
      <c r="G2334" s="95">
        <v>44864.548611111109</v>
      </c>
      <c r="H2334" s="96" t="s">
        <v>94</v>
      </c>
      <c r="I2334" s="90">
        <v>1.1666666666278616</v>
      </c>
      <c r="J2334" s="91" t="s">
        <v>5334</v>
      </c>
      <c r="K2334" s="91"/>
      <c r="L2334" s="91"/>
      <c r="M2334" s="93">
        <v>43</v>
      </c>
      <c r="N2334" s="93">
        <v>0</v>
      </c>
      <c r="O2334" s="93">
        <v>0</v>
      </c>
      <c r="P2334" s="93">
        <v>43</v>
      </c>
      <c r="Q2334" s="93">
        <v>0</v>
      </c>
      <c r="R2334" s="93">
        <v>0</v>
      </c>
      <c r="S2334" s="93">
        <v>0</v>
      </c>
      <c r="T2334" s="93">
        <v>43</v>
      </c>
      <c r="U2334" s="93">
        <v>0</v>
      </c>
      <c r="V2334" s="93">
        <v>28</v>
      </c>
      <c r="W2334" s="93"/>
      <c r="X2334" s="97" t="s">
        <v>5335</v>
      </c>
      <c r="Y2334" s="98" t="s">
        <v>107</v>
      </c>
      <c r="Z2334" s="98" t="s">
        <v>99</v>
      </c>
      <c r="AA2334" s="85" t="s">
        <v>148</v>
      </c>
    </row>
    <row r="2335" spans="1:27" ht="75">
      <c r="A2335" s="299">
        <v>2312</v>
      </c>
      <c r="B2335" s="286" t="s">
        <v>5336</v>
      </c>
      <c r="C2335" s="93" t="s">
        <v>93</v>
      </c>
      <c r="D2335" s="94" t="s">
        <v>5337</v>
      </c>
      <c r="E2335" s="93" t="s">
        <v>108</v>
      </c>
      <c r="F2335" s="95">
        <v>44863.6875</v>
      </c>
      <c r="G2335" s="95">
        <v>44864.5625</v>
      </c>
      <c r="H2335" s="96" t="s">
        <v>94</v>
      </c>
      <c r="I2335" s="90">
        <v>21</v>
      </c>
      <c r="J2335" s="91" t="s">
        <v>5338</v>
      </c>
      <c r="K2335" s="91"/>
      <c r="L2335" s="91"/>
      <c r="M2335" s="93">
        <v>3</v>
      </c>
      <c r="N2335" s="93">
        <v>0</v>
      </c>
      <c r="O2335" s="93">
        <v>0</v>
      </c>
      <c r="P2335" s="93">
        <v>3</v>
      </c>
      <c r="Q2335" s="93">
        <v>0</v>
      </c>
      <c r="R2335" s="93">
        <v>0</v>
      </c>
      <c r="S2335" s="93">
        <v>0</v>
      </c>
      <c r="T2335" s="93">
        <v>3</v>
      </c>
      <c r="U2335" s="93">
        <v>0</v>
      </c>
      <c r="V2335" s="93">
        <v>55</v>
      </c>
      <c r="W2335" s="93"/>
      <c r="X2335" s="97" t="s">
        <v>5339</v>
      </c>
      <c r="Y2335" s="218" t="s">
        <v>109</v>
      </c>
      <c r="Z2335" s="218" t="s">
        <v>103</v>
      </c>
      <c r="AA2335" s="85" t="s">
        <v>148</v>
      </c>
    </row>
    <row r="2336" spans="1:27" ht="56.25">
      <c r="A2336" s="299">
        <v>2313</v>
      </c>
      <c r="B2336" s="295" t="s">
        <v>265</v>
      </c>
      <c r="C2336" s="78" t="s">
        <v>113</v>
      </c>
      <c r="D2336" s="79" t="s">
        <v>1484</v>
      </c>
      <c r="E2336" s="78" t="s">
        <v>154</v>
      </c>
      <c r="F2336" s="80">
        <v>44864.541666666664</v>
      </c>
      <c r="G2336" s="80">
        <v>44864.680555555555</v>
      </c>
      <c r="H2336" s="78" t="s">
        <v>94</v>
      </c>
      <c r="I2336" s="90">
        <v>3.3333333333721384</v>
      </c>
      <c r="J2336" s="91" t="s">
        <v>4291</v>
      </c>
      <c r="K2336" s="91"/>
      <c r="L2336" s="91"/>
      <c r="M2336" s="78">
        <v>641</v>
      </c>
      <c r="N2336" s="78">
        <v>0</v>
      </c>
      <c r="O2336" s="78">
        <v>0</v>
      </c>
      <c r="P2336" s="78">
        <v>641</v>
      </c>
      <c r="Q2336" s="78">
        <v>0</v>
      </c>
      <c r="R2336" s="78">
        <v>0</v>
      </c>
      <c r="S2336" s="78">
        <v>0</v>
      </c>
      <c r="T2336" s="78">
        <v>641</v>
      </c>
      <c r="U2336" s="78">
        <v>0</v>
      </c>
      <c r="V2336" s="78">
        <v>575</v>
      </c>
      <c r="W2336" s="78"/>
      <c r="X2336" s="84" t="s">
        <v>5340</v>
      </c>
      <c r="Y2336" s="85" t="s">
        <v>98</v>
      </c>
      <c r="Z2336" s="85" t="s">
        <v>99</v>
      </c>
      <c r="AA2336" s="85" t="s">
        <v>148</v>
      </c>
    </row>
    <row r="2337" spans="1:27" ht="75">
      <c r="A2337" s="299">
        <v>2314</v>
      </c>
      <c r="B2337" s="283" t="s">
        <v>265</v>
      </c>
      <c r="C2337" s="83" t="s">
        <v>97</v>
      </c>
      <c r="D2337" s="187" t="s">
        <v>5341</v>
      </c>
      <c r="E2337" s="83" t="s">
        <v>153</v>
      </c>
      <c r="F2337" s="188">
        <v>44864.715277777781</v>
      </c>
      <c r="G2337" s="188">
        <v>44864.770833333336</v>
      </c>
      <c r="H2337" s="83" t="s">
        <v>94</v>
      </c>
      <c r="I2337" s="90">
        <v>1.3333333333139308</v>
      </c>
      <c r="J2337" s="91" t="s">
        <v>5341</v>
      </c>
      <c r="K2337" s="91"/>
      <c r="L2337" s="91"/>
      <c r="M2337" s="83">
        <v>10</v>
      </c>
      <c r="N2337" s="83">
        <v>0</v>
      </c>
      <c r="O2337" s="83">
        <v>0</v>
      </c>
      <c r="P2337" s="83">
        <v>10</v>
      </c>
      <c r="Q2337" s="83">
        <v>0</v>
      </c>
      <c r="R2337" s="83">
        <v>0</v>
      </c>
      <c r="S2337" s="83">
        <v>0</v>
      </c>
      <c r="T2337" s="83">
        <v>10</v>
      </c>
      <c r="U2337" s="83">
        <v>0</v>
      </c>
      <c r="V2337" s="83">
        <v>100</v>
      </c>
      <c r="W2337" s="83"/>
      <c r="X2337" s="184" t="s">
        <v>5340</v>
      </c>
      <c r="Y2337" s="185" t="s">
        <v>98</v>
      </c>
      <c r="Z2337" s="185" t="s">
        <v>99</v>
      </c>
      <c r="AA2337" s="85" t="s">
        <v>148</v>
      </c>
    </row>
    <row r="2338" spans="1:27" ht="75">
      <c r="A2338" s="299">
        <v>2315</v>
      </c>
      <c r="B2338" s="283" t="s">
        <v>265</v>
      </c>
      <c r="C2338" s="83" t="s">
        <v>97</v>
      </c>
      <c r="D2338" s="187" t="s">
        <v>5342</v>
      </c>
      <c r="E2338" s="83" t="s">
        <v>108</v>
      </c>
      <c r="F2338" s="188">
        <v>44864.611111111109</v>
      </c>
      <c r="G2338" s="188">
        <v>44864.6875</v>
      </c>
      <c r="H2338" s="83" t="s">
        <v>94</v>
      </c>
      <c r="I2338" s="90">
        <v>1.8333333333721384</v>
      </c>
      <c r="J2338" s="91" t="s">
        <v>5342</v>
      </c>
      <c r="K2338" s="91"/>
      <c r="L2338" s="91"/>
      <c r="M2338" s="83">
        <v>1</v>
      </c>
      <c r="N2338" s="83">
        <v>0</v>
      </c>
      <c r="O2338" s="83">
        <v>0</v>
      </c>
      <c r="P2338" s="83">
        <v>1</v>
      </c>
      <c r="Q2338" s="83">
        <v>0</v>
      </c>
      <c r="R2338" s="83">
        <v>0</v>
      </c>
      <c r="S2338" s="83">
        <v>0</v>
      </c>
      <c r="T2338" s="83">
        <v>1</v>
      </c>
      <c r="U2338" s="83">
        <v>0</v>
      </c>
      <c r="V2338" s="83">
        <v>2</v>
      </c>
      <c r="W2338" s="83"/>
      <c r="X2338" s="184" t="s">
        <v>5343</v>
      </c>
      <c r="Y2338" s="185" t="s">
        <v>98</v>
      </c>
      <c r="Z2338" s="185" t="s">
        <v>99</v>
      </c>
      <c r="AA2338" s="85" t="s">
        <v>148</v>
      </c>
    </row>
    <row r="2339" spans="1:27" ht="225">
      <c r="A2339" s="299">
        <v>2316</v>
      </c>
      <c r="B2339" s="284" t="s">
        <v>248</v>
      </c>
      <c r="C2339" s="78" t="s">
        <v>156</v>
      </c>
      <c r="D2339" s="79" t="s">
        <v>4975</v>
      </c>
      <c r="E2339" s="78" t="s">
        <v>154</v>
      </c>
      <c r="F2339" s="80">
        <v>44864.583333333336</v>
      </c>
      <c r="G2339" s="80">
        <v>44864.663194444445</v>
      </c>
      <c r="H2339" s="78" t="s">
        <v>94</v>
      </c>
      <c r="I2339" s="90">
        <v>1.9166666666278616</v>
      </c>
      <c r="J2339" s="91" t="s">
        <v>4976</v>
      </c>
      <c r="K2339" s="91" t="s">
        <v>241</v>
      </c>
      <c r="L2339" s="91"/>
      <c r="M2339" s="78">
        <v>9</v>
      </c>
      <c r="N2339" s="78">
        <v>0</v>
      </c>
      <c r="O2339" s="78">
        <v>2</v>
      </c>
      <c r="P2339" s="78">
        <v>6</v>
      </c>
      <c r="Q2339" s="78">
        <v>0</v>
      </c>
      <c r="R2339" s="78">
        <v>0</v>
      </c>
      <c r="S2339" s="78">
        <v>4</v>
      </c>
      <c r="T2339" s="78">
        <v>4</v>
      </c>
      <c r="U2339" s="78">
        <v>1</v>
      </c>
      <c r="V2339" s="78">
        <v>350</v>
      </c>
      <c r="W2339" s="78" t="s">
        <v>1052</v>
      </c>
      <c r="X2339" s="84" t="s">
        <v>5344</v>
      </c>
      <c r="Y2339" s="85" t="s">
        <v>690</v>
      </c>
      <c r="Z2339" s="85" t="s">
        <v>105</v>
      </c>
      <c r="AA2339" s="85" t="s">
        <v>193</v>
      </c>
    </row>
    <row r="2340" spans="1:27" ht="112.5">
      <c r="A2340" s="299">
        <v>2317</v>
      </c>
      <c r="B2340" s="284" t="s">
        <v>266</v>
      </c>
      <c r="C2340" s="78" t="s">
        <v>97</v>
      </c>
      <c r="D2340" s="79" t="s">
        <v>557</v>
      </c>
      <c r="E2340" s="78" t="s">
        <v>152</v>
      </c>
      <c r="F2340" s="80">
        <v>44864.756944444445</v>
      </c>
      <c r="G2340" s="80">
        <v>44864.819444444445</v>
      </c>
      <c r="H2340" s="78" t="s">
        <v>94</v>
      </c>
      <c r="I2340" s="90">
        <v>1.5</v>
      </c>
      <c r="J2340" s="91" t="s">
        <v>558</v>
      </c>
      <c r="K2340" s="91"/>
      <c r="L2340" s="91"/>
      <c r="M2340" s="78">
        <v>910</v>
      </c>
      <c r="N2340" s="78">
        <v>0</v>
      </c>
      <c r="O2340" s="78">
        <v>0</v>
      </c>
      <c r="P2340" s="78">
        <v>910</v>
      </c>
      <c r="Q2340" s="78">
        <v>0</v>
      </c>
      <c r="R2340" s="78">
        <v>0</v>
      </c>
      <c r="S2340" s="78">
        <v>0</v>
      </c>
      <c r="T2340" s="78">
        <v>910</v>
      </c>
      <c r="U2340" s="78">
        <v>0</v>
      </c>
      <c r="V2340" s="78">
        <v>665</v>
      </c>
      <c r="W2340" s="78"/>
      <c r="X2340" s="84" t="s">
        <v>5345</v>
      </c>
      <c r="Y2340" s="85" t="s">
        <v>95</v>
      </c>
      <c r="Z2340" s="85" t="s">
        <v>105</v>
      </c>
      <c r="AA2340" s="85" t="s">
        <v>148</v>
      </c>
    </row>
    <row r="2341" spans="1:27" ht="56.25">
      <c r="A2341" s="299">
        <v>2318</v>
      </c>
      <c r="B2341" s="284" t="s">
        <v>245</v>
      </c>
      <c r="C2341" s="78" t="s">
        <v>156</v>
      </c>
      <c r="D2341" s="79" t="s">
        <v>304</v>
      </c>
      <c r="E2341" s="78" t="s">
        <v>152</v>
      </c>
      <c r="F2341" s="80">
        <v>44864.642361111109</v>
      </c>
      <c r="G2341" s="80">
        <v>44864.715277777781</v>
      </c>
      <c r="H2341" s="78" t="s">
        <v>94</v>
      </c>
      <c r="I2341" s="90">
        <v>1.7500000001164153</v>
      </c>
      <c r="J2341" s="91" t="s">
        <v>1111</v>
      </c>
      <c r="K2341" s="91"/>
      <c r="L2341" s="91"/>
      <c r="M2341" s="78">
        <v>237</v>
      </c>
      <c r="N2341" s="78">
        <v>0</v>
      </c>
      <c r="O2341" s="78">
        <v>0</v>
      </c>
      <c r="P2341" s="78">
        <v>237</v>
      </c>
      <c r="Q2341" s="78">
        <v>0</v>
      </c>
      <c r="R2341" s="78">
        <v>0</v>
      </c>
      <c r="S2341" s="78">
        <v>0</v>
      </c>
      <c r="T2341" s="78">
        <v>237</v>
      </c>
      <c r="U2341" s="78">
        <v>0</v>
      </c>
      <c r="V2341" s="78">
        <v>231.44</v>
      </c>
      <c r="W2341" s="78"/>
      <c r="X2341" s="84" t="s">
        <v>5346</v>
      </c>
      <c r="Y2341" s="85" t="s">
        <v>111</v>
      </c>
      <c r="Z2341" s="85" t="s">
        <v>120</v>
      </c>
      <c r="AA2341" s="85" t="s">
        <v>193</v>
      </c>
    </row>
    <row r="2342" spans="1:27" ht="93.75">
      <c r="A2342" s="299">
        <v>2318</v>
      </c>
      <c r="B2342" s="284" t="s">
        <v>261</v>
      </c>
      <c r="C2342" s="78" t="s">
        <v>97</v>
      </c>
      <c r="D2342" s="79" t="s">
        <v>169</v>
      </c>
      <c r="E2342" s="78" t="s">
        <v>152</v>
      </c>
      <c r="F2342" s="80">
        <v>44865.416666666664</v>
      </c>
      <c r="G2342" s="80">
        <v>44865.458333333336</v>
      </c>
      <c r="H2342" s="78" t="s">
        <v>106</v>
      </c>
      <c r="I2342" s="90">
        <v>1.0000000001164153</v>
      </c>
      <c r="J2342" s="91" t="s">
        <v>5347</v>
      </c>
      <c r="K2342" s="91"/>
      <c r="L2342" s="91"/>
      <c r="M2342" s="78">
        <v>184</v>
      </c>
      <c r="N2342" s="78">
        <v>0</v>
      </c>
      <c r="O2342" s="78">
        <v>0</v>
      </c>
      <c r="P2342" s="78">
        <v>184</v>
      </c>
      <c r="Q2342" s="78">
        <v>0</v>
      </c>
      <c r="R2342" s="78">
        <v>0</v>
      </c>
      <c r="S2342" s="78">
        <v>0</v>
      </c>
      <c r="T2342" s="78">
        <v>184</v>
      </c>
      <c r="U2342" s="78">
        <v>0</v>
      </c>
      <c r="V2342" s="78">
        <v>178.2</v>
      </c>
      <c r="W2342" s="78"/>
      <c r="X2342" s="84" t="s">
        <v>5348</v>
      </c>
      <c r="Y2342" s="85"/>
      <c r="Z2342" s="85"/>
      <c r="AA2342" s="85" t="s">
        <v>148</v>
      </c>
    </row>
    <row r="2343" spans="1:27" ht="37.5">
      <c r="A2343" s="299">
        <v>2319</v>
      </c>
      <c r="B2343" s="284" t="s">
        <v>262</v>
      </c>
      <c r="C2343" s="78" t="s">
        <v>113</v>
      </c>
      <c r="D2343" s="79" t="s">
        <v>5349</v>
      </c>
      <c r="E2343" s="78" t="s">
        <v>154</v>
      </c>
      <c r="F2343" s="80">
        <v>44865.5625</v>
      </c>
      <c r="G2343" s="80">
        <v>44865.666666666664</v>
      </c>
      <c r="H2343" s="78" t="s">
        <v>106</v>
      </c>
      <c r="I2343" s="90">
        <v>2.4999999999417923</v>
      </c>
      <c r="J2343" s="91" t="s">
        <v>5349</v>
      </c>
      <c r="K2343" s="91"/>
      <c r="L2343" s="91"/>
      <c r="M2343" s="78">
        <v>42</v>
      </c>
      <c r="N2343" s="78">
        <v>0</v>
      </c>
      <c r="O2343" s="78">
        <v>0</v>
      </c>
      <c r="P2343" s="78">
        <v>42</v>
      </c>
      <c r="Q2343" s="78">
        <v>0</v>
      </c>
      <c r="R2343" s="78">
        <v>0</v>
      </c>
      <c r="S2343" s="78">
        <v>0</v>
      </c>
      <c r="T2343" s="78">
        <v>42</v>
      </c>
      <c r="U2343" s="78">
        <v>0</v>
      </c>
      <c r="V2343" s="78">
        <v>100</v>
      </c>
      <c r="W2343" s="78"/>
      <c r="X2343" s="84"/>
      <c r="Y2343" s="85"/>
      <c r="Z2343" s="85"/>
      <c r="AA2343" s="85" t="s">
        <v>148</v>
      </c>
    </row>
    <row r="2344" spans="1:27" ht="75">
      <c r="A2344" s="299">
        <v>2320</v>
      </c>
      <c r="B2344" s="284" t="s">
        <v>250</v>
      </c>
      <c r="C2344" s="78" t="s">
        <v>97</v>
      </c>
      <c r="D2344" s="79" t="s">
        <v>5350</v>
      </c>
      <c r="E2344" s="78" t="s">
        <v>153</v>
      </c>
      <c r="F2344" s="80">
        <v>44865.743055555555</v>
      </c>
      <c r="G2344" s="80">
        <v>44866.375</v>
      </c>
      <c r="H2344" s="78" t="s">
        <v>94</v>
      </c>
      <c r="I2344" s="90">
        <v>15.166666666686069</v>
      </c>
      <c r="J2344" s="91" t="s">
        <v>641</v>
      </c>
      <c r="K2344" s="91"/>
      <c r="L2344" s="91"/>
      <c r="M2344" s="78">
        <v>17</v>
      </c>
      <c r="N2344" s="78">
        <v>0</v>
      </c>
      <c r="O2344" s="78">
        <v>0</v>
      </c>
      <c r="P2344" s="78">
        <v>17</v>
      </c>
      <c r="Q2344" s="78">
        <v>0</v>
      </c>
      <c r="R2344" s="78">
        <v>0</v>
      </c>
      <c r="S2344" s="78">
        <v>0</v>
      </c>
      <c r="T2344" s="78">
        <v>17</v>
      </c>
      <c r="U2344" s="78">
        <v>0</v>
      </c>
      <c r="V2344" s="78">
        <v>35</v>
      </c>
      <c r="W2344" s="78"/>
      <c r="X2344" s="255" t="s">
        <v>5351</v>
      </c>
      <c r="Y2344" s="85" t="s">
        <v>110</v>
      </c>
      <c r="Z2344" s="85" t="s">
        <v>99</v>
      </c>
      <c r="AA2344" s="85" t="s">
        <v>193</v>
      </c>
    </row>
    <row r="2345" spans="1:27" ht="75">
      <c r="A2345" s="299">
        <v>2321</v>
      </c>
      <c r="B2345" s="284" t="s">
        <v>115</v>
      </c>
      <c r="C2345" s="78" t="s">
        <v>113</v>
      </c>
      <c r="D2345" s="77" t="s">
        <v>5352</v>
      </c>
      <c r="E2345" s="78" t="s">
        <v>153</v>
      </c>
      <c r="F2345" s="80">
        <v>44865.395833333336</v>
      </c>
      <c r="G2345" s="80">
        <v>44865.451388888891</v>
      </c>
      <c r="H2345" s="78" t="s">
        <v>106</v>
      </c>
      <c r="I2345" s="90">
        <v>1.3333333333139308</v>
      </c>
      <c r="J2345" s="91" t="s">
        <v>5353</v>
      </c>
      <c r="K2345" s="91"/>
      <c r="L2345" s="91"/>
      <c r="M2345" s="78">
        <v>1</v>
      </c>
      <c r="N2345" s="78">
        <v>0</v>
      </c>
      <c r="O2345" s="78">
        <v>0</v>
      </c>
      <c r="P2345" s="78">
        <v>1</v>
      </c>
      <c r="Q2345" s="78">
        <v>0</v>
      </c>
      <c r="R2345" s="78">
        <v>0</v>
      </c>
      <c r="S2345" s="78">
        <v>0</v>
      </c>
      <c r="T2345" s="78">
        <v>1</v>
      </c>
      <c r="U2345" s="78">
        <v>0</v>
      </c>
      <c r="V2345" s="78">
        <v>7</v>
      </c>
      <c r="W2345" s="78"/>
      <c r="X2345" s="84" t="s">
        <v>5354</v>
      </c>
      <c r="Y2345" s="85"/>
      <c r="Z2345" s="85"/>
      <c r="AA2345" s="85" t="s">
        <v>148</v>
      </c>
    </row>
    <row r="2346" spans="1:27" ht="75">
      <c r="A2346" s="299">
        <v>2322</v>
      </c>
      <c r="B2346" s="284" t="s">
        <v>115</v>
      </c>
      <c r="C2346" s="78" t="s">
        <v>113</v>
      </c>
      <c r="D2346" s="77" t="s">
        <v>5355</v>
      </c>
      <c r="E2346" s="78" t="s">
        <v>153</v>
      </c>
      <c r="F2346" s="80">
        <v>44865.395833333336</v>
      </c>
      <c r="G2346" s="80">
        <v>44865.451388888891</v>
      </c>
      <c r="H2346" s="78" t="s">
        <v>106</v>
      </c>
      <c r="I2346" s="90">
        <v>1.3333333333139308</v>
      </c>
      <c r="J2346" s="91" t="s">
        <v>5356</v>
      </c>
      <c r="K2346" s="91"/>
      <c r="L2346" s="91"/>
      <c r="M2346" s="78">
        <v>1</v>
      </c>
      <c r="N2346" s="78">
        <v>0</v>
      </c>
      <c r="O2346" s="78">
        <v>0</v>
      </c>
      <c r="P2346" s="78">
        <v>1</v>
      </c>
      <c r="Q2346" s="78">
        <v>0</v>
      </c>
      <c r="R2346" s="78">
        <v>0</v>
      </c>
      <c r="S2346" s="78">
        <v>0</v>
      </c>
      <c r="T2346" s="78">
        <v>1</v>
      </c>
      <c r="U2346" s="78">
        <v>0</v>
      </c>
      <c r="V2346" s="78">
        <v>16</v>
      </c>
      <c r="W2346" s="78"/>
      <c r="X2346" s="84" t="s">
        <v>5354</v>
      </c>
      <c r="Y2346" s="85"/>
      <c r="Z2346" s="85"/>
      <c r="AA2346" s="85" t="s">
        <v>148</v>
      </c>
    </row>
    <row r="2347" spans="1:27" ht="75">
      <c r="A2347" s="299">
        <v>2323</v>
      </c>
      <c r="B2347" s="284" t="s">
        <v>115</v>
      </c>
      <c r="C2347" s="78" t="s">
        <v>113</v>
      </c>
      <c r="D2347" s="77" t="s">
        <v>5357</v>
      </c>
      <c r="E2347" s="78" t="s">
        <v>153</v>
      </c>
      <c r="F2347" s="80">
        <v>44865.569444444445</v>
      </c>
      <c r="G2347" s="80">
        <v>44865.59375</v>
      </c>
      <c r="H2347" s="78" t="s">
        <v>106</v>
      </c>
      <c r="I2347" s="90">
        <v>0.58333333331393078</v>
      </c>
      <c r="J2347" s="91" t="s">
        <v>5358</v>
      </c>
      <c r="K2347" s="91"/>
      <c r="L2347" s="91"/>
      <c r="M2347" s="78">
        <v>1</v>
      </c>
      <c r="N2347" s="78">
        <v>0</v>
      </c>
      <c r="O2347" s="78">
        <v>0</v>
      </c>
      <c r="P2347" s="78">
        <v>1</v>
      </c>
      <c r="Q2347" s="78">
        <v>0</v>
      </c>
      <c r="R2347" s="78">
        <v>0</v>
      </c>
      <c r="S2347" s="78">
        <v>0</v>
      </c>
      <c r="T2347" s="78">
        <v>1</v>
      </c>
      <c r="U2347" s="78">
        <v>0</v>
      </c>
      <c r="V2347" s="78">
        <v>6</v>
      </c>
      <c r="W2347" s="78"/>
      <c r="X2347" s="84" t="s">
        <v>5354</v>
      </c>
      <c r="Y2347" s="85"/>
      <c r="Z2347" s="85"/>
      <c r="AA2347" s="85" t="s">
        <v>148</v>
      </c>
    </row>
    <row r="2348" spans="1:27" ht="75">
      <c r="A2348" s="299">
        <v>2324</v>
      </c>
      <c r="B2348" s="284" t="s">
        <v>115</v>
      </c>
      <c r="C2348" s="78" t="s">
        <v>113</v>
      </c>
      <c r="D2348" s="77" t="s">
        <v>5359</v>
      </c>
      <c r="E2348" s="78" t="s">
        <v>153</v>
      </c>
      <c r="F2348" s="80">
        <v>44865.604166666664</v>
      </c>
      <c r="G2348" s="80">
        <v>44865.625</v>
      </c>
      <c r="H2348" s="78" t="s">
        <v>106</v>
      </c>
      <c r="I2348" s="90">
        <v>0.50000000005820766</v>
      </c>
      <c r="J2348" s="91" t="s">
        <v>5360</v>
      </c>
      <c r="K2348" s="91"/>
      <c r="L2348" s="91"/>
      <c r="M2348" s="78">
        <v>4</v>
      </c>
      <c r="N2348" s="78">
        <v>0</v>
      </c>
      <c r="O2348" s="78">
        <v>0</v>
      </c>
      <c r="P2348" s="78">
        <v>4</v>
      </c>
      <c r="Q2348" s="78">
        <v>0</v>
      </c>
      <c r="R2348" s="78">
        <v>0</v>
      </c>
      <c r="S2348" s="78">
        <v>0</v>
      </c>
      <c r="T2348" s="78">
        <v>4</v>
      </c>
      <c r="U2348" s="78">
        <v>0</v>
      </c>
      <c r="V2348" s="78">
        <v>20</v>
      </c>
      <c r="W2348" s="78"/>
      <c r="X2348" s="84" t="s">
        <v>5354</v>
      </c>
      <c r="Y2348" s="85"/>
      <c r="Z2348" s="85"/>
      <c r="AA2348" s="85" t="s">
        <v>148</v>
      </c>
    </row>
    <row r="2349" spans="1:27" ht="75">
      <c r="A2349" s="299">
        <v>2325</v>
      </c>
      <c r="B2349" s="284" t="s">
        <v>115</v>
      </c>
      <c r="C2349" s="78" t="s">
        <v>113</v>
      </c>
      <c r="D2349" s="77" t="s">
        <v>5361</v>
      </c>
      <c r="E2349" s="78" t="s">
        <v>153</v>
      </c>
      <c r="F2349" s="80">
        <v>44865.465277777781</v>
      </c>
      <c r="G2349" s="80">
        <v>44865.486111111109</v>
      </c>
      <c r="H2349" s="78" t="s">
        <v>106</v>
      </c>
      <c r="I2349" s="90">
        <v>0.49999999988358468</v>
      </c>
      <c r="J2349" s="91" t="s">
        <v>5362</v>
      </c>
      <c r="K2349" s="91"/>
      <c r="L2349" s="91"/>
      <c r="M2349" s="78">
        <v>50</v>
      </c>
      <c r="N2349" s="78">
        <v>0</v>
      </c>
      <c r="O2349" s="78">
        <v>0</v>
      </c>
      <c r="P2349" s="78">
        <v>50</v>
      </c>
      <c r="Q2349" s="78">
        <v>0</v>
      </c>
      <c r="R2349" s="78">
        <v>0</v>
      </c>
      <c r="S2349" s="78">
        <v>0</v>
      </c>
      <c r="T2349" s="78">
        <v>50</v>
      </c>
      <c r="U2349" s="78">
        <v>0</v>
      </c>
      <c r="V2349" s="78">
        <v>17</v>
      </c>
      <c r="W2349" s="78"/>
      <c r="X2349" s="84" t="s">
        <v>5363</v>
      </c>
      <c r="Y2349" s="85"/>
      <c r="Z2349" s="85"/>
      <c r="AA2349" s="85" t="s">
        <v>148</v>
      </c>
    </row>
    <row r="2350" spans="1:27" ht="75">
      <c r="A2350" s="299">
        <v>2326</v>
      </c>
      <c r="B2350" s="283" t="s">
        <v>265</v>
      </c>
      <c r="C2350" s="83" t="s">
        <v>97</v>
      </c>
      <c r="D2350" s="186" t="s">
        <v>5364</v>
      </c>
      <c r="E2350" s="83" t="s">
        <v>153</v>
      </c>
      <c r="F2350" s="188">
        <v>44865.395833333336</v>
      </c>
      <c r="G2350" s="188">
        <v>44865.513888888891</v>
      </c>
      <c r="H2350" s="83" t="s">
        <v>94</v>
      </c>
      <c r="I2350" s="90">
        <v>2.8333333333139308</v>
      </c>
      <c r="J2350" s="91" t="s">
        <v>5364</v>
      </c>
      <c r="K2350" s="91"/>
      <c r="L2350" s="91"/>
      <c r="M2350" s="83">
        <v>1</v>
      </c>
      <c r="N2350" s="83">
        <v>0</v>
      </c>
      <c r="O2350" s="83">
        <v>0</v>
      </c>
      <c r="P2350" s="83">
        <v>1</v>
      </c>
      <c r="Q2350" s="83">
        <v>0</v>
      </c>
      <c r="R2350" s="83">
        <v>0</v>
      </c>
      <c r="S2350" s="83">
        <v>0</v>
      </c>
      <c r="T2350" s="83">
        <v>1</v>
      </c>
      <c r="U2350" s="83">
        <v>0</v>
      </c>
      <c r="V2350" s="83">
        <v>10</v>
      </c>
      <c r="W2350" s="83"/>
      <c r="X2350" s="184" t="s">
        <v>5365</v>
      </c>
      <c r="Y2350" s="185" t="s">
        <v>98</v>
      </c>
      <c r="Z2350" s="185" t="s">
        <v>124</v>
      </c>
      <c r="AA2350" s="85" t="s">
        <v>148</v>
      </c>
    </row>
    <row r="2351" spans="1:27" ht="75">
      <c r="A2351" s="299">
        <v>2327</v>
      </c>
      <c r="B2351" s="286" t="s">
        <v>265</v>
      </c>
      <c r="C2351" s="93" t="s">
        <v>97</v>
      </c>
      <c r="D2351" s="92" t="s">
        <v>5341</v>
      </c>
      <c r="E2351" s="93" t="s">
        <v>153</v>
      </c>
      <c r="F2351" s="95">
        <v>44865.784722222219</v>
      </c>
      <c r="G2351" s="95">
        <v>44865.847222222219</v>
      </c>
      <c r="H2351" s="96" t="s">
        <v>94</v>
      </c>
      <c r="I2351" s="90">
        <v>1.5</v>
      </c>
      <c r="J2351" s="91" t="s">
        <v>5341</v>
      </c>
      <c r="K2351" s="91"/>
      <c r="L2351" s="91"/>
      <c r="M2351" s="93">
        <v>10</v>
      </c>
      <c r="N2351" s="93">
        <v>0</v>
      </c>
      <c r="O2351" s="93">
        <v>0</v>
      </c>
      <c r="P2351" s="93">
        <v>10</v>
      </c>
      <c r="Q2351" s="93">
        <v>0</v>
      </c>
      <c r="R2351" s="93">
        <v>0</v>
      </c>
      <c r="S2351" s="93">
        <v>0</v>
      </c>
      <c r="T2351" s="93">
        <v>10</v>
      </c>
      <c r="U2351" s="93">
        <v>0</v>
      </c>
      <c r="V2351" s="93">
        <v>100</v>
      </c>
      <c r="W2351" s="93"/>
      <c r="X2351" s="97" t="s">
        <v>5366</v>
      </c>
      <c r="Y2351" s="98" t="s">
        <v>98</v>
      </c>
      <c r="Z2351" s="98" t="s">
        <v>99</v>
      </c>
      <c r="AA2351" s="85" t="s">
        <v>148</v>
      </c>
    </row>
    <row r="2352" spans="1:27" ht="75">
      <c r="A2352" s="299">
        <v>2328</v>
      </c>
      <c r="B2352" s="286" t="s">
        <v>262</v>
      </c>
      <c r="C2352" s="93" t="s">
        <v>93</v>
      </c>
      <c r="D2352" s="92" t="s">
        <v>5367</v>
      </c>
      <c r="E2352" s="93" t="s">
        <v>154</v>
      </c>
      <c r="F2352" s="95">
        <v>44865.354166666664</v>
      </c>
      <c r="G2352" s="95">
        <v>44865.461805555555</v>
      </c>
      <c r="H2352" s="96" t="s">
        <v>94</v>
      </c>
      <c r="I2352" s="90">
        <v>2.5833333333721384</v>
      </c>
      <c r="J2352" s="91" t="s">
        <v>5368</v>
      </c>
      <c r="K2352" s="91"/>
      <c r="L2352" s="91" t="s">
        <v>5369</v>
      </c>
      <c r="M2352" s="93">
        <v>573</v>
      </c>
      <c r="N2352" s="93">
        <v>0</v>
      </c>
      <c r="O2352" s="93">
        <v>3</v>
      </c>
      <c r="P2352" s="93">
        <v>570</v>
      </c>
      <c r="Q2352" s="93">
        <v>0</v>
      </c>
      <c r="R2352" s="93">
        <v>0</v>
      </c>
      <c r="S2352" s="93">
        <v>0</v>
      </c>
      <c r="T2352" s="93">
        <v>573</v>
      </c>
      <c r="U2352" s="93">
        <v>0</v>
      </c>
      <c r="V2352" s="93">
        <v>1030</v>
      </c>
      <c r="W2352" s="93"/>
      <c r="X2352" s="97" t="s">
        <v>5370</v>
      </c>
      <c r="Y2352" s="98" t="s">
        <v>95</v>
      </c>
      <c r="Z2352" s="98" t="s">
        <v>105</v>
      </c>
      <c r="AA2352" s="85" t="s">
        <v>148</v>
      </c>
    </row>
    <row r="2353" spans="1:27" ht="75">
      <c r="A2353" s="299">
        <v>2329</v>
      </c>
      <c r="B2353" s="286" t="s">
        <v>251</v>
      </c>
      <c r="C2353" s="93" t="s">
        <v>156</v>
      </c>
      <c r="D2353" s="92" t="s">
        <v>5231</v>
      </c>
      <c r="E2353" s="93" t="s">
        <v>152</v>
      </c>
      <c r="F2353" s="95">
        <v>44865.583333333336</v>
      </c>
      <c r="G2353" s="95">
        <v>44865.708333333336</v>
      </c>
      <c r="H2353" s="96" t="s">
        <v>106</v>
      </c>
      <c r="I2353" s="90">
        <v>3</v>
      </c>
      <c r="J2353" s="91" t="s">
        <v>4749</v>
      </c>
      <c r="K2353" s="91"/>
      <c r="L2353" s="91"/>
      <c r="M2353" s="93">
        <v>9</v>
      </c>
      <c r="N2353" s="93">
        <v>0</v>
      </c>
      <c r="O2353" s="93">
        <v>0</v>
      </c>
      <c r="P2353" s="93">
        <v>9</v>
      </c>
      <c r="Q2353" s="93">
        <v>0</v>
      </c>
      <c r="R2353" s="93">
        <v>0</v>
      </c>
      <c r="S2353" s="93">
        <v>0</v>
      </c>
      <c r="T2353" s="93">
        <v>9</v>
      </c>
      <c r="U2353" s="93">
        <v>0</v>
      </c>
      <c r="V2353" s="93">
        <v>122</v>
      </c>
      <c r="W2353" s="93"/>
      <c r="X2353" s="97" t="s">
        <v>5371</v>
      </c>
      <c r="Y2353" s="98"/>
      <c r="Z2353" s="98"/>
      <c r="AA2353" s="85" t="s">
        <v>148</v>
      </c>
    </row>
    <row r="2354" spans="1:27" ht="37.5">
      <c r="A2354" s="299">
        <v>2330</v>
      </c>
      <c r="B2354" s="287" t="s">
        <v>250</v>
      </c>
      <c r="C2354" s="100" t="s">
        <v>113</v>
      </c>
      <c r="D2354" s="92" t="s">
        <v>410</v>
      </c>
      <c r="E2354" s="100" t="s">
        <v>154</v>
      </c>
      <c r="F2354" s="95">
        <v>44866.5625</v>
      </c>
      <c r="G2354" s="95">
        <v>44866.666666666664</v>
      </c>
      <c r="H2354" s="78" t="s">
        <v>106</v>
      </c>
      <c r="I2354" s="90">
        <v>2.4999999999417923</v>
      </c>
      <c r="J2354" s="91" t="s">
        <v>276</v>
      </c>
      <c r="K2354" s="91"/>
      <c r="L2354" s="91"/>
      <c r="M2354" s="100">
        <v>31</v>
      </c>
      <c r="N2354" s="100">
        <v>0</v>
      </c>
      <c r="O2354" s="100">
        <v>0</v>
      </c>
      <c r="P2354" s="100">
        <v>31</v>
      </c>
      <c r="Q2354" s="100">
        <v>0</v>
      </c>
      <c r="R2354" s="100">
        <v>0</v>
      </c>
      <c r="S2354" s="100">
        <v>0</v>
      </c>
      <c r="T2354" s="93">
        <v>31</v>
      </c>
      <c r="U2354" s="93">
        <v>0</v>
      </c>
      <c r="V2354" s="93">
        <v>83</v>
      </c>
      <c r="W2354" s="93"/>
      <c r="X2354" s="97"/>
      <c r="Y2354" s="98"/>
      <c r="Z2354" s="104"/>
      <c r="AA2354" s="85" t="s">
        <v>148</v>
      </c>
    </row>
    <row r="2355" spans="1:27" ht="187.5">
      <c r="A2355" s="299">
        <v>2331</v>
      </c>
      <c r="B2355" s="287" t="s">
        <v>248</v>
      </c>
      <c r="C2355" s="100" t="s">
        <v>156</v>
      </c>
      <c r="D2355" s="92" t="s">
        <v>5372</v>
      </c>
      <c r="E2355" s="100" t="s">
        <v>152</v>
      </c>
      <c r="F2355" s="95">
        <v>44866.201388888891</v>
      </c>
      <c r="G2355" s="95">
        <v>44866.202777777777</v>
      </c>
      <c r="H2355" s="78" t="s">
        <v>94</v>
      </c>
      <c r="I2355" s="90">
        <v>3.3333333267364651E-2</v>
      </c>
      <c r="J2355" s="91" t="s">
        <v>5373</v>
      </c>
      <c r="K2355" s="91"/>
      <c r="L2355" s="91" t="s">
        <v>233</v>
      </c>
      <c r="M2355" s="100">
        <v>249</v>
      </c>
      <c r="N2355" s="100">
        <v>0</v>
      </c>
      <c r="O2355" s="100">
        <v>1</v>
      </c>
      <c r="P2355" s="100">
        <v>248</v>
      </c>
      <c r="Q2355" s="100">
        <v>0</v>
      </c>
      <c r="R2355" s="100">
        <v>0</v>
      </c>
      <c r="S2355" s="100">
        <v>7</v>
      </c>
      <c r="T2355" s="93">
        <v>242</v>
      </c>
      <c r="U2355" s="93">
        <v>0</v>
      </c>
      <c r="V2355" s="93">
        <v>350</v>
      </c>
      <c r="W2355" s="93"/>
      <c r="X2355" s="97" t="s">
        <v>5374</v>
      </c>
      <c r="Y2355" s="98" t="s">
        <v>95</v>
      </c>
      <c r="Z2355" s="104" t="s">
        <v>105</v>
      </c>
      <c r="AA2355" s="85" t="s">
        <v>148</v>
      </c>
    </row>
    <row r="2356" spans="1:27" ht="112.5">
      <c r="A2356" s="299">
        <v>2332</v>
      </c>
      <c r="B2356" s="284" t="s">
        <v>248</v>
      </c>
      <c r="C2356" s="78" t="s">
        <v>156</v>
      </c>
      <c r="D2356" s="77" t="s">
        <v>5372</v>
      </c>
      <c r="E2356" s="78" t="s">
        <v>152</v>
      </c>
      <c r="F2356" s="80">
        <v>44866.201388888891</v>
      </c>
      <c r="G2356" s="80">
        <v>44866.254861111112</v>
      </c>
      <c r="H2356" s="78" t="s">
        <v>94</v>
      </c>
      <c r="I2356" s="90">
        <v>1.2833333333255723</v>
      </c>
      <c r="J2356" s="91" t="s">
        <v>5375</v>
      </c>
      <c r="K2356" s="91"/>
      <c r="L2356" s="91"/>
      <c r="M2356" s="78">
        <v>203</v>
      </c>
      <c r="N2356" s="78">
        <v>0</v>
      </c>
      <c r="O2356" s="78">
        <v>0</v>
      </c>
      <c r="P2356" s="78">
        <v>203</v>
      </c>
      <c r="Q2356" s="78">
        <v>0</v>
      </c>
      <c r="R2356" s="78">
        <v>0</v>
      </c>
      <c r="S2356" s="78">
        <v>5</v>
      </c>
      <c r="T2356" s="78">
        <v>198</v>
      </c>
      <c r="U2356" s="78">
        <v>0</v>
      </c>
      <c r="V2356" s="78">
        <v>150</v>
      </c>
      <c r="W2356" s="78"/>
      <c r="X2356" s="84" t="s">
        <v>5374</v>
      </c>
      <c r="Y2356" s="85" t="s">
        <v>95</v>
      </c>
      <c r="Z2356" s="85" t="s">
        <v>105</v>
      </c>
      <c r="AA2356" s="85" t="s">
        <v>148</v>
      </c>
    </row>
    <row r="2357" spans="1:27" ht="75">
      <c r="A2357" s="299">
        <v>2333</v>
      </c>
      <c r="B2357" s="284" t="s">
        <v>248</v>
      </c>
      <c r="C2357" s="78" t="s">
        <v>156</v>
      </c>
      <c r="D2357" s="77" t="s">
        <v>5372</v>
      </c>
      <c r="E2357" s="78" t="s">
        <v>152</v>
      </c>
      <c r="F2357" s="80">
        <v>44866.201388888891</v>
      </c>
      <c r="G2357" s="80">
        <v>44866.486111111109</v>
      </c>
      <c r="H2357" s="78" t="s">
        <v>94</v>
      </c>
      <c r="I2357" s="90">
        <v>6.8333333332557231</v>
      </c>
      <c r="J2357" s="91" t="s">
        <v>5376</v>
      </c>
      <c r="K2357" s="91"/>
      <c r="L2357" s="91"/>
      <c r="M2357" s="78">
        <v>4</v>
      </c>
      <c r="N2357" s="78">
        <v>0</v>
      </c>
      <c r="O2357" s="78">
        <v>0</v>
      </c>
      <c r="P2357" s="78">
        <v>4</v>
      </c>
      <c r="Q2357" s="78">
        <v>0</v>
      </c>
      <c r="R2357" s="78">
        <v>0</v>
      </c>
      <c r="S2357" s="78">
        <v>4</v>
      </c>
      <c r="T2357" s="78">
        <v>0</v>
      </c>
      <c r="U2357" s="78">
        <v>0</v>
      </c>
      <c r="V2357" s="78">
        <v>50</v>
      </c>
      <c r="W2357" s="78"/>
      <c r="X2357" s="84" t="s">
        <v>5374</v>
      </c>
      <c r="Y2357" s="85" t="s">
        <v>95</v>
      </c>
      <c r="Z2357" s="85" t="s">
        <v>105</v>
      </c>
      <c r="AA2357" s="85" t="s">
        <v>148</v>
      </c>
    </row>
    <row r="2358" spans="1:27" ht="56.25">
      <c r="A2358" s="299">
        <v>2334</v>
      </c>
      <c r="B2358" s="284" t="s">
        <v>265</v>
      </c>
      <c r="C2358" s="78" t="s">
        <v>97</v>
      </c>
      <c r="D2358" s="77" t="s">
        <v>5377</v>
      </c>
      <c r="E2358" s="78" t="s">
        <v>108</v>
      </c>
      <c r="F2358" s="80">
        <v>44866.038194444445</v>
      </c>
      <c r="G2358" s="80">
        <v>44866.050694444442</v>
      </c>
      <c r="H2358" s="78" t="s">
        <v>94</v>
      </c>
      <c r="I2358" s="90">
        <v>0.29999999993015081</v>
      </c>
      <c r="J2358" s="91" t="s">
        <v>5377</v>
      </c>
      <c r="K2358" s="91"/>
      <c r="L2358" s="91"/>
      <c r="M2358" s="78">
        <v>1</v>
      </c>
      <c r="N2358" s="78">
        <v>0</v>
      </c>
      <c r="O2358" s="78">
        <v>0</v>
      </c>
      <c r="P2358" s="78">
        <v>1</v>
      </c>
      <c r="Q2358" s="78">
        <v>0</v>
      </c>
      <c r="R2358" s="78">
        <v>0</v>
      </c>
      <c r="S2358" s="78">
        <v>0</v>
      </c>
      <c r="T2358" s="78">
        <v>1</v>
      </c>
      <c r="U2358" s="78">
        <v>0</v>
      </c>
      <c r="V2358" s="78">
        <v>2</v>
      </c>
      <c r="W2358" s="78"/>
      <c r="X2358" s="84" t="s">
        <v>5378</v>
      </c>
      <c r="Y2358" s="85" t="s">
        <v>98</v>
      </c>
      <c r="Z2358" s="85" t="s">
        <v>99</v>
      </c>
      <c r="AA2358" s="85" t="s">
        <v>148</v>
      </c>
    </row>
    <row r="2359" spans="1:27" ht="37.5">
      <c r="A2359" s="299">
        <v>2335</v>
      </c>
      <c r="B2359" s="284" t="s">
        <v>262</v>
      </c>
      <c r="C2359" s="78" t="s">
        <v>113</v>
      </c>
      <c r="D2359" s="77" t="s">
        <v>301</v>
      </c>
      <c r="E2359" s="78" t="s">
        <v>154</v>
      </c>
      <c r="F2359" s="80">
        <v>44866.375</v>
      </c>
      <c r="G2359" s="80">
        <v>44866.5</v>
      </c>
      <c r="H2359" s="78" t="s">
        <v>106</v>
      </c>
      <c r="I2359" s="90">
        <v>3</v>
      </c>
      <c r="J2359" s="91" t="s">
        <v>301</v>
      </c>
      <c r="K2359" s="91"/>
      <c r="L2359" s="91" t="s">
        <v>5379</v>
      </c>
      <c r="M2359" s="78">
        <v>24</v>
      </c>
      <c r="N2359" s="78">
        <v>0</v>
      </c>
      <c r="O2359" s="78">
        <v>1</v>
      </c>
      <c r="P2359" s="78">
        <v>23</v>
      </c>
      <c r="Q2359" s="78">
        <v>0</v>
      </c>
      <c r="R2359" s="78">
        <v>0</v>
      </c>
      <c r="S2359" s="78">
        <v>0</v>
      </c>
      <c r="T2359" s="78">
        <v>24</v>
      </c>
      <c r="U2359" s="78">
        <v>0</v>
      </c>
      <c r="V2359" s="78">
        <v>100</v>
      </c>
      <c r="W2359" s="78"/>
      <c r="X2359" s="84"/>
      <c r="Y2359" s="85"/>
      <c r="Z2359" s="85"/>
      <c r="AA2359" s="85" t="s">
        <v>148</v>
      </c>
    </row>
    <row r="2360" spans="1:27" ht="93.75">
      <c r="A2360" s="299">
        <v>2336</v>
      </c>
      <c r="B2360" s="284" t="s">
        <v>261</v>
      </c>
      <c r="C2360" s="78" t="s">
        <v>97</v>
      </c>
      <c r="D2360" s="77" t="s">
        <v>5320</v>
      </c>
      <c r="E2360" s="78" t="s">
        <v>153</v>
      </c>
      <c r="F2360" s="80">
        <v>44867.416666666664</v>
      </c>
      <c r="G2360" s="80">
        <v>44867.583333333336</v>
      </c>
      <c r="H2360" s="78" t="s">
        <v>106</v>
      </c>
      <c r="I2360" s="90">
        <v>4.0000000001164153</v>
      </c>
      <c r="J2360" s="91" t="s">
        <v>5321</v>
      </c>
      <c r="K2360" s="91"/>
      <c r="L2360" s="91"/>
      <c r="M2360" s="78">
        <v>43</v>
      </c>
      <c r="N2360" s="78">
        <v>0</v>
      </c>
      <c r="O2360" s="78">
        <v>0</v>
      </c>
      <c r="P2360" s="78">
        <v>43</v>
      </c>
      <c r="Q2360" s="78">
        <v>0</v>
      </c>
      <c r="R2360" s="78">
        <v>0</v>
      </c>
      <c r="S2360" s="78">
        <v>0</v>
      </c>
      <c r="T2360" s="78">
        <v>43</v>
      </c>
      <c r="U2360" s="78">
        <v>0</v>
      </c>
      <c r="V2360" s="78">
        <v>8</v>
      </c>
      <c r="W2360" s="78"/>
      <c r="X2360" s="84" t="s">
        <v>5380</v>
      </c>
      <c r="Y2360" s="85"/>
      <c r="Z2360" s="85"/>
      <c r="AA2360" s="85" t="s">
        <v>148</v>
      </c>
    </row>
    <row r="2361" spans="1:27" ht="37.5">
      <c r="A2361" s="299">
        <v>2337</v>
      </c>
      <c r="B2361" s="284" t="s">
        <v>262</v>
      </c>
      <c r="C2361" s="78" t="s">
        <v>113</v>
      </c>
      <c r="D2361" s="77" t="s">
        <v>332</v>
      </c>
      <c r="E2361" s="78" t="s">
        <v>152</v>
      </c>
      <c r="F2361" s="80">
        <v>44867.375</v>
      </c>
      <c r="G2361" s="80">
        <v>44867.479166666664</v>
      </c>
      <c r="H2361" s="78" t="s">
        <v>106</v>
      </c>
      <c r="I2361" s="90">
        <v>2.4999999999417923</v>
      </c>
      <c r="J2361" s="91" t="s">
        <v>332</v>
      </c>
      <c r="K2361" s="91"/>
      <c r="L2361" s="91"/>
      <c r="M2361" s="78">
        <v>4</v>
      </c>
      <c r="N2361" s="78">
        <v>0</v>
      </c>
      <c r="O2361" s="78">
        <v>0</v>
      </c>
      <c r="P2361" s="78">
        <v>4</v>
      </c>
      <c r="Q2361" s="78">
        <v>0</v>
      </c>
      <c r="R2361" s="78">
        <v>0</v>
      </c>
      <c r="S2361" s="78">
        <v>0</v>
      </c>
      <c r="T2361" s="78">
        <v>4</v>
      </c>
      <c r="U2361" s="78">
        <v>0</v>
      </c>
      <c r="V2361" s="78">
        <v>50</v>
      </c>
      <c r="W2361" s="78"/>
      <c r="X2361" s="84"/>
      <c r="Y2361" s="85"/>
      <c r="Z2361" s="85"/>
      <c r="AA2361" s="85" t="s">
        <v>148</v>
      </c>
    </row>
    <row r="2362" spans="1:27" ht="56.25">
      <c r="A2362" s="299">
        <v>2338</v>
      </c>
      <c r="B2362" s="284" t="s">
        <v>265</v>
      </c>
      <c r="C2362" s="78" t="s">
        <v>97</v>
      </c>
      <c r="D2362" s="77" t="s">
        <v>5381</v>
      </c>
      <c r="E2362" s="78" t="s">
        <v>108</v>
      </c>
      <c r="F2362" s="80">
        <v>44866.364583333336</v>
      </c>
      <c r="G2362" s="80">
        <v>44866.583333333336</v>
      </c>
      <c r="H2362" s="78" t="s">
        <v>94</v>
      </c>
      <c r="I2362" s="90">
        <v>5.25</v>
      </c>
      <c r="J2362" s="91" t="s">
        <v>5381</v>
      </c>
      <c r="K2362" s="91"/>
      <c r="L2362" s="91"/>
      <c r="M2362" s="78">
        <v>1</v>
      </c>
      <c r="N2362" s="78">
        <v>0</v>
      </c>
      <c r="O2362" s="78">
        <v>0</v>
      </c>
      <c r="P2362" s="78">
        <v>1</v>
      </c>
      <c r="Q2362" s="78">
        <v>0</v>
      </c>
      <c r="R2362" s="78">
        <v>0</v>
      </c>
      <c r="S2362" s="78">
        <v>0</v>
      </c>
      <c r="T2362" s="78">
        <v>1</v>
      </c>
      <c r="U2362" s="78">
        <v>0</v>
      </c>
      <c r="V2362" s="78">
        <v>2</v>
      </c>
      <c r="W2362" s="78"/>
      <c r="X2362" s="84" t="s">
        <v>5382</v>
      </c>
      <c r="Y2362" s="85" t="s">
        <v>98</v>
      </c>
      <c r="Z2362" s="85" t="s">
        <v>99</v>
      </c>
      <c r="AA2362" s="85" t="s">
        <v>148</v>
      </c>
    </row>
    <row r="2363" spans="1:27" ht="93.75">
      <c r="A2363" s="299">
        <v>2339</v>
      </c>
      <c r="B2363" s="284" t="s">
        <v>115</v>
      </c>
      <c r="C2363" s="78" t="s">
        <v>93</v>
      </c>
      <c r="D2363" s="77" t="s">
        <v>5383</v>
      </c>
      <c r="E2363" s="78" t="s">
        <v>154</v>
      </c>
      <c r="F2363" s="80">
        <v>44866.364583333336</v>
      </c>
      <c r="G2363" s="80">
        <v>44866.381944444445</v>
      </c>
      <c r="H2363" s="78" t="s">
        <v>94</v>
      </c>
      <c r="I2363" s="90">
        <v>0.41666666662786156</v>
      </c>
      <c r="J2363" s="91" t="s">
        <v>5384</v>
      </c>
      <c r="K2363" s="91"/>
      <c r="L2363" s="91"/>
      <c r="M2363" s="78">
        <v>142</v>
      </c>
      <c r="N2363" s="78">
        <v>0</v>
      </c>
      <c r="O2363" s="78">
        <v>0</v>
      </c>
      <c r="P2363" s="78">
        <v>142</v>
      </c>
      <c r="Q2363" s="78">
        <v>0</v>
      </c>
      <c r="R2363" s="78">
        <v>0</v>
      </c>
      <c r="S2363" s="78">
        <v>0</v>
      </c>
      <c r="T2363" s="78">
        <v>142</v>
      </c>
      <c r="U2363" s="78">
        <v>0</v>
      </c>
      <c r="V2363" s="78">
        <v>212</v>
      </c>
      <c r="W2363" s="78"/>
      <c r="X2363" s="84" t="s">
        <v>5385</v>
      </c>
      <c r="Y2363" s="85" t="s">
        <v>95</v>
      </c>
      <c r="Z2363" s="85" t="s">
        <v>144</v>
      </c>
      <c r="AA2363" s="85" t="s">
        <v>148</v>
      </c>
    </row>
    <row r="2364" spans="1:27" ht="75">
      <c r="A2364" s="299">
        <v>2340</v>
      </c>
      <c r="B2364" s="284" t="s">
        <v>115</v>
      </c>
      <c r="C2364" s="78" t="s">
        <v>97</v>
      </c>
      <c r="D2364" s="79" t="s">
        <v>5386</v>
      </c>
      <c r="E2364" s="78" t="s">
        <v>153</v>
      </c>
      <c r="F2364" s="80">
        <v>44866.555555555555</v>
      </c>
      <c r="G2364" s="80">
        <v>44866.621527777781</v>
      </c>
      <c r="H2364" s="78" t="s">
        <v>106</v>
      </c>
      <c r="I2364" s="90">
        <v>1.5833333334303461</v>
      </c>
      <c r="J2364" s="91" t="s">
        <v>5387</v>
      </c>
      <c r="K2364" s="91"/>
      <c r="L2364" s="91"/>
      <c r="M2364" s="78">
        <v>1</v>
      </c>
      <c r="N2364" s="78">
        <v>0</v>
      </c>
      <c r="O2364" s="78">
        <v>0</v>
      </c>
      <c r="P2364" s="78">
        <v>1</v>
      </c>
      <c r="Q2364" s="78">
        <v>0</v>
      </c>
      <c r="R2364" s="78">
        <v>0</v>
      </c>
      <c r="S2364" s="78">
        <v>0</v>
      </c>
      <c r="T2364" s="78">
        <v>1</v>
      </c>
      <c r="U2364" s="78">
        <v>0</v>
      </c>
      <c r="V2364" s="78">
        <v>21</v>
      </c>
      <c r="W2364" s="78"/>
      <c r="X2364" s="84" t="s">
        <v>5388</v>
      </c>
      <c r="Y2364" s="85"/>
      <c r="Z2364" s="85"/>
      <c r="AA2364" s="85" t="s">
        <v>148</v>
      </c>
    </row>
    <row r="2365" spans="1:27" ht="56.25">
      <c r="A2365" s="299">
        <v>2341</v>
      </c>
      <c r="B2365" s="284" t="s">
        <v>251</v>
      </c>
      <c r="C2365" s="78" t="s">
        <v>97</v>
      </c>
      <c r="D2365" s="79" t="s">
        <v>5389</v>
      </c>
      <c r="E2365" s="78" t="s">
        <v>153</v>
      </c>
      <c r="F2365" s="80">
        <v>44867.375</v>
      </c>
      <c r="G2365" s="80">
        <v>44867.458333333336</v>
      </c>
      <c r="H2365" s="78" t="s">
        <v>94</v>
      </c>
      <c r="I2365" s="90">
        <v>2.0000000000582077</v>
      </c>
      <c r="J2365" s="91" t="s">
        <v>5390</v>
      </c>
      <c r="K2365" s="91"/>
      <c r="L2365" s="91"/>
      <c r="M2365" s="78">
        <v>1</v>
      </c>
      <c r="N2365" s="78">
        <v>0</v>
      </c>
      <c r="O2365" s="78">
        <v>0</v>
      </c>
      <c r="P2365" s="78">
        <v>1</v>
      </c>
      <c r="Q2365" s="78">
        <v>0</v>
      </c>
      <c r="R2365" s="78">
        <v>0</v>
      </c>
      <c r="S2365" s="78">
        <v>0</v>
      </c>
      <c r="T2365" s="78">
        <v>1</v>
      </c>
      <c r="U2365" s="78">
        <v>0</v>
      </c>
      <c r="V2365" s="78">
        <v>24</v>
      </c>
      <c r="W2365" s="78"/>
      <c r="X2365" s="84" t="s">
        <v>5391</v>
      </c>
      <c r="Y2365" s="85" t="s">
        <v>95</v>
      </c>
      <c r="Z2365" s="85" t="s">
        <v>123</v>
      </c>
      <c r="AA2365" s="85" t="s">
        <v>148</v>
      </c>
    </row>
    <row r="2366" spans="1:27" ht="37.5">
      <c r="A2366" s="299">
        <v>2342</v>
      </c>
      <c r="B2366" s="284" t="s">
        <v>250</v>
      </c>
      <c r="C2366" s="78" t="s">
        <v>97</v>
      </c>
      <c r="D2366" s="79" t="s">
        <v>5392</v>
      </c>
      <c r="E2366" s="78" t="s">
        <v>153</v>
      </c>
      <c r="F2366" s="80">
        <v>44868.375</v>
      </c>
      <c r="G2366" s="80">
        <v>44868.458333333336</v>
      </c>
      <c r="H2366" s="78" t="s">
        <v>106</v>
      </c>
      <c r="I2366" s="90">
        <v>2.0000000000582077</v>
      </c>
      <c r="J2366" s="91" t="s">
        <v>469</v>
      </c>
      <c r="K2366" s="91"/>
      <c r="L2366" s="91"/>
      <c r="M2366" s="78">
        <v>45</v>
      </c>
      <c r="N2366" s="78">
        <v>0</v>
      </c>
      <c r="O2366" s="78">
        <v>0</v>
      </c>
      <c r="P2366" s="78">
        <v>45</v>
      </c>
      <c r="Q2366" s="78">
        <v>0</v>
      </c>
      <c r="R2366" s="78">
        <v>0</v>
      </c>
      <c r="S2366" s="78">
        <v>0</v>
      </c>
      <c r="T2366" s="78">
        <v>45</v>
      </c>
      <c r="U2366" s="78">
        <v>0</v>
      </c>
      <c r="V2366" s="78">
        <v>30</v>
      </c>
      <c r="W2366" s="78"/>
      <c r="X2366" s="84"/>
      <c r="Y2366" s="85"/>
      <c r="Z2366" s="85"/>
      <c r="AA2366" s="85" t="s">
        <v>148</v>
      </c>
    </row>
    <row r="2367" spans="1:27" ht="37.5">
      <c r="A2367" s="299">
        <v>2343</v>
      </c>
      <c r="B2367" s="284" t="s">
        <v>278</v>
      </c>
      <c r="C2367" s="78" t="s">
        <v>113</v>
      </c>
      <c r="D2367" s="79" t="s">
        <v>164</v>
      </c>
      <c r="E2367" s="78" t="s">
        <v>152</v>
      </c>
      <c r="F2367" s="80">
        <v>44868.375</v>
      </c>
      <c r="G2367" s="80">
        <v>44868.458333333336</v>
      </c>
      <c r="H2367" s="78" t="s">
        <v>106</v>
      </c>
      <c r="I2367" s="90">
        <v>2.0000000000582077</v>
      </c>
      <c r="J2367" s="91" t="s">
        <v>296</v>
      </c>
      <c r="K2367" s="91"/>
      <c r="L2367" s="91"/>
      <c r="M2367" s="78">
        <v>316</v>
      </c>
      <c r="N2367" s="78">
        <v>0</v>
      </c>
      <c r="O2367" s="78">
        <v>0</v>
      </c>
      <c r="P2367" s="78">
        <v>316</v>
      </c>
      <c r="Q2367" s="78">
        <v>0</v>
      </c>
      <c r="R2367" s="78">
        <v>0</v>
      </c>
      <c r="S2367" s="78">
        <v>0</v>
      </c>
      <c r="T2367" s="78">
        <v>316</v>
      </c>
      <c r="U2367" s="78">
        <v>0</v>
      </c>
      <c r="V2367" s="78">
        <v>168</v>
      </c>
      <c r="W2367" s="78"/>
      <c r="X2367" s="84"/>
      <c r="Y2367" s="85"/>
      <c r="Z2367" s="85"/>
      <c r="AA2367" s="85" t="s">
        <v>148</v>
      </c>
    </row>
    <row r="2368" spans="1:27" ht="37.5">
      <c r="A2368" s="299">
        <v>2344</v>
      </c>
      <c r="B2368" s="283" t="s">
        <v>278</v>
      </c>
      <c r="C2368" s="83" t="s">
        <v>113</v>
      </c>
      <c r="D2368" s="187" t="s">
        <v>165</v>
      </c>
      <c r="E2368" s="83" t="s">
        <v>152</v>
      </c>
      <c r="F2368" s="188">
        <v>44868.375</v>
      </c>
      <c r="G2368" s="188">
        <v>44868.458333333336</v>
      </c>
      <c r="H2368" s="83" t="s">
        <v>106</v>
      </c>
      <c r="I2368" s="90">
        <v>2.0000000000582077</v>
      </c>
      <c r="J2368" s="91" t="s">
        <v>239</v>
      </c>
      <c r="K2368" s="91"/>
      <c r="L2368" s="91"/>
      <c r="M2368" s="83">
        <v>234</v>
      </c>
      <c r="N2368" s="83">
        <v>0</v>
      </c>
      <c r="O2368" s="83">
        <v>0</v>
      </c>
      <c r="P2368" s="83">
        <v>234</v>
      </c>
      <c r="Q2368" s="83">
        <v>0</v>
      </c>
      <c r="R2368" s="83">
        <v>0</v>
      </c>
      <c r="S2368" s="83">
        <v>0</v>
      </c>
      <c r="T2368" s="83">
        <v>234</v>
      </c>
      <c r="U2368" s="83">
        <v>0</v>
      </c>
      <c r="V2368" s="83">
        <v>107</v>
      </c>
      <c r="W2368" s="83"/>
      <c r="X2368" s="184"/>
      <c r="Y2368" s="185"/>
      <c r="Z2368" s="185"/>
      <c r="AA2368" s="85" t="s">
        <v>148</v>
      </c>
    </row>
    <row r="2369" spans="1:27" ht="281.25">
      <c r="A2369" s="299">
        <v>2345</v>
      </c>
      <c r="B2369" s="283" t="s">
        <v>248</v>
      </c>
      <c r="C2369" s="83" t="s">
        <v>93</v>
      </c>
      <c r="D2369" s="187" t="s">
        <v>5393</v>
      </c>
      <c r="E2369" s="83" t="s">
        <v>154</v>
      </c>
      <c r="F2369" s="188">
        <v>44868.125</v>
      </c>
      <c r="G2369" s="188">
        <v>44868.15625</v>
      </c>
      <c r="H2369" s="83" t="s">
        <v>94</v>
      </c>
      <c r="I2369" s="90">
        <v>0.75</v>
      </c>
      <c r="J2369" s="91" t="s">
        <v>5394</v>
      </c>
      <c r="K2369" s="91"/>
      <c r="L2369" s="91" t="s">
        <v>419</v>
      </c>
      <c r="M2369" s="83">
        <v>269</v>
      </c>
      <c r="N2369" s="83">
        <v>2</v>
      </c>
      <c r="O2369" s="83">
        <v>3</v>
      </c>
      <c r="P2369" s="83">
        <v>264</v>
      </c>
      <c r="Q2369" s="83">
        <v>0</v>
      </c>
      <c r="R2369" s="83">
        <v>0</v>
      </c>
      <c r="S2369" s="83">
        <v>0</v>
      </c>
      <c r="T2369" s="83">
        <v>269</v>
      </c>
      <c r="U2369" s="83">
        <v>0</v>
      </c>
      <c r="V2369" s="83">
        <v>2200</v>
      </c>
      <c r="W2369" s="83"/>
      <c r="X2369" s="184" t="s">
        <v>5395</v>
      </c>
      <c r="Y2369" s="185" t="s">
        <v>109</v>
      </c>
      <c r="Z2369" s="185" t="s">
        <v>103</v>
      </c>
      <c r="AA2369" s="85" t="s">
        <v>148</v>
      </c>
    </row>
    <row r="2370" spans="1:27" ht="37.5">
      <c r="A2370" s="299">
        <v>2346</v>
      </c>
      <c r="B2370" s="296" t="s">
        <v>262</v>
      </c>
      <c r="C2370" s="259" t="s">
        <v>113</v>
      </c>
      <c r="D2370" s="260" t="s">
        <v>301</v>
      </c>
      <c r="E2370" s="259" t="s">
        <v>154</v>
      </c>
      <c r="F2370" s="261">
        <v>44868.375</v>
      </c>
      <c r="G2370" s="261">
        <v>44868.5</v>
      </c>
      <c r="H2370" s="259" t="s">
        <v>106</v>
      </c>
      <c r="I2370" s="90">
        <v>3</v>
      </c>
      <c r="J2370" s="91" t="s">
        <v>301</v>
      </c>
      <c r="K2370" s="91"/>
      <c r="L2370" s="91" t="s">
        <v>5379</v>
      </c>
      <c r="M2370" s="259">
        <v>24</v>
      </c>
      <c r="N2370" s="259">
        <v>0</v>
      </c>
      <c r="O2370" s="259">
        <v>1</v>
      </c>
      <c r="P2370" s="259">
        <v>23</v>
      </c>
      <c r="Q2370" s="259">
        <v>0</v>
      </c>
      <c r="R2370" s="259">
        <v>0</v>
      </c>
      <c r="S2370" s="259">
        <v>0</v>
      </c>
      <c r="T2370" s="259">
        <v>24</v>
      </c>
      <c r="U2370" s="259">
        <v>0</v>
      </c>
      <c r="V2370" s="259">
        <v>100</v>
      </c>
      <c r="W2370" s="259"/>
      <c r="X2370" s="262"/>
      <c r="Y2370" s="263"/>
      <c r="Z2370" s="263"/>
      <c r="AA2370" s="85" t="s">
        <v>148</v>
      </c>
    </row>
    <row r="2371" spans="1:27" ht="75">
      <c r="A2371" s="299">
        <v>2347</v>
      </c>
      <c r="B2371" s="284" t="s">
        <v>115</v>
      </c>
      <c r="C2371" s="250" t="s">
        <v>97</v>
      </c>
      <c r="D2371" s="264" t="s">
        <v>5396</v>
      </c>
      <c r="E2371" s="250" t="s">
        <v>153</v>
      </c>
      <c r="F2371" s="80">
        <v>44867.578472222223</v>
      </c>
      <c r="G2371" s="80">
        <v>44867.586111111108</v>
      </c>
      <c r="H2371" s="250" t="s">
        <v>106</v>
      </c>
      <c r="I2371" s="90">
        <v>0.18333333323244005</v>
      </c>
      <c r="J2371" s="91" t="s">
        <v>486</v>
      </c>
      <c r="K2371" s="91"/>
      <c r="L2371" s="91"/>
      <c r="M2371" s="250">
        <v>23</v>
      </c>
      <c r="N2371" s="250">
        <v>0</v>
      </c>
      <c r="O2371" s="250">
        <v>0</v>
      </c>
      <c r="P2371" s="250">
        <v>23</v>
      </c>
      <c r="Q2371" s="250">
        <v>0</v>
      </c>
      <c r="R2371" s="250">
        <v>0</v>
      </c>
      <c r="S2371" s="250">
        <v>0</v>
      </c>
      <c r="T2371" s="250">
        <v>23</v>
      </c>
      <c r="U2371" s="250">
        <v>0</v>
      </c>
      <c r="V2371" s="250">
        <v>35</v>
      </c>
      <c r="W2371" s="250"/>
      <c r="X2371" s="250" t="s">
        <v>5397</v>
      </c>
      <c r="Y2371" s="85"/>
      <c r="Z2371" s="85"/>
      <c r="AA2371" s="85" t="s">
        <v>148</v>
      </c>
    </row>
    <row r="2372" spans="1:27" ht="75">
      <c r="A2372" s="299">
        <v>2348</v>
      </c>
      <c r="B2372" s="284" t="s">
        <v>115</v>
      </c>
      <c r="C2372" s="250" t="s">
        <v>97</v>
      </c>
      <c r="D2372" s="264" t="s">
        <v>5398</v>
      </c>
      <c r="E2372" s="250" t="s">
        <v>153</v>
      </c>
      <c r="F2372" s="80">
        <v>44867.595833333333</v>
      </c>
      <c r="G2372" s="80">
        <v>44867.609027777777</v>
      </c>
      <c r="H2372" s="250" t="s">
        <v>106</v>
      </c>
      <c r="I2372" s="90">
        <v>0.31666666665114462</v>
      </c>
      <c r="J2372" s="91" t="s">
        <v>5399</v>
      </c>
      <c r="K2372" s="91"/>
      <c r="L2372" s="91"/>
      <c r="M2372" s="250">
        <v>3</v>
      </c>
      <c r="N2372" s="250">
        <v>0</v>
      </c>
      <c r="O2372" s="250">
        <v>0</v>
      </c>
      <c r="P2372" s="250">
        <v>3</v>
      </c>
      <c r="Q2372" s="250">
        <v>0</v>
      </c>
      <c r="R2372" s="250">
        <v>0</v>
      </c>
      <c r="S2372" s="250">
        <v>0</v>
      </c>
      <c r="T2372" s="250">
        <v>3</v>
      </c>
      <c r="U2372" s="250">
        <v>0</v>
      </c>
      <c r="V2372" s="250">
        <v>43</v>
      </c>
      <c r="W2372" s="250"/>
      <c r="X2372" s="250" t="s">
        <v>5397</v>
      </c>
      <c r="Y2372" s="85"/>
      <c r="Z2372" s="85"/>
      <c r="AA2372" s="85" t="s">
        <v>148</v>
      </c>
    </row>
    <row r="2373" spans="1:27" ht="75">
      <c r="A2373" s="299">
        <v>2349</v>
      </c>
      <c r="B2373" s="284" t="s">
        <v>265</v>
      </c>
      <c r="C2373" s="250" t="s">
        <v>97</v>
      </c>
      <c r="D2373" s="264" t="s">
        <v>5400</v>
      </c>
      <c r="E2373" s="250" t="s">
        <v>153</v>
      </c>
      <c r="F2373" s="80">
        <v>44869.243055555555</v>
      </c>
      <c r="G2373" s="80">
        <v>44869.305555555555</v>
      </c>
      <c r="H2373" s="250" t="s">
        <v>94</v>
      </c>
      <c r="I2373" s="90">
        <v>1.5</v>
      </c>
      <c r="J2373" s="91" t="s">
        <v>5400</v>
      </c>
      <c r="K2373" s="91"/>
      <c r="L2373" s="91"/>
      <c r="M2373" s="250">
        <v>15</v>
      </c>
      <c r="N2373" s="250">
        <v>0</v>
      </c>
      <c r="O2373" s="250">
        <v>0</v>
      </c>
      <c r="P2373" s="250">
        <v>15</v>
      </c>
      <c r="Q2373" s="250">
        <v>0</v>
      </c>
      <c r="R2373" s="250">
        <v>0</v>
      </c>
      <c r="S2373" s="250">
        <v>0</v>
      </c>
      <c r="T2373" s="250">
        <v>15</v>
      </c>
      <c r="U2373" s="250">
        <v>0</v>
      </c>
      <c r="V2373" s="250">
        <v>30</v>
      </c>
      <c r="W2373" s="250"/>
      <c r="X2373" s="250" t="s">
        <v>5401</v>
      </c>
      <c r="Y2373" s="85" t="s">
        <v>98</v>
      </c>
      <c r="Z2373" s="85" t="s">
        <v>124</v>
      </c>
      <c r="AA2373" s="85" t="s">
        <v>148</v>
      </c>
    </row>
    <row r="2374" spans="1:27" ht="75">
      <c r="A2374" s="299">
        <v>2350</v>
      </c>
      <c r="B2374" s="284" t="s">
        <v>248</v>
      </c>
      <c r="C2374" s="250" t="s">
        <v>93</v>
      </c>
      <c r="D2374" s="264" t="s">
        <v>5402</v>
      </c>
      <c r="E2374" s="250" t="s">
        <v>152</v>
      </c>
      <c r="F2374" s="80">
        <v>44870.877083333333</v>
      </c>
      <c r="G2374" s="80">
        <v>44870.961805555555</v>
      </c>
      <c r="H2374" s="250" t="s">
        <v>94</v>
      </c>
      <c r="I2374" s="90">
        <v>2.0333333333255723</v>
      </c>
      <c r="J2374" s="91" t="s">
        <v>5403</v>
      </c>
      <c r="K2374" s="91"/>
      <c r="L2374" s="91"/>
      <c r="M2374" s="250">
        <v>117</v>
      </c>
      <c r="N2374" s="250">
        <v>0</v>
      </c>
      <c r="O2374" s="250">
        <v>0</v>
      </c>
      <c r="P2374" s="250">
        <v>117</v>
      </c>
      <c r="Q2374" s="250">
        <v>0</v>
      </c>
      <c r="R2374" s="250">
        <v>0</v>
      </c>
      <c r="S2374" s="250">
        <v>0</v>
      </c>
      <c r="T2374" s="250">
        <v>117</v>
      </c>
      <c r="U2374" s="250">
        <v>0</v>
      </c>
      <c r="V2374" s="250">
        <v>90</v>
      </c>
      <c r="W2374" s="250"/>
      <c r="X2374" s="250" t="s">
        <v>5404</v>
      </c>
      <c r="Y2374" s="85" t="s">
        <v>109</v>
      </c>
      <c r="Z2374" s="85" t="s">
        <v>103</v>
      </c>
      <c r="AA2374" s="85" t="s">
        <v>148</v>
      </c>
    </row>
    <row r="2375" spans="1:27" ht="75">
      <c r="A2375" s="299">
        <v>2351</v>
      </c>
      <c r="B2375" s="284" t="s">
        <v>115</v>
      </c>
      <c r="C2375" s="250" t="s">
        <v>97</v>
      </c>
      <c r="D2375" s="264" t="s">
        <v>5405</v>
      </c>
      <c r="E2375" s="250" t="s">
        <v>153</v>
      </c>
      <c r="F2375" s="80">
        <v>44868.375</v>
      </c>
      <c r="G2375" s="80">
        <v>44868.395833333336</v>
      </c>
      <c r="H2375" s="250" t="s">
        <v>106</v>
      </c>
      <c r="I2375" s="90">
        <v>0.50000000005820766</v>
      </c>
      <c r="J2375" s="91" t="s">
        <v>5406</v>
      </c>
      <c r="K2375" s="91"/>
      <c r="L2375" s="91"/>
      <c r="M2375" s="250">
        <v>48</v>
      </c>
      <c r="N2375" s="250">
        <v>0</v>
      </c>
      <c r="O2375" s="250">
        <v>0</v>
      </c>
      <c r="P2375" s="250">
        <v>48</v>
      </c>
      <c r="Q2375" s="250">
        <v>0</v>
      </c>
      <c r="R2375" s="250">
        <v>0</v>
      </c>
      <c r="S2375" s="250">
        <v>0</v>
      </c>
      <c r="T2375" s="250">
        <v>48</v>
      </c>
      <c r="U2375" s="250">
        <v>0</v>
      </c>
      <c r="V2375" s="250">
        <v>33</v>
      </c>
      <c r="W2375" s="250"/>
      <c r="X2375" s="250" t="s">
        <v>5407</v>
      </c>
      <c r="Y2375" s="85"/>
      <c r="Z2375" s="85"/>
      <c r="AA2375" s="85" t="s">
        <v>148</v>
      </c>
    </row>
    <row r="2376" spans="1:27" ht="37.5">
      <c r="A2376" s="299">
        <v>2352</v>
      </c>
      <c r="B2376" s="284" t="s">
        <v>278</v>
      </c>
      <c r="C2376" s="250" t="s">
        <v>113</v>
      </c>
      <c r="D2376" s="264" t="s">
        <v>173</v>
      </c>
      <c r="E2376" s="250" t="s">
        <v>152</v>
      </c>
      <c r="F2376" s="80">
        <v>44872.375</v>
      </c>
      <c r="G2376" s="80">
        <v>44872.416666666664</v>
      </c>
      <c r="H2376" s="250" t="s">
        <v>106</v>
      </c>
      <c r="I2376" s="90">
        <v>0.99999999994179234</v>
      </c>
      <c r="J2376" s="91" t="s">
        <v>159</v>
      </c>
      <c r="K2376" s="91"/>
      <c r="L2376" s="91"/>
      <c r="M2376" s="250">
        <v>24</v>
      </c>
      <c r="N2376" s="250">
        <v>0</v>
      </c>
      <c r="O2376" s="250">
        <v>0</v>
      </c>
      <c r="P2376" s="250">
        <v>24</v>
      </c>
      <c r="Q2376" s="250">
        <v>0</v>
      </c>
      <c r="R2376" s="250">
        <v>0</v>
      </c>
      <c r="S2376" s="250">
        <v>0</v>
      </c>
      <c r="T2376" s="250">
        <v>24</v>
      </c>
      <c r="U2376" s="250">
        <v>0</v>
      </c>
      <c r="V2376" s="250">
        <v>179</v>
      </c>
      <c r="W2376" s="250"/>
      <c r="X2376" s="250"/>
      <c r="Y2376" s="85"/>
      <c r="Z2376" s="85"/>
      <c r="AA2376" s="85" t="s">
        <v>148</v>
      </c>
    </row>
    <row r="2377" spans="1:27" ht="37.5">
      <c r="A2377" s="299">
        <v>2353</v>
      </c>
      <c r="B2377" s="284" t="s">
        <v>278</v>
      </c>
      <c r="C2377" s="78" t="s">
        <v>113</v>
      </c>
      <c r="D2377" s="79" t="s">
        <v>174</v>
      </c>
      <c r="E2377" s="78" t="s">
        <v>152</v>
      </c>
      <c r="F2377" s="80">
        <v>44872.4375</v>
      </c>
      <c r="G2377" s="80">
        <v>44872.479166666664</v>
      </c>
      <c r="H2377" s="78" t="s">
        <v>106</v>
      </c>
      <c r="I2377" s="90">
        <v>0.99999999994179234</v>
      </c>
      <c r="J2377" s="91" t="s">
        <v>252</v>
      </c>
      <c r="K2377" s="91"/>
      <c r="L2377" s="91"/>
      <c r="M2377" s="78">
        <v>25</v>
      </c>
      <c r="N2377" s="78">
        <v>0</v>
      </c>
      <c r="O2377" s="78">
        <v>0</v>
      </c>
      <c r="P2377" s="78">
        <v>25</v>
      </c>
      <c r="Q2377" s="78">
        <v>0</v>
      </c>
      <c r="R2377" s="78">
        <v>0</v>
      </c>
      <c r="S2377" s="78">
        <v>0</v>
      </c>
      <c r="T2377" s="78">
        <v>25</v>
      </c>
      <c r="U2377" s="78">
        <v>0</v>
      </c>
      <c r="V2377" s="78">
        <v>224</v>
      </c>
      <c r="W2377" s="78"/>
      <c r="X2377" s="84"/>
      <c r="Y2377" s="85"/>
      <c r="Z2377" s="85"/>
      <c r="AA2377" s="85" t="s">
        <v>148</v>
      </c>
    </row>
    <row r="2378" spans="1:27" ht="37.5">
      <c r="A2378" s="299">
        <v>2354</v>
      </c>
      <c r="B2378" s="284" t="s">
        <v>278</v>
      </c>
      <c r="C2378" s="78" t="s">
        <v>113</v>
      </c>
      <c r="D2378" s="79" t="s">
        <v>175</v>
      </c>
      <c r="E2378" s="78" t="s">
        <v>152</v>
      </c>
      <c r="F2378" s="80">
        <v>44872.4375</v>
      </c>
      <c r="G2378" s="80">
        <v>44872.479166666664</v>
      </c>
      <c r="H2378" s="78" t="s">
        <v>106</v>
      </c>
      <c r="I2378" s="90">
        <v>0.99999999994179234</v>
      </c>
      <c r="J2378" s="91" t="s">
        <v>287</v>
      </c>
      <c r="K2378" s="91"/>
      <c r="L2378" s="91"/>
      <c r="M2378" s="78">
        <v>1</v>
      </c>
      <c r="N2378" s="78">
        <v>0</v>
      </c>
      <c r="O2378" s="78">
        <v>0</v>
      </c>
      <c r="P2378" s="78">
        <v>1</v>
      </c>
      <c r="Q2378" s="78">
        <v>0</v>
      </c>
      <c r="R2378" s="78">
        <v>0</v>
      </c>
      <c r="S2378" s="78">
        <v>0</v>
      </c>
      <c r="T2378" s="78">
        <v>1</v>
      </c>
      <c r="U2378" s="78">
        <v>0</v>
      </c>
      <c r="V2378" s="78">
        <v>150</v>
      </c>
      <c r="W2378" s="78"/>
      <c r="X2378" s="84"/>
      <c r="Y2378" s="85"/>
      <c r="Z2378" s="85"/>
      <c r="AA2378" s="85" t="s">
        <v>148</v>
      </c>
    </row>
    <row r="2379" spans="1:27" ht="37.5">
      <c r="A2379" s="299">
        <v>2355</v>
      </c>
      <c r="B2379" s="284" t="s">
        <v>278</v>
      </c>
      <c r="C2379" s="78" t="s">
        <v>113</v>
      </c>
      <c r="D2379" s="77" t="s">
        <v>176</v>
      </c>
      <c r="E2379" s="78" t="s">
        <v>152</v>
      </c>
      <c r="F2379" s="80">
        <v>44872.5625</v>
      </c>
      <c r="G2379" s="80">
        <v>44872.604166666664</v>
      </c>
      <c r="H2379" s="78" t="s">
        <v>106</v>
      </c>
      <c r="I2379" s="90">
        <v>0.99999999994179234</v>
      </c>
      <c r="J2379" s="91" t="s">
        <v>235</v>
      </c>
      <c r="K2379" s="91"/>
      <c r="L2379" s="91"/>
      <c r="M2379" s="78">
        <v>14</v>
      </c>
      <c r="N2379" s="78">
        <v>0</v>
      </c>
      <c r="O2379" s="78">
        <v>0</v>
      </c>
      <c r="P2379" s="78">
        <v>14</v>
      </c>
      <c r="Q2379" s="78">
        <v>0</v>
      </c>
      <c r="R2379" s="78">
        <v>0</v>
      </c>
      <c r="S2379" s="78">
        <v>0</v>
      </c>
      <c r="T2379" s="78">
        <v>14</v>
      </c>
      <c r="U2379" s="78">
        <v>0</v>
      </c>
      <c r="V2379" s="78">
        <v>178</v>
      </c>
      <c r="W2379" s="78"/>
      <c r="X2379" s="84"/>
      <c r="Y2379" s="85"/>
      <c r="Z2379" s="85"/>
      <c r="AA2379" s="85" t="s">
        <v>148</v>
      </c>
    </row>
    <row r="2380" spans="1:27" ht="37.5">
      <c r="A2380" s="299">
        <v>2356</v>
      </c>
      <c r="B2380" s="284" t="s">
        <v>278</v>
      </c>
      <c r="C2380" s="78" t="s">
        <v>113</v>
      </c>
      <c r="D2380" s="77" t="s">
        <v>177</v>
      </c>
      <c r="E2380" s="78" t="s">
        <v>152</v>
      </c>
      <c r="F2380" s="80">
        <v>44872.625</v>
      </c>
      <c r="G2380" s="80">
        <v>44872.666666666664</v>
      </c>
      <c r="H2380" s="78" t="s">
        <v>106</v>
      </c>
      <c r="I2380" s="90">
        <v>0.99999999994179234</v>
      </c>
      <c r="J2380" s="91" t="s">
        <v>327</v>
      </c>
      <c r="K2380" s="91"/>
      <c r="L2380" s="91"/>
      <c r="M2380" s="78">
        <v>9</v>
      </c>
      <c r="N2380" s="78">
        <v>0</v>
      </c>
      <c r="O2380" s="78">
        <v>0</v>
      </c>
      <c r="P2380" s="78">
        <v>9</v>
      </c>
      <c r="Q2380" s="78">
        <v>0</v>
      </c>
      <c r="R2380" s="78">
        <v>0</v>
      </c>
      <c r="S2380" s="78">
        <v>0</v>
      </c>
      <c r="T2380" s="78">
        <v>9</v>
      </c>
      <c r="U2380" s="78">
        <v>0</v>
      </c>
      <c r="V2380" s="78">
        <v>58</v>
      </c>
      <c r="W2380" s="78"/>
      <c r="X2380" s="84"/>
      <c r="Y2380" s="85"/>
      <c r="Z2380" s="85"/>
      <c r="AA2380" s="85" t="s">
        <v>148</v>
      </c>
    </row>
    <row r="2381" spans="1:27" ht="75">
      <c r="A2381" s="299">
        <v>2357</v>
      </c>
      <c r="B2381" s="284" t="s">
        <v>262</v>
      </c>
      <c r="C2381" s="78" t="s">
        <v>97</v>
      </c>
      <c r="D2381" s="77" t="s">
        <v>256</v>
      </c>
      <c r="E2381" s="78" t="s">
        <v>153</v>
      </c>
      <c r="F2381" s="80">
        <v>44872.375</v>
      </c>
      <c r="G2381" s="80">
        <v>44872.5</v>
      </c>
      <c r="H2381" s="78" t="s">
        <v>106</v>
      </c>
      <c r="I2381" s="90">
        <v>3</v>
      </c>
      <c r="J2381" s="91" t="s">
        <v>1018</v>
      </c>
      <c r="K2381" s="91"/>
      <c r="L2381" s="91"/>
      <c r="M2381" s="78">
        <v>44</v>
      </c>
      <c r="N2381" s="78">
        <v>0</v>
      </c>
      <c r="O2381" s="78">
        <v>0</v>
      </c>
      <c r="P2381" s="78">
        <v>44</v>
      </c>
      <c r="Q2381" s="78">
        <v>0</v>
      </c>
      <c r="R2381" s="78">
        <v>0</v>
      </c>
      <c r="S2381" s="78">
        <v>0</v>
      </c>
      <c r="T2381" s="78">
        <v>44</v>
      </c>
      <c r="U2381" s="78">
        <v>0</v>
      </c>
      <c r="V2381" s="78">
        <v>20</v>
      </c>
      <c r="W2381" s="78"/>
      <c r="X2381" s="84"/>
      <c r="Y2381" s="85"/>
      <c r="Z2381" s="85"/>
      <c r="AA2381" s="85" t="s">
        <v>148</v>
      </c>
    </row>
    <row r="2382" spans="1:27" ht="75">
      <c r="A2382" s="299">
        <v>2358</v>
      </c>
      <c r="B2382" s="284" t="s">
        <v>262</v>
      </c>
      <c r="C2382" s="78" t="s">
        <v>97</v>
      </c>
      <c r="D2382" s="77" t="s">
        <v>645</v>
      </c>
      <c r="E2382" s="78" t="s">
        <v>153</v>
      </c>
      <c r="F2382" s="80">
        <v>44872.541666666664</v>
      </c>
      <c r="G2382" s="80">
        <v>44872.6875</v>
      </c>
      <c r="H2382" s="78" t="s">
        <v>106</v>
      </c>
      <c r="I2382" s="90">
        <v>3.5000000000582077</v>
      </c>
      <c r="J2382" s="91" t="s">
        <v>646</v>
      </c>
      <c r="K2382" s="91"/>
      <c r="L2382" s="91"/>
      <c r="M2382" s="78">
        <v>92</v>
      </c>
      <c r="N2382" s="78">
        <v>0</v>
      </c>
      <c r="O2382" s="78">
        <v>0</v>
      </c>
      <c r="P2382" s="78">
        <v>92</v>
      </c>
      <c r="Q2382" s="78">
        <v>0</v>
      </c>
      <c r="R2382" s="78">
        <v>0</v>
      </c>
      <c r="S2382" s="78">
        <v>0</v>
      </c>
      <c r="T2382" s="78">
        <v>92</v>
      </c>
      <c r="U2382" s="78">
        <v>0</v>
      </c>
      <c r="V2382" s="78">
        <v>40</v>
      </c>
      <c r="W2382" s="78"/>
      <c r="X2382" s="84"/>
      <c r="Y2382" s="85"/>
      <c r="Z2382" s="85"/>
      <c r="AA2382" s="85" t="s">
        <v>148</v>
      </c>
    </row>
    <row r="2383" spans="1:27" ht="37.5">
      <c r="A2383" s="299">
        <v>2359</v>
      </c>
      <c r="B2383" s="284" t="s">
        <v>262</v>
      </c>
      <c r="C2383" s="78" t="s">
        <v>113</v>
      </c>
      <c r="D2383" s="77" t="s">
        <v>5408</v>
      </c>
      <c r="E2383" s="78" t="s">
        <v>154</v>
      </c>
      <c r="F2383" s="80">
        <v>44872.583333333336</v>
      </c>
      <c r="G2383" s="80">
        <v>44872.666666666664</v>
      </c>
      <c r="H2383" s="78" t="s">
        <v>106</v>
      </c>
      <c r="I2383" s="90">
        <v>1.9999999998835847</v>
      </c>
      <c r="J2383" s="91" t="s">
        <v>334</v>
      </c>
      <c r="K2383" s="91"/>
      <c r="L2383" s="91"/>
      <c r="M2383" s="78">
        <v>11</v>
      </c>
      <c r="N2383" s="78">
        <v>0</v>
      </c>
      <c r="O2383" s="78">
        <v>0</v>
      </c>
      <c r="P2383" s="78">
        <v>11</v>
      </c>
      <c r="Q2383" s="78">
        <v>0</v>
      </c>
      <c r="R2383" s="78">
        <v>0</v>
      </c>
      <c r="S2383" s="78">
        <v>0</v>
      </c>
      <c r="T2383" s="78">
        <v>11</v>
      </c>
      <c r="U2383" s="78">
        <v>0</v>
      </c>
      <c r="V2383" s="78">
        <v>65</v>
      </c>
      <c r="W2383" s="78"/>
      <c r="X2383" s="84"/>
      <c r="Y2383" s="85"/>
      <c r="Z2383" s="85"/>
      <c r="AA2383" s="85" t="s">
        <v>148</v>
      </c>
    </row>
    <row r="2384" spans="1:27" ht="56.25">
      <c r="A2384" s="299">
        <v>2360</v>
      </c>
      <c r="B2384" s="286" t="s">
        <v>250</v>
      </c>
      <c r="C2384" s="93" t="s">
        <v>113</v>
      </c>
      <c r="D2384" s="94" t="s">
        <v>2147</v>
      </c>
      <c r="E2384" s="93" t="s">
        <v>154</v>
      </c>
      <c r="F2384" s="95">
        <v>44868.84375</v>
      </c>
      <c r="G2384" s="95">
        <v>44868.9375</v>
      </c>
      <c r="H2384" s="96" t="s">
        <v>94</v>
      </c>
      <c r="I2384" s="90">
        <v>2.25</v>
      </c>
      <c r="J2384" s="91" t="s">
        <v>5409</v>
      </c>
      <c r="K2384" s="91"/>
      <c r="L2384" s="91"/>
      <c r="M2384" s="93">
        <v>43</v>
      </c>
      <c r="N2384" s="93">
        <v>0</v>
      </c>
      <c r="O2384" s="93">
        <v>0</v>
      </c>
      <c r="P2384" s="93">
        <v>43</v>
      </c>
      <c r="Q2384" s="93">
        <v>0</v>
      </c>
      <c r="R2384" s="93">
        <v>0</v>
      </c>
      <c r="S2384" s="93">
        <v>0</v>
      </c>
      <c r="T2384" s="93">
        <v>43</v>
      </c>
      <c r="U2384" s="93">
        <v>0</v>
      </c>
      <c r="V2384" s="93">
        <v>115</v>
      </c>
      <c r="W2384" s="93"/>
      <c r="X2384" s="97" t="s">
        <v>5410</v>
      </c>
      <c r="Y2384" s="98" t="s">
        <v>95</v>
      </c>
      <c r="Z2384" s="98" t="s">
        <v>105</v>
      </c>
      <c r="AA2384" s="85" t="s">
        <v>148</v>
      </c>
    </row>
    <row r="2385" spans="1:27" ht="93.75">
      <c r="A2385" s="299">
        <v>2361</v>
      </c>
      <c r="B2385" s="284" t="s">
        <v>250</v>
      </c>
      <c r="C2385" s="78" t="s">
        <v>97</v>
      </c>
      <c r="D2385" s="79" t="s">
        <v>5411</v>
      </c>
      <c r="E2385" s="78" t="s">
        <v>153</v>
      </c>
      <c r="F2385" s="80">
        <v>44871.760416666664</v>
      </c>
      <c r="G2385" s="80">
        <v>44871.798611111109</v>
      </c>
      <c r="H2385" s="78" t="s">
        <v>94</v>
      </c>
      <c r="I2385" s="90">
        <v>0.91666666668606922</v>
      </c>
      <c r="J2385" s="91" t="s">
        <v>5412</v>
      </c>
      <c r="K2385" s="91"/>
      <c r="L2385" s="91"/>
      <c r="M2385" s="78">
        <v>4</v>
      </c>
      <c r="N2385" s="78">
        <v>0</v>
      </c>
      <c r="O2385" s="78">
        <v>0</v>
      </c>
      <c r="P2385" s="78">
        <v>4</v>
      </c>
      <c r="Q2385" s="78">
        <v>0</v>
      </c>
      <c r="R2385" s="78">
        <v>0</v>
      </c>
      <c r="S2385" s="78">
        <v>0</v>
      </c>
      <c r="T2385" s="78">
        <v>4</v>
      </c>
      <c r="U2385" s="78">
        <v>0</v>
      </c>
      <c r="V2385" s="78">
        <v>18</v>
      </c>
      <c r="W2385" s="78"/>
      <c r="X2385" s="84" t="s">
        <v>5413</v>
      </c>
      <c r="Y2385" s="85" t="s">
        <v>110</v>
      </c>
      <c r="Z2385" s="85" t="s">
        <v>121</v>
      </c>
      <c r="AA2385" s="85" t="s">
        <v>193</v>
      </c>
    </row>
    <row r="2386" spans="1:27" ht="37.5">
      <c r="A2386" s="299">
        <v>2362</v>
      </c>
      <c r="B2386" s="284" t="s">
        <v>249</v>
      </c>
      <c r="C2386" s="78" t="s">
        <v>97</v>
      </c>
      <c r="D2386" s="79" t="s">
        <v>1094</v>
      </c>
      <c r="E2386" s="78" t="s">
        <v>153</v>
      </c>
      <c r="F2386" s="80">
        <v>44873.354166666664</v>
      </c>
      <c r="G2386" s="80">
        <v>44873.416666666664</v>
      </c>
      <c r="H2386" s="78" t="s">
        <v>106</v>
      </c>
      <c r="I2386" s="90">
        <v>1.5</v>
      </c>
      <c r="J2386" s="91" t="s">
        <v>5414</v>
      </c>
      <c r="K2386" s="91"/>
      <c r="L2386" s="91"/>
      <c r="M2386" s="78">
        <v>7</v>
      </c>
      <c r="N2386" s="78">
        <v>0</v>
      </c>
      <c r="O2386" s="78">
        <v>0</v>
      </c>
      <c r="P2386" s="78">
        <v>7</v>
      </c>
      <c r="Q2386" s="78">
        <v>0</v>
      </c>
      <c r="R2386" s="78">
        <v>0</v>
      </c>
      <c r="S2386" s="78">
        <v>0</v>
      </c>
      <c r="T2386" s="78">
        <v>7</v>
      </c>
      <c r="U2386" s="78">
        <v>0</v>
      </c>
      <c r="V2386" s="78">
        <v>60</v>
      </c>
      <c r="W2386" s="78"/>
      <c r="X2386" s="84" t="s">
        <v>5415</v>
      </c>
      <c r="Y2386" s="85"/>
      <c r="Z2386" s="85"/>
      <c r="AA2386" s="85" t="s">
        <v>148</v>
      </c>
    </row>
    <row r="2387" spans="1:27" ht="37.5">
      <c r="A2387" s="299">
        <v>2363</v>
      </c>
      <c r="B2387" s="284" t="s">
        <v>249</v>
      </c>
      <c r="C2387" s="78" t="s">
        <v>97</v>
      </c>
      <c r="D2387" s="79" t="s">
        <v>5416</v>
      </c>
      <c r="E2387" s="78" t="s">
        <v>153</v>
      </c>
      <c r="F2387" s="80">
        <v>44873.416666666664</v>
      </c>
      <c r="G2387" s="80">
        <v>44873.583333333336</v>
      </c>
      <c r="H2387" s="78" t="s">
        <v>106</v>
      </c>
      <c r="I2387" s="90">
        <v>4.0000000001164153</v>
      </c>
      <c r="J2387" s="91" t="s">
        <v>5417</v>
      </c>
      <c r="K2387" s="91"/>
      <c r="L2387" s="91"/>
      <c r="M2387" s="78">
        <v>3</v>
      </c>
      <c r="N2387" s="78">
        <v>0</v>
      </c>
      <c r="O2387" s="78">
        <v>0</v>
      </c>
      <c r="P2387" s="78">
        <v>3</v>
      </c>
      <c r="Q2387" s="78">
        <v>0</v>
      </c>
      <c r="R2387" s="78">
        <v>0</v>
      </c>
      <c r="S2387" s="78">
        <v>0</v>
      </c>
      <c r="T2387" s="78">
        <v>3</v>
      </c>
      <c r="U2387" s="78">
        <v>0</v>
      </c>
      <c r="V2387" s="78">
        <v>35</v>
      </c>
      <c r="W2387" s="78"/>
      <c r="X2387" s="84" t="s">
        <v>5415</v>
      </c>
      <c r="Y2387" s="85"/>
      <c r="Z2387" s="85"/>
      <c r="AA2387" s="85" t="s">
        <v>148</v>
      </c>
    </row>
    <row r="2388" spans="1:27" ht="37.5">
      <c r="A2388" s="299">
        <v>2364</v>
      </c>
      <c r="B2388" s="284" t="s">
        <v>249</v>
      </c>
      <c r="C2388" s="78" t="s">
        <v>97</v>
      </c>
      <c r="D2388" s="79" t="s">
        <v>5418</v>
      </c>
      <c r="E2388" s="78" t="s">
        <v>153</v>
      </c>
      <c r="F2388" s="80">
        <v>44873.416666666664</v>
      </c>
      <c r="G2388" s="80">
        <v>44873.583333333336</v>
      </c>
      <c r="H2388" s="78" t="s">
        <v>106</v>
      </c>
      <c r="I2388" s="90">
        <v>4.0000000001164153</v>
      </c>
      <c r="J2388" s="91" t="s">
        <v>3220</v>
      </c>
      <c r="K2388" s="91"/>
      <c r="L2388" s="91"/>
      <c r="M2388" s="78">
        <v>5</v>
      </c>
      <c r="N2388" s="78">
        <v>0</v>
      </c>
      <c r="O2388" s="78">
        <v>0</v>
      </c>
      <c r="P2388" s="78">
        <v>5</v>
      </c>
      <c r="Q2388" s="78">
        <v>0</v>
      </c>
      <c r="R2388" s="78">
        <v>0</v>
      </c>
      <c r="S2388" s="78">
        <v>0</v>
      </c>
      <c r="T2388" s="78">
        <v>5</v>
      </c>
      <c r="U2388" s="78">
        <v>0</v>
      </c>
      <c r="V2388" s="78">
        <v>70</v>
      </c>
      <c r="W2388" s="78"/>
      <c r="X2388" s="84" t="s">
        <v>5415</v>
      </c>
      <c r="Y2388" s="85"/>
      <c r="Z2388" s="85"/>
      <c r="AA2388" s="85" t="s">
        <v>148</v>
      </c>
    </row>
    <row r="2389" spans="1:27" ht="37.5">
      <c r="A2389" s="299">
        <v>2365</v>
      </c>
      <c r="B2389" s="284" t="s">
        <v>251</v>
      </c>
      <c r="C2389" s="78" t="s">
        <v>156</v>
      </c>
      <c r="D2389" s="79" t="s">
        <v>5231</v>
      </c>
      <c r="E2389" s="78" t="s">
        <v>152</v>
      </c>
      <c r="F2389" s="80">
        <v>44873.375</v>
      </c>
      <c r="G2389" s="80">
        <v>44873.541666666664</v>
      </c>
      <c r="H2389" s="78" t="s">
        <v>106</v>
      </c>
      <c r="I2389" s="90">
        <v>3.9999999999417923</v>
      </c>
      <c r="J2389" s="91" t="s">
        <v>4749</v>
      </c>
      <c r="K2389" s="91"/>
      <c r="L2389" s="91"/>
      <c r="M2389" s="78">
        <v>9</v>
      </c>
      <c r="N2389" s="78">
        <v>0</v>
      </c>
      <c r="O2389" s="78">
        <v>0</v>
      </c>
      <c r="P2389" s="78">
        <v>9</v>
      </c>
      <c r="Q2389" s="78">
        <v>0</v>
      </c>
      <c r="R2389" s="78">
        <v>0</v>
      </c>
      <c r="S2389" s="78">
        <v>0</v>
      </c>
      <c r="T2389" s="78">
        <v>9</v>
      </c>
      <c r="U2389" s="78">
        <v>0</v>
      </c>
      <c r="V2389" s="78">
        <v>122</v>
      </c>
      <c r="W2389" s="78"/>
      <c r="X2389" s="84"/>
      <c r="Y2389" s="85"/>
      <c r="Z2389" s="85"/>
      <c r="AA2389" s="85" t="s">
        <v>148</v>
      </c>
    </row>
    <row r="2390" spans="1:27" ht="75">
      <c r="A2390" s="299">
        <v>2366</v>
      </c>
      <c r="B2390" s="284" t="s">
        <v>115</v>
      </c>
      <c r="C2390" s="78" t="s">
        <v>97</v>
      </c>
      <c r="D2390" s="79" t="s">
        <v>5419</v>
      </c>
      <c r="E2390" s="78" t="s">
        <v>153</v>
      </c>
      <c r="F2390" s="80">
        <v>44872.385416666664</v>
      </c>
      <c r="G2390" s="80">
        <v>44872.461805555555</v>
      </c>
      <c r="H2390" s="78" t="s">
        <v>106</v>
      </c>
      <c r="I2390" s="90">
        <v>1.8333333333721384</v>
      </c>
      <c r="J2390" s="91" t="s">
        <v>487</v>
      </c>
      <c r="K2390" s="91"/>
      <c r="L2390" s="91"/>
      <c r="M2390" s="78">
        <v>31</v>
      </c>
      <c r="N2390" s="78">
        <v>0</v>
      </c>
      <c r="O2390" s="78">
        <v>0</v>
      </c>
      <c r="P2390" s="78">
        <v>31</v>
      </c>
      <c r="Q2390" s="78">
        <v>0</v>
      </c>
      <c r="R2390" s="78">
        <v>0</v>
      </c>
      <c r="S2390" s="78">
        <v>0</v>
      </c>
      <c r="T2390" s="78">
        <v>31</v>
      </c>
      <c r="U2390" s="78">
        <v>0</v>
      </c>
      <c r="V2390" s="78">
        <v>12</v>
      </c>
      <c r="W2390" s="78"/>
      <c r="X2390" s="84" t="s">
        <v>5420</v>
      </c>
      <c r="Y2390" s="85"/>
      <c r="Z2390" s="85"/>
      <c r="AA2390" s="85" t="s">
        <v>148</v>
      </c>
    </row>
    <row r="2391" spans="1:27" ht="75">
      <c r="A2391" s="299">
        <v>2367</v>
      </c>
      <c r="B2391" s="284" t="s">
        <v>115</v>
      </c>
      <c r="C2391" s="78" t="s">
        <v>97</v>
      </c>
      <c r="D2391" s="79" t="s">
        <v>5421</v>
      </c>
      <c r="E2391" s="78" t="s">
        <v>153</v>
      </c>
      <c r="F2391" s="80">
        <v>44872.569444444445</v>
      </c>
      <c r="G2391" s="80">
        <v>44872.597222222219</v>
      </c>
      <c r="H2391" s="78" t="s">
        <v>106</v>
      </c>
      <c r="I2391" s="90">
        <v>0.6666666665696539</v>
      </c>
      <c r="J2391" s="91" t="s">
        <v>5422</v>
      </c>
      <c r="K2391" s="91"/>
      <c r="L2391" s="91"/>
      <c r="M2391" s="78">
        <v>21</v>
      </c>
      <c r="N2391" s="78">
        <v>0</v>
      </c>
      <c r="O2391" s="78">
        <v>0</v>
      </c>
      <c r="P2391" s="78">
        <v>21</v>
      </c>
      <c r="Q2391" s="78">
        <v>0</v>
      </c>
      <c r="R2391" s="78">
        <v>0</v>
      </c>
      <c r="S2391" s="78">
        <v>0</v>
      </c>
      <c r="T2391" s="78">
        <v>21</v>
      </c>
      <c r="U2391" s="78">
        <v>0</v>
      </c>
      <c r="V2391" s="78">
        <v>20</v>
      </c>
      <c r="W2391" s="78"/>
      <c r="X2391" s="84" t="s">
        <v>5420</v>
      </c>
      <c r="Y2391" s="85"/>
      <c r="Z2391" s="85"/>
      <c r="AA2391" s="85" t="s">
        <v>148</v>
      </c>
    </row>
    <row r="2392" spans="1:27" ht="37.5">
      <c r="A2392" s="299">
        <v>2368</v>
      </c>
      <c r="B2392" s="284" t="s">
        <v>278</v>
      </c>
      <c r="C2392" s="78" t="s">
        <v>113</v>
      </c>
      <c r="D2392" s="79" t="s">
        <v>5423</v>
      </c>
      <c r="E2392" s="78" t="s">
        <v>152</v>
      </c>
      <c r="F2392" s="80">
        <v>44873.375</v>
      </c>
      <c r="G2392" s="80">
        <v>44873.416666666664</v>
      </c>
      <c r="H2392" s="78" t="s">
        <v>106</v>
      </c>
      <c r="I2392" s="90">
        <v>0.99999999994179234</v>
      </c>
      <c r="J2392" s="91" t="s">
        <v>321</v>
      </c>
      <c r="K2392" s="91"/>
      <c r="L2392" s="91"/>
      <c r="M2392" s="78">
        <v>68</v>
      </c>
      <c r="N2392" s="78">
        <v>0</v>
      </c>
      <c r="O2392" s="78">
        <v>0</v>
      </c>
      <c r="P2392" s="78">
        <v>68</v>
      </c>
      <c r="Q2392" s="78">
        <v>0</v>
      </c>
      <c r="R2392" s="78">
        <v>0</v>
      </c>
      <c r="S2392" s="78">
        <v>0</v>
      </c>
      <c r="T2392" s="78">
        <v>68</v>
      </c>
      <c r="U2392" s="78">
        <v>0</v>
      </c>
      <c r="V2392" s="78">
        <v>158</v>
      </c>
      <c r="W2392" s="78"/>
      <c r="X2392" s="84"/>
      <c r="Y2392" s="85"/>
      <c r="Z2392" s="85"/>
      <c r="AA2392" s="85" t="s">
        <v>148</v>
      </c>
    </row>
    <row r="2393" spans="1:27" ht="37.5">
      <c r="A2393" s="299">
        <v>2369</v>
      </c>
      <c r="B2393" s="283" t="s">
        <v>278</v>
      </c>
      <c r="C2393" s="83" t="s">
        <v>113</v>
      </c>
      <c r="D2393" s="187" t="s">
        <v>635</v>
      </c>
      <c r="E2393" s="83" t="s">
        <v>152</v>
      </c>
      <c r="F2393" s="188">
        <v>44873.4375</v>
      </c>
      <c r="G2393" s="188">
        <v>44873.479166666664</v>
      </c>
      <c r="H2393" s="83" t="s">
        <v>106</v>
      </c>
      <c r="I2393" s="90">
        <v>0.99999999994179234</v>
      </c>
      <c r="J2393" s="91" t="s">
        <v>329</v>
      </c>
      <c r="K2393" s="91"/>
      <c r="L2393" s="91"/>
      <c r="M2393" s="83">
        <v>1</v>
      </c>
      <c r="N2393" s="83">
        <v>0</v>
      </c>
      <c r="O2393" s="83">
        <v>0</v>
      </c>
      <c r="P2393" s="83">
        <v>1</v>
      </c>
      <c r="Q2393" s="83">
        <v>0</v>
      </c>
      <c r="R2393" s="83">
        <v>0</v>
      </c>
      <c r="S2393" s="83">
        <v>0</v>
      </c>
      <c r="T2393" s="83">
        <v>1</v>
      </c>
      <c r="U2393" s="83">
        <v>0</v>
      </c>
      <c r="V2393" s="83">
        <v>33</v>
      </c>
      <c r="W2393" s="83"/>
      <c r="X2393" s="184"/>
      <c r="Y2393" s="185"/>
      <c r="Z2393" s="185"/>
      <c r="AA2393" s="85" t="s">
        <v>148</v>
      </c>
    </row>
    <row r="2394" spans="1:27" ht="37.5">
      <c r="A2394" s="299">
        <v>2370</v>
      </c>
      <c r="B2394" s="283" t="s">
        <v>278</v>
      </c>
      <c r="C2394" s="83" t="s">
        <v>113</v>
      </c>
      <c r="D2394" s="187" t="s">
        <v>178</v>
      </c>
      <c r="E2394" s="83" t="s">
        <v>152</v>
      </c>
      <c r="F2394" s="188">
        <v>44873.5625</v>
      </c>
      <c r="G2394" s="188">
        <v>44873.604166666664</v>
      </c>
      <c r="H2394" s="83" t="s">
        <v>106</v>
      </c>
      <c r="I2394" s="90">
        <v>0.99999999994179234</v>
      </c>
      <c r="J2394" s="91" t="s">
        <v>234</v>
      </c>
      <c r="K2394" s="91"/>
      <c r="L2394" s="91"/>
      <c r="M2394" s="83">
        <v>20</v>
      </c>
      <c r="N2394" s="83">
        <v>0</v>
      </c>
      <c r="O2394" s="83">
        <v>0</v>
      </c>
      <c r="P2394" s="83">
        <v>20</v>
      </c>
      <c r="Q2394" s="83">
        <v>0</v>
      </c>
      <c r="R2394" s="83">
        <v>0</v>
      </c>
      <c r="S2394" s="83">
        <v>0</v>
      </c>
      <c r="T2394" s="83">
        <v>20</v>
      </c>
      <c r="U2394" s="83">
        <v>0</v>
      </c>
      <c r="V2394" s="83">
        <v>161</v>
      </c>
      <c r="W2394" s="83"/>
      <c r="X2394" s="184"/>
      <c r="Y2394" s="185"/>
      <c r="Z2394" s="185"/>
      <c r="AA2394" s="85" t="s">
        <v>148</v>
      </c>
    </row>
    <row r="2395" spans="1:27" ht="37.5">
      <c r="A2395" s="299">
        <v>2371</v>
      </c>
      <c r="B2395" s="283" t="s">
        <v>278</v>
      </c>
      <c r="C2395" s="83" t="s">
        <v>113</v>
      </c>
      <c r="D2395" s="187" t="s">
        <v>179</v>
      </c>
      <c r="E2395" s="83" t="s">
        <v>152</v>
      </c>
      <c r="F2395" s="188">
        <v>44873.5625</v>
      </c>
      <c r="G2395" s="188">
        <v>44873.625</v>
      </c>
      <c r="H2395" s="83" t="s">
        <v>106</v>
      </c>
      <c r="I2395" s="90">
        <v>1.5</v>
      </c>
      <c r="J2395" s="91" t="s">
        <v>330</v>
      </c>
      <c r="K2395" s="91"/>
      <c r="L2395" s="91"/>
      <c r="M2395" s="83">
        <v>28</v>
      </c>
      <c r="N2395" s="83">
        <v>0</v>
      </c>
      <c r="O2395" s="83">
        <v>0</v>
      </c>
      <c r="P2395" s="83">
        <v>28</v>
      </c>
      <c r="Q2395" s="83">
        <v>0</v>
      </c>
      <c r="R2395" s="83">
        <v>0</v>
      </c>
      <c r="S2395" s="83">
        <v>0</v>
      </c>
      <c r="T2395" s="83">
        <v>28</v>
      </c>
      <c r="U2395" s="83">
        <v>0</v>
      </c>
      <c r="V2395" s="83">
        <v>170</v>
      </c>
      <c r="W2395" s="83"/>
      <c r="X2395" s="184"/>
      <c r="Y2395" s="185"/>
      <c r="Z2395" s="185"/>
      <c r="AA2395" s="85" t="s">
        <v>148</v>
      </c>
    </row>
    <row r="2396" spans="1:27" ht="225">
      <c r="A2396" s="299">
        <v>2372</v>
      </c>
      <c r="B2396" s="284" t="s">
        <v>261</v>
      </c>
      <c r="C2396" s="78" t="s">
        <v>97</v>
      </c>
      <c r="D2396" s="79" t="s">
        <v>401</v>
      </c>
      <c r="E2396" s="78" t="s">
        <v>152</v>
      </c>
      <c r="F2396" s="80">
        <v>44872.517361111109</v>
      </c>
      <c r="G2396" s="80">
        <v>44872.768055555556</v>
      </c>
      <c r="H2396" s="78" t="s">
        <v>106</v>
      </c>
      <c r="I2396" s="90">
        <v>6.0166666667209938</v>
      </c>
      <c r="J2396" s="91" t="s">
        <v>402</v>
      </c>
      <c r="K2396" s="91"/>
      <c r="L2396" s="91"/>
      <c r="M2396" s="78">
        <v>35</v>
      </c>
      <c r="N2396" s="78">
        <v>0</v>
      </c>
      <c r="O2396" s="78">
        <v>0</v>
      </c>
      <c r="P2396" s="78">
        <v>34</v>
      </c>
      <c r="Q2396" s="78">
        <v>0</v>
      </c>
      <c r="R2396" s="78">
        <v>0</v>
      </c>
      <c r="S2396" s="78">
        <v>0</v>
      </c>
      <c r="T2396" s="78">
        <v>34</v>
      </c>
      <c r="U2396" s="78">
        <v>1</v>
      </c>
      <c r="V2396" s="78" t="s">
        <v>139</v>
      </c>
      <c r="W2396" s="78" t="s">
        <v>1052</v>
      </c>
      <c r="X2396" s="84" t="s">
        <v>5424</v>
      </c>
      <c r="Y2396" s="85"/>
      <c r="Z2396" s="85"/>
      <c r="AA2396" s="85" t="s">
        <v>148</v>
      </c>
    </row>
    <row r="2397" spans="1:27" ht="93.75">
      <c r="A2397" s="299">
        <v>2373</v>
      </c>
      <c r="B2397" s="286" t="s">
        <v>261</v>
      </c>
      <c r="C2397" s="93" t="s">
        <v>113</v>
      </c>
      <c r="D2397" s="94" t="s">
        <v>5425</v>
      </c>
      <c r="E2397" s="93" t="s">
        <v>152</v>
      </c>
      <c r="F2397" s="95">
        <v>44872.850694444445</v>
      </c>
      <c r="G2397" s="95">
        <v>44873.031944444447</v>
      </c>
      <c r="H2397" s="96" t="s">
        <v>94</v>
      </c>
      <c r="I2397" s="90">
        <v>4.3500000000349246</v>
      </c>
      <c r="J2397" s="91" t="s">
        <v>5425</v>
      </c>
      <c r="K2397" s="91"/>
      <c r="L2397" s="91"/>
      <c r="M2397" s="93">
        <v>49</v>
      </c>
      <c r="N2397" s="93">
        <v>0</v>
      </c>
      <c r="O2397" s="93">
        <v>0</v>
      </c>
      <c r="P2397" s="93">
        <v>49</v>
      </c>
      <c r="Q2397" s="93">
        <v>0</v>
      </c>
      <c r="R2397" s="93">
        <v>0</v>
      </c>
      <c r="S2397" s="93">
        <v>0</v>
      </c>
      <c r="T2397" s="93">
        <v>49</v>
      </c>
      <c r="U2397" s="93">
        <v>0</v>
      </c>
      <c r="V2397" s="93" t="s">
        <v>878</v>
      </c>
      <c r="W2397" s="93"/>
      <c r="X2397" s="97" t="s">
        <v>5426</v>
      </c>
      <c r="Y2397" s="98" t="s">
        <v>95</v>
      </c>
      <c r="Z2397" s="98" t="s">
        <v>99</v>
      </c>
      <c r="AA2397" s="85" t="s">
        <v>148</v>
      </c>
    </row>
    <row r="2398" spans="1:27" ht="37.5">
      <c r="A2398" s="299">
        <v>2374</v>
      </c>
      <c r="B2398" s="284" t="s">
        <v>262</v>
      </c>
      <c r="C2398" s="78" t="s">
        <v>113</v>
      </c>
      <c r="D2398" s="79" t="s">
        <v>5427</v>
      </c>
      <c r="E2398" s="78" t="s">
        <v>152</v>
      </c>
      <c r="F2398" s="80">
        <v>44873.375</v>
      </c>
      <c r="G2398" s="80">
        <v>44873.458333333336</v>
      </c>
      <c r="H2398" s="78" t="s">
        <v>106</v>
      </c>
      <c r="I2398" s="90">
        <v>2.0000000000582077</v>
      </c>
      <c r="J2398" s="91" t="s">
        <v>323</v>
      </c>
      <c r="K2398" s="91"/>
      <c r="L2398" s="91"/>
      <c r="M2398" s="78">
        <v>7</v>
      </c>
      <c r="N2398" s="78">
        <v>0</v>
      </c>
      <c r="O2398" s="78">
        <v>0</v>
      </c>
      <c r="P2398" s="78">
        <v>7</v>
      </c>
      <c r="Q2398" s="78">
        <v>0</v>
      </c>
      <c r="R2398" s="78">
        <v>0</v>
      </c>
      <c r="S2398" s="78">
        <v>0</v>
      </c>
      <c r="T2398" s="78">
        <v>7</v>
      </c>
      <c r="U2398" s="78">
        <v>0</v>
      </c>
      <c r="V2398" s="85">
        <v>82</v>
      </c>
      <c r="W2398" s="78"/>
      <c r="X2398" s="84"/>
      <c r="Y2398" s="85"/>
      <c r="Z2398" s="85"/>
      <c r="AA2398" s="85" t="s">
        <v>148</v>
      </c>
    </row>
    <row r="2399" spans="1:27" ht="37.5">
      <c r="A2399" s="299">
        <v>2375</v>
      </c>
      <c r="B2399" s="284" t="s">
        <v>250</v>
      </c>
      <c r="C2399" s="78" t="s">
        <v>113</v>
      </c>
      <c r="D2399" s="79" t="s">
        <v>5428</v>
      </c>
      <c r="E2399" s="78" t="s">
        <v>153</v>
      </c>
      <c r="F2399" s="80">
        <v>44873.395833333336</v>
      </c>
      <c r="G2399" s="80">
        <v>44873.5</v>
      </c>
      <c r="H2399" s="78" t="s">
        <v>106</v>
      </c>
      <c r="I2399" s="90">
        <v>2.4999999999417923</v>
      </c>
      <c r="J2399" s="91" t="s">
        <v>329</v>
      </c>
      <c r="K2399" s="91"/>
      <c r="L2399" s="91"/>
      <c r="M2399" s="78">
        <v>56</v>
      </c>
      <c r="N2399" s="78">
        <v>0</v>
      </c>
      <c r="O2399" s="78">
        <v>0</v>
      </c>
      <c r="P2399" s="78">
        <v>56</v>
      </c>
      <c r="Q2399" s="78">
        <v>0</v>
      </c>
      <c r="R2399" s="78">
        <v>0</v>
      </c>
      <c r="S2399" s="78">
        <v>0</v>
      </c>
      <c r="T2399" s="78">
        <v>56</v>
      </c>
      <c r="U2399" s="78">
        <v>0</v>
      </c>
      <c r="V2399" s="78">
        <v>115</v>
      </c>
      <c r="W2399" s="78"/>
      <c r="X2399" s="84"/>
      <c r="Y2399" s="85"/>
      <c r="Z2399" s="85"/>
      <c r="AA2399" s="85" t="s">
        <v>148</v>
      </c>
    </row>
    <row r="2400" spans="1:27" ht="37.5">
      <c r="A2400" s="299">
        <v>2376</v>
      </c>
      <c r="B2400" s="284" t="s">
        <v>248</v>
      </c>
      <c r="C2400" s="78" t="s">
        <v>97</v>
      </c>
      <c r="D2400" s="79" t="s">
        <v>5429</v>
      </c>
      <c r="E2400" s="78">
        <v>0.38</v>
      </c>
      <c r="F2400" s="80">
        <v>44873.583333333336</v>
      </c>
      <c r="G2400" s="80">
        <v>44873.708333333336</v>
      </c>
      <c r="H2400" s="78" t="s">
        <v>106</v>
      </c>
      <c r="I2400" s="90">
        <v>3</v>
      </c>
      <c r="J2400" s="91" t="s">
        <v>5430</v>
      </c>
      <c r="K2400" s="91"/>
      <c r="L2400" s="91"/>
      <c r="M2400" s="78">
        <v>12</v>
      </c>
      <c r="N2400" s="78">
        <v>0</v>
      </c>
      <c r="O2400" s="78">
        <v>0</v>
      </c>
      <c r="P2400" s="78">
        <v>12</v>
      </c>
      <c r="Q2400" s="78">
        <v>0</v>
      </c>
      <c r="R2400" s="78">
        <v>0</v>
      </c>
      <c r="S2400" s="78">
        <v>0</v>
      </c>
      <c r="T2400" s="78">
        <v>12</v>
      </c>
      <c r="U2400" s="78">
        <v>0</v>
      </c>
      <c r="V2400" s="78">
        <v>80</v>
      </c>
      <c r="W2400" s="78"/>
      <c r="X2400" s="84"/>
      <c r="Y2400" s="85"/>
      <c r="Z2400" s="85"/>
      <c r="AA2400" s="85" t="s">
        <v>148</v>
      </c>
    </row>
    <row r="2401" spans="1:27" ht="94.5" thickBot="1">
      <c r="A2401" s="299">
        <v>2377</v>
      </c>
      <c r="B2401" s="284" t="s">
        <v>249</v>
      </c>
      <c r="C2401" s="78" t="s">
        <v>156</v>
      </c>
      <c r="D2401" s="79" t="s">
        <v>5431</v>
      </c>
      <c r="E2401" s="78" t="s">
        <v>152</v>
      </c>
      <c r="F2401" s="80">
        <v>44873.434027777781</v>
      </c>
      <c r="G2401" s="80">
        <v>44873.524305555555</v>
      </c>
      <c r="H2401" s="78" t="s">
        <v>94</v>
      </c>
      <c r="I2401" s="90">
        <v>2.1666666665696539</v>
      </c>
      <c r="J2401" s="91" t="s">
        <v>5328</v>
      </c>
      <c r="K2401" s="91"/>
      <c r="L2401" s="91"/>
      <c r="M2401" s="78">
        <v>227</v>
      </c>
      <c r="N2401" s="78">
        <v>0</v>
      </c>
      <c r="O2401" s="78">
        <v>1</v>
      </c>
      <c r="P2401" s="78">
        <v>226</v>
      </c>
      <c r="Q2401" s="78">
        <v>0</v>
      </c>
      <c r="R2401" s="78">
        <v>0</v>
      </c>
      <c r="S2401" s="78">
        <v>1</v>
      </c>
      <c r="T2401" s="78">
        <v>226</v>
      </c>
      <c r="U2401" s="78">
        <v>0</v>
      </c>
      <c r="V2401" s="78">
        <v>300</v>
      </c>
      <c r="W2401" s="78"/>
      <c r="X2401" s="265" t="s">
        <v>5432</v>
      </c>
      <c r="Y2401" s="85" t="s">
        <v>95</v>
      </c>
      <c r="Z2401" s="85" t="s">
        <v>99</v>
      </c>
      <c r="AA2401" s="85" t="s">
        <v>148</v>
      </c>
    </row>
    <row r="2402" spans="1:27" ht="37.5">
      <c r="A2402" s="299">
        <v>2378</v>
      </c>
      <c r="B2402" s="283" t="s">
        <v>249</v>
      </c>
      <c r="C2402" s="83" t="s">
        <v>97</v>
      </c>
      <c r="D2402" s="187" t="s">
        <v>1094</v>
      </c>
      <c r="E2402" s="83" t="s">
        <v>153</v>
      </c>
      <c r="F2402" s="188">
        <v>44874.354166666664</v>
      </c>
      <c r="G2402" s="188">
        <v>44874.5625</v>
      </c>
      <c r="H2402" s="83" t="s">
        <v>106</v>
      </c>
      <c r="I2402" s="90">
        <v>5.0000000000582077</v>
      </c>
      <c r="J2402" s="91" t="s">
        <v>3220</v>
      </c>
      <c r="K2402" s="91"/>
      <c r="L2402" s="91"/>
      <c r="M2402" s="83">
        <v>7</v>
      </c>
      <c r="N2402" s="83">
        <v>0</v>
      </c>
      <c r="O2402" s="83">
        <v>0</v>
      </c>
      <c r="P2402" s="83">
        <v>7</v>
      </c>
      <c r="Q2402" s="83">
        <v>0</v>
      </c>
      <c r="R2402" s="83">
        <v>0</v>
      </c>
      <c r="S2402" s="83">
        <v>0</v>
      </c>
      <c r="T2402" s="83">
        <v>7</v>
      </c>
      <c r="U2402" s="83">
        <v>0</v>
      </c>
      <c r="V2402" s="83">
        <v>60</v>
      </c>
      <c r="W2402" s="83"/>
      <c r="X2402" s="184" t="s">
        <v>5433</v>
      </c>
      <c r="Y2402" s="185"/>
      <c r="Z2402" s="185"/>
      <c r="AA2402" s="85" t="s">
        <v>148</v>
      </c>
    </row>
    <row r="2403" spans="1:27" ht="37.5">
      <c r="A2403" s="299">
        <v>2379</v>
      </c>
      <c r="B2403" s="283" t="s">
        <v>250</v>
      </c>
      <c r="C2403" s="83" t="s">
        <v>113</v>
      </c>
      <c r="D2403" s="187" t="s">
        <v>520</v>
      </c>
      <c r="E2403" s="83" t="s">
        <v>154</v>
      </c>
      <c r="F2403" s="188">
        <v>44874.395833333336</v>
      </c>
      <c r="G2403" s="188">
        <v>44874.5</v>
      </c>
      <c r="H2403" s="83" t="s">
        <v>106</v>
      </c>
      <c r="I2403" s="90">
        <v>2.4999999999417923</v>
      </c>
      <c r="J2403" s="91" t="s">
        <v>371</v>
      </c>
      <c r="K2403" s="91"/>
      <c r="L2403" s="91"/>
      <c r="M2403" s="83">
        <v>38</v>
      </c>
      <c r="N2403" s="83">
        <v>0</v>
      </c>
      <c r="O2403" s="83">
        <v>0</v>
      </c>
      <c r="P2403" s="83">
        <v>38</v>
      </c>
      <c r="Q2403" s="83">
        <v>0</v>
      </c>
      <c r="R2403" s="83">
        <v>0</v>
      </c>
      <c r="S2403" s="83">
        <v>0</v>
      </c>
      <c r="T2403" s="83">
        <v>38</v>
      </c>
      <c r="U2403" s="83">
        <v>0</v>
      </c>
      <c r="V2403" s="83">
        <v>93</v>
      </c>
      <c r="W2403" s="83"/>
      <c r="X2403" s="184"/>
      <c r="Y2403" s="185"/>
      <c r="Z2403" s="185"/>
      <c r="AA2403" s="85" t="s">
        <v>148</v>
      </c>
    </row>
    <row r="2404" spans="1:27" ht="75">
      <c r="A2404" s="299">
        <v>2380</v>
      </c>
      <c r="B2404" s="283" t="s">
        <v>115</v>
      </c>
      <c r="C2404" s="83" t="s">
        <v>97</v>
      </c>
      <c r="D2404" s="187" t="s">
        <v>5419</v>
      </c>
      <c r="E2404" s="83" t="s">
        <v>153</v>
      </c>
      <c r="F2404" s="188">
        <v>44872.385416666664</v>
      </c>
      <c r="G2404" s="188">
        <v>44872.461805555555</v>
      </c>
      <c r="H2404" s="83" t="s">
        <v>106</v>
      </c>
      <c r="I2404" s="90">
        <v>1.8333333333721384</v>
      </c>
      <c r="J2404" s="91" t="s">
        <v>487</v>
      </c>
      <c r="K2404" s="91"/>
      <c r="L2404" s="91"/>
      <c r="M2404" s="83">
        <v>31</v>
      </c>
      <c r="N2404" s="83">
        <v>0</v>
      </c>
      <c r="O2404" s="83">
        <v>0</v>
      </c>
      <c r="P2404" s="83">
        <v>31</v>
      </c>
      <c r="Q2404" s="83">
        <v>0</v>
      </c>
      <c r="R2404" s="83">
        <v>0</v>
      </c>
      <c r="S2404" s="83">
        <v>0</v>
      </c>
      <c r="T2404" s="83">
        <v>31</v>
      </c>
      <c r="U2404" s="83">
        <v>0</v>
      </c>
      <c r="V2404" s="83">
        <v>12</v>
      </c>
      <c r="W2404" s="83"/>
      <c r="X2404" s="184" t="s">
        <v>5420</v>
      </c>
      <c r="Y2404" s="185"/>
      <c r="Z2404" s="185"/>
      <c r="AA2404" s="85" t="s">
        <v>148</v>
      </c>
    </row>
    <row r="2405" spans="1:27" ht="75">
      <c r="A2405" s="299">
        <v>2381</v>
      </c>
      <c r="B2405" s="284" t="s">
        <v>115</v>
      </c>
      <c r="C2405" s="78" t="s">
        <v>97</v>
      </c>
      <c r="D2405" s="79" t="s">
        <v>5421</v>
      </c>
      <c r="E2405" s="78" t="s">
        <v>153</v>
      </c>
      <c r="F2405" s="80">
        <v>44872.569444444445</v>
      </c>
      <c r="G2405" s="80">
        <v>44872.597222222219</v>
      </c>
      <c r="H2405" s="78" t="s">
        <v>106</v>
      </c>
      <c r="I2405" s="90">
        <v>0.6666666665696539</v>
      </c>
      <c r="J2405" s="91" t="s">
        <v>5422</v>
      </c>
      <c r="K2405" s="91"/>
      <c r="L2405" s="91"/>
      <c r="M2405" s="78">
        <v>21</v>
      </c>
      <c r="N2405" s="78">
        <v>0</v>
      </c>
      <c r="O2405" s="78">
        <v>0</v>
      </c>
      <c r="P2405" s="78">
        <v>21</v>
      </c>
      <c r="Q2405" s="78">
        <v>0</v>
      </c>
      <c r="R2405" s="78">
        <v>0</v>
      </c>
      <c r="S2405" s="78">
        <v>0</v>
      </c>
      <c r="T2405" s="78">
        <v>21</v>
      </c>
      <c r="U2405" s="78">
        <v>0</v>
      </c>
      <c r="V2405" s="78">
        <v>20</v>
      </c>
      <c r="W2405" s="78"/>
      <c r="X2405" s="84" t="s">
        <v>5420</v>
      </c>
      <c r="Y2405" s="85"/>
      <c r="Z2405" s="85"/>
      <c r="AA2405" s="85" t="s">
        <v>148</v>
      </c>
    </row>
    <row r="2406" spans="1:27" ht="225">
      <c r="A2406" s="299">
        <v>2382</v>
      </c>
      <c r="B2406" s="284" t="s">
        <v>261</v>
      </c>
      <c r="C2406" s="78" t="s">
        <v>97</v>
      </c>
      <c r="D2406" s="79" t="s">
        <v>383</v>
      </c>
      <c r="E2406" s="78" t="s">
        <v>152</v>
      </c>
      <c r="F2406" s="80">
        <v>44873.836805555555</v>
      </c>
      <c r="G2406" s="80">
        <v>44873.890277777777</v>
      </c>
      <c r="H2406" s="78" t="s">
        <v>94</v>
      </c>
      <c r="I2406" s="90">
        <v>1.2833333333255723</v>
      </c>
      <c r="J2406" s="91" t="s">
        <v>307</v>
      </c>
      <c r="K2406" s="91"/>
      <c r="L2406" s="91"/>
      <c r="M2406" s="78">
        <v>191</v>
      </c>
      <c r="N2406" s="78">
        <v>0</v>
      </c>
      <c r="O2406" s="78">
        <v>0</v>
      </c>
      <c r="P2406" s="78">
        <v>190</v>
      </c>
      <c r="Q2406" s="78">
        <v>0</v>
      </c>
      <c r="R2406" s="78">
        <v>0</v>
      </c>
      <c r="S2406" s="78">
        <v>0</v>
      </c>
      <c r="T2406" s="78">
        <v>190</v>
      </c>
      <c r="U2406" s="78">
        <v>1</v>
      </c>
      <c r="V2406" s="78" t="s">
        <v>150</v>
      </c>
      <c r="W2406" s="78" t="s">
        <v>1052</v>
      </c>
      <c r="X2406" s="84" t="s">
        <v>5434</v>
      </c>
      <c r="Y2406" s="85" t="s">
        <v>100</v>
      </c>
      <c r="Z2406" s="85" t="s">
        <v>105</v>
      </c>
      <c r="AA2406" s="85" t="s">
        <v>193</v>
      </c>
    </row>
    <row r="2407" spans="1:27" ht="225">
      <c r="A2407" s="299">
        <v>2383</v>
      </c>
      <c r="B2407" s="284" t="s">
        <v>261</v>
      </c>
      <c r="C2407" s="78" t="s">
        <v>97</v>
      </c>
      <c r="D2407" s="79" t="s">
        <v>308</v>
      </c>
      <c r="E2407" s="78" t="s">
        <v>152</v>
      </c>
      <c r="F2407" s="80">
        <v>44873.836805555555</v>
      </c>
      <c r="G2407" s="80">
        <v>44873.847222222219</v>
      </c>
      <c r="H2407" s="78" t="s">
        <v>94</v>
      </c>
      <c r="I2407" s="90">
        <v>0.24999999994179234</v>
      </c>
      <c r="J2407" s="91" t="s">
        <v>325</v>
      </c>
      <c r="K2407" s="91"/>
      <c r="L2407" s="91"/>
      <c r="M2407" s="78">
        <v>874</v>
      </c>
      <c r="N2407" s="78">
        <v>0</v>
      </c>
      <c r="O2407" s="78">
        <v>0</v>
      </c>
      <c r="P2407" s="78">
        <v>873</v>
      </c>
      <c r="Q2407" s="78">
        <v>0</v>
      </c>
      <c r="R2407" s="78">
        <v>0</v>
      </c>
      <c r="S2407" s="78">
        <v>0</v>
      </c>
      <c r="T2407" s="78">
        <v>873</v>
      </c>
      <c r="U2407" s="78">
        <v>1</v>
      </c>
      <c r="V2407" s="78" t="s">
        <v>132</v>
      </c>
      <c r="W2407" s="78" t="s">
        <v>1052</v>
      </c>
      <c r="X2407" s="84" t="s">
        <v>5435</v>
      </c>
      <c r="Y2407" s="85" t="s">
        <v>100</v>
      </c>
      <c r="Z2407" s="85" t="s">
        <v>105</v>
      </c>
      <c r="AA2407" s="85" t="s">
        <v>193</v>
      </c>
    </row>
    <row r="2408" spans="1:27" ht="93.75">
      <c r="A2408" s="299">
        <v>2384</v>
      </c>
      <c r="B2408" s="286" t="s">
        <v>248</v>
      </c>
      <c r="C2408" s="93" t="s">
        <v>127</v>
      </c>
      <c r="D2408" s="94" t="s">
        <v>5436</v>
      </c>
      <c r="E2408" s="93" t="s">
        <v>152</v>
      </c>
      <c r="F2408" s="95">
        <v>44873.597222222219</v>
      </c>
      <c r="G2408" s="95">
        <v>44873.638888888891</v>
      </c>
      <c r="H2408" s="96" t="s">
        <v>94</v>
      </c>
      <c r="I2408" s="90">
        <v>1.0000000001164153</v>
      </c>
      <c r="J2408" s="91" t="s">
        <v>5437</v>
      </c>
      <c r="K2408" s="91"/>
      <c r="L2408" s="91" t="s">
        <v>286</v>
      </c>
      <c r="M2408" s="93">
        <v>17</v>
      </c>
      <c r="N2408" s="93">
        <v>0</v>
      </c>
      <c r="O2408" s="93">
        <v>2</v>
      </c>
      <c r="P2408" s="93">
        <v>15</v>
      </c>
      <c r="Q2408" s="93">
        <v>0</v>
      </c>
      <c r="R2408" s="93">
        <v>0</v>
      </c>
      <c r="S2408" s="93">
        <v>0</v>
      </c>
      <c r="T2408" s="93">
        <v>17</v>
      </c>
      <c r="U2408" s="93">
        <v>0</v>
      </c>
      <c r="V2408" s="93">
        <v>600</v>
      </c>
      <c r="W2408" s="93"/>
      <c r="X2408" s="97" t="s">
        <v>5438</v>
      </c>
      <c r="Y2408" s="98" t="s">
        <v>95</v>
      </c>
      <c r="Z2408" s="98" t="s">
        <v>105</v>
      </c>
      <c r="AA2408" s="85" t="s">
        <v>148</v>
      </c>
    </row>
    <row r="2409" spans="1:27" ht="93.75">
      <c r="A2409" s="299">
        <v>2385</v>
      </c>
      <c r="B2409" s="286" t="s">
        <v>248</v>
      </c>
      <c r="C2409" s="93" t="s">
        <v>127</v>
      </c>
      <c r="D2409" s="94" t="s">
        <v>5439</v>
      </c>
      <c r="E2409" s="93" t="s">
        <v>154</v>
      </c>
      <c r="F2409" s="95">
        <v>44873.802083333336</v>
      </c>
      <c r="G2409" s="95">
        <v>44873.822916666664</v>
      </c>
      <c r="H2409" s="96" t="s">
        <v>94</v>
      </c>
      <c r="I2409" s="90">
        <v>0.49999999988358468</v>
      </c>
      <c r="J2409" s="91" t="s">
        <v>5440</v>
      </c>
      <c r="K2409" s="91"/>
      <c r="L2409" s="91" t="s">
        <v>258</v>
      </c>
      <c r="M2409" s="93">
        <v>39</v>
      </c>
      <c r="N2409" s="93">
        <v>0</v>
      </c>
      <c r="O2409" s="93">
        <v>1</v>
      </c>
      <c r="P2409" s="93">
        <v>38</v>
      </c>
      <c r="Q2409" s="93">
        <v>0</v>
      </c>
      <c r="R2409" s="93">
        <v>0</v>
      </c>
      <c r="S2409" s="93">
        <v>0</v>
      </c>
      <c r="T2409" s="93">
        <v>39</v>
      </c>
      <c r="U2409" s="93">
        <v>0</v>
      </c>
      <c r="V2409" s="93">
        <v>450</v>
      </c>
      <c r="W2409" s="93"/>
      <c r="X2409" s="97" t="s">
        <v>5441</v>
      </c>
      <c r="Y2409" s="98" t="s">
        <v>95</v>
      </c>
      <c r="Z2409" s="98" t="s">
        <v>105</v>
      </c>
      <c r="AA2409" s="85" t="s">
        <v>148</v>
      </c>
    </row>
    <row r="2410" spans="1:27" ht="131.25">
      <c r="A2410" s="299">
        <v>2386</v>
      </c>
      <c r="B2410" s="286" t="s">
        <v>248</v>
      </c>
      <c r="C2410" s="93" t="s">
        <v>93</v>
      </c>
      <c r="D2410" s="94" t="s">
        <v>5442</v>
      </c>
      <c r="E2410" s="93" t="s">
        <v>154</v>
      </c>
      <c r="F2410" s="95">
        <v>44873.913194444445</v>
      </c>
      <c r="G2410" s="95">
        <v>44873.993055555555</v>
      </c>
      <c r="H2410" s="96" t="s">
        <v>94</v>
      </c>
      <c r="I2410" s="90">
        <v>1.9166666666278616</v>
      </c>
      <c r="J2410" s="91" t="s">
        <v>4230</v>
      </c>
      <c r="K2410" s="91"/>
      <c r="L2410" s="91" t="s">
        <v>237</v>
      </c>
      <c r="M2410" s="93">
        <v>34</v>
      </c>
      <c r="N2410" s="93">
        <v>2</v>
      </c>
      <c r="O2410" s="93">
        <v>0</v>
      </c>
      <c r="P2410" s="93">
        <v>32</v>
      </c>
      <c r="Q2410" s="93">
        <v>0</v>
      </c>
      <c r="R2410" s="93">
        <v>0</v>
      </c>
      <c r="S2410" s="93">
        <v>0</v>
      </c>
      <c r="T2410" s="93">
        <v>34</v>
      </c>
      <c r="U2410" s="93">
        <v>0</v>
      </c>
      <c r="V2410" s="93">
        <v>650</v>
      </c>
      <c r="W2410" s="93"/>
      <c r="X2410" s="97" t="s">
        <v>5443</v>
      </c>
      <c r="Y2410" s="98" t="s">
        <v>109</v>
      </c>
      <c r="Z2410" s="98" t="s">
        <v>103</v>
      </c>
      <c r="AA2410" s="85" t="s">
        <v>148</v>
      </c>
    </row>
    <row r="2411" spans="1:27" ht="225">
      <c r="A2411" s="299">
        <v>2387</v>
      </c>
      <c r="B2411" s="284" t="s">
        <v>248</v>
      </c>
      <c r="C2411" s="78" t="s">
        <v>156</v>
      </c>
      <c r="D2411" s="79" t="s">
        <v>5444</v>
      </c>
      <c r="E2411" s="78" t="s">
        <v>154</v>
      </c>
      <c r="F2411" s="80">
        <v>44874.395833333336</v>
      </c>
      <c r="G2411" s="80">
        <v>44874.690972222219</v>
      </c>
      <c r="H2411" s="78" t="s">
        <v>106</v>
      </c>
      <c r="I2411" s="90">
        <v>7.0833333331975155</v>
      </c>
      <c r="J2411" s="91" t="s">
        <v>5445</v>
      </c>
      <c r="K2411" s="91"/>
      <c r="L2411" s="91"/>
      <c r="M2411" s="78">
        <v>8</v>
      </c>
      <c r="N2411" s="78">
        <v>0</v>
      </c>
      <c r="O2411" s="78">
        <v>0</v>
      </c>
      <c r="P2411" s="78">
        <v>7</v>
      </c>
      <c r="Q2411" s="78">
        <v>0</v>
      </c>
      <c r="R2411" s="78">
        <v>0</v>
      </c>
      <c r="S2411" s="78">
        <v>6</v>
      </c>
      <c r="T2411" s="78">
        <v>1</v>
      </c>
      <c r="U2411" s="78">
        <v>1</v>
      </c>
      <c r="V2411" s="78">
        <v>250</v>
      </c>
      <c r="W2411" s="78" t="s">
        <v>1052</v>
      </c>
      <c r="X2411" s="84"/>
      <c r="Y2411" s="85"/>
      <c r="Z2411" s="85"/>
      <c r="AA2411" s="85" t="s">
        <v>148</v>
      </c>
    </row>
    <row r="2412" spans="1:27" ht="37.5">
      <c r="A2412" s="299">
        <v>2388</v>
      </c>
      <c r="B2412" s="284" t="s">
        <v>278</v>
      </c>
      <c r="C2412" s="78" t="s">
        <v>113</v>
      </c>
      <c r="D2412" s="79" t="s">
        <v>167</v>
      </c>
      <c r="E2412" s="78" t="s">
        <v>152</v>
      </c>
      <c r="F2412" s="80">
        <v>44874.375</v>
      </c>
      <c r="G2412" s="80">
        <v>44874.416666666664</v>
      </c>
      <c r="H2412" s="78" t="s">
        <v>106</v>
      </c>
      <c r="I2412" s="90">
        <v>0.99999999994179234</v>
      </c>
      <c r="J2412" s="91" t="s">
        <v>232</v>
      </c>
      <c r="K2412" s="91"/>
      <c r="L2412" s="91"/>
      <c r="M2412" s="78">
        <v>8</v>
      </c>
      <c r="N2412" s="78">
        <v>0</v>
      </c>
      <c r="O2412" s="78">
        <v>0</v>
      </c>
      <c r="P2412" s="78">
        <v>8</v>
      </c>
      <c r="Q2412" s="78">
        <v>0</v>
      </c>
      <c r="R2412" s="78">
        <v>0</v>
      </c>
      <c r="S2412" s="78">
        <v>0</v>
      </c>
      <c r="T2412" s="78">
        <v>8</v>
      </c>
      <c r="U2412" s="78">
        <v>0</v>
      </c>
      <c r="V2412" s="85">
        <v>176</v>
      </c>
      <c r="W2412" s="78"/>
      <c r="X2412" s="84"/>
      <c r="Y2412" s="85"/>
      <c r="Z2412" s="85"/>
      <c r="AA2412" s="85" t="s">
        <v>148</v>
      </c>
    </row>
    <row r="2413" spans="1:27" ht="37.5">
      <c r="A2413" s="299">
        <v>2389</v>
      </c>
      <c r="B2413" s="284" t="s">
        <v>278</v>
      </c>
      <c r="C2413" s="78" t="s">
        <v>113</v>
      </c>
      <c r="D2413" s="79" t="s">
        <v>168</v>
      </c>
      <c r="E2413" s="78" t="s">
        <v>152</v>
      </c>
      <c r="F2413" s="80">
        <v>44874.375</v>
      </c>
      <c r="G2413" s="80">
        <v>44874.416666666664</v>
      </c>
      <c r="H2413" s="78" t="s">
        <v>106</v>
      </c>
      <c r="I2413" s="90">
        <v>0.99999999994179234</v>
      </c>
      <c r="J2413" s="91" t="s">
        <v>341</v>
      </c>
      <c r="K2413" s="91"/>
      <c r="L2413" s="91"/>
      <c r="M2413" s="78">
        <v>3</v>
      </c>
      <c r="N2413" s="78">
        <v>0</v>
      </c>
      <c r="O2413" s="78">
        <v>0</v>
      </c>
      <c r="P2413" s="78">
        <v>3</v>
      </c>
      <c r="Q2413" s="78">
        <v>0</v>
      </c>
      <c r="R2413" s="78">
        <v>0</v>
      </c>
      <c r="S2413" s="78">
        <v>0</v>
      </c>
      <c r="T2413" s="78">
        <v>3</v>
      </c>
      <c r="U2413" s="78">
        <v>0</v>
      </c>
      <c r="V2413" s="78">
        <v>8</v>
      </c>
      <c r="W2413" s="78"/>
      <c r="X2413" s="84"/>
      <c r="Y2413" s="85"/>
      <c r="Z2413" s="85"/>
      <c r="AA2413" s="85" t="s">
        <v>148</v>
      </c>
    </row>
    <row r="2414" spans="1:27" ht="37.5">
      <c r="A2414" s="299">
        <v>2390</v>
      </c>
      <c r="B2414" s="284" t="s">
        <v>278</v>
      </c>
      <c r="C2414" s="78" t="s">
        <v>113</v>
      </c>
      <c r="D2414" s="79" t="s">
        <v>166</v>
      </c>
      <c r="E2414" s="78" t="s">
        <v>152</v>
      </c>
      <c r="F2414" s="80">
        <v>44874.4375</v>
      </c>
      <c r="G2414" s="80">
        <v>44874.479166666664</v>
      </c>
      <c r="H2414" s="78" t="s">
        <v>106</v>
      </c>
      <c r="I2414" s="90">
        <v>0.99999999994179234</v>
      </c>
      <c r="J2414" s="91" t="s">
        <v>263</v>
      </c>
      <c r="K2414" s="91"/>
      <c r="L2414" s="91"/>
      <c r="M2414" s="78">
        <v>67</v>
      </c>
      <c r="N2414" s="78">
        <v>0</v>
      </c>
      <c r="O2414" s="78">
        <v>0</v>
      </c>
      <c r="P2414" s="78">
        <v>67</v>
      </c>
      <c r="Q2414" s="78">
        <v>0</v>
      </c>
      <c r="R2414" s="78">
        <v>0</v>
      </c>
      <c r="S2414" s="78">
        <v>0</v>
      </c>
      <c r="T2414" s="78">
        <v>67</v>
      </c>
      <c r="U2414" s="78">
        <v>0</v>
      </c>
      <c r="V2414" s="78">
        <v>203</v>
      </c>
      <c r="W2414" s="78"/>
      <c r="X2414" s="84"/>
      <c r="Y2414" s="85"/>
      <c r="Z2414" s="85"/>
      <c r="AA2414" s="85" t="s">
        <v>148</v>
      </c>
    </row>
    <row r="2415" spans="1:27" ht="37.5">
      <c r="A2415" s="299">
        <v>2391</v>
      </c>
      <c r="B2415" s="284" t="s">
        <v>278</v>
      </c>
      <c r="C2415" s="78" t="s">
        <v>113</v>
      </c>
      <c r="D2415" s="79" t="s">
        <v>183</v>
      </c>
      <c r="E2415" s="78" t="s">
        <v>152</v>
      </c>
      <c r="F2415" s="80">
        <v>44874.5625</v>
      </c>
      <c r="G2415" s="80">
        <v>44874.604166666664</v>
      </c>
      <c r="H2415" s="78" t="s">
        <v>106</v>
      </c>
      <c r="I2415" s="90">
        <v>0.99999999994179234</v>
      </c>
      <c r="J2415" s="91" t="s">
        <v>338</v>
      </c>
      <c r="K2415" s="91"/>
      <c r="L2415" s="91"/>
      <c r="M2415" s="78">
        <v>1</v>
      </c>
      <c r="N2415" s="78">
        <v>0</v>
      </c>
      <c r="O2415" s="78">
        <v>0</v>
      </c>
      <c r="P2415" s="78">
        <v>1</v>
      </c>
      <c r="Q2415" s="78">
        <v>0</v>
      </c>
      <c r="R2415" s="78">
        <v>0</v>
      </c>
      <c r="S2415" s="78">
        <v>0</v>
      </c>
      <c r="T2415" s="78">
        <v>1</v>
      </c>
      <c r="U2415" s="78">
        <v>0</v>
      </c>
      <c r="V2415" s="78">
        <v>87</v>
      </c>
      <c r="W2415" s="78"/>
      <c r="X2415" s="84"/>
      <c r="Y2415" s="85"/>
      <c r="Z2415" s="85"/>
      <c r="AA2415" s="85" t="s">
        <v>148</v>
      </c>
    </row>
    <row r="2416" spans="1:27" ht="37.5">
      <c r="A2416" s="299">
        <v>2392</v>
      </c>
      <c r="B2416" s="284" t="s">
        <v>278</v>
      </c>
      <c r="C2416" s="78" t="s">
        <v>113</v>
      </c>
      <c r="D2416" s="79" t="s">
        <v>182</v>
      </c>
      <c r="E2416" s="78" t="s">
        <v>152</v>
      </c>
      <c r="F2416" s="80">
        <v>44874.625</v>
      </c>
      <c r="G2416" s="80">
        <v>44874.666666666664</v>
      </c>
      <c r="H2416" s="78" t="s">
        <v>106</v>
      </c>
      <c r="I2416" s="90">
        <v>0.99999999994179234</v>
      </c>
      <c r="J2416" s="91" t="s">
        <v>288</v>
      </c>
      <c r="K2416" s="91"/>
      <c r="L2416" s="91"/>
      <c r="M2416" s="78">
        <v>18</v>
      </c>
      <c r="N2416" s="78">
        <v>0</v>
      </c>
      <c r="O2416" s="78">
        <v>0</v>
      </c>
      <c r="P2416" s="78">
        <v>18</v>
      </c>
      <c r="Q2416" s="78">
        <v>0</v>
      </c>
      <c r="R2416" s="78">
        <v>0</v>
      </c>
      <c r="S2416" s="78">
        <v>0</v>
      </c>
      <c r="T2416" s="78">
        <v>18</v>
      </c>
      <c r="U2416" s="78">
        <v>0</v>
      </c>
      <c r="V2416" s="78">
        <v>353</v>
      </c>
      <c r="W2416" s="78"/>
      <c r="X2416" s="84"/>
      <c r="Y2416" s="85"/>
      <c r="Z2416" s="85"/>
      <c r="AA2416" s="85" t="s">
        <v>148</v>
      </c>
    </row>
    <row r="2417" spans="1:27" ht="56.25">
      <c r="A2417" s="299">
        <v>2393</v>
      </c>
      <c r="B2417" s="284" t="s">
        <v>265</v>
      </c>
      <c r="C2417" s="78" t="s">
        <v>97</v>
      </c>
      <c r="D2417" s="79" t="s">
        <v>5446</v>
      </c>
      <c r="E2417" s="78" t="s">
        <v>108</v>
      </c>
      <c r="F2417" s="80">
        <v>44873.597222222219</v>
      </c>
      <c r="G2417" s="80">
        <v>44873.625</v>
      </c>
      <c r="H2417" s="78" t="s">
        <v>94</v>
      </c>
      <c r="I2417" s="90">
        <v>0.66666666674427688</v>
      </c>
      <c r="J2417" s="91" t="s">
        <v>5446</v>
      </c>
      <c r="K2417" s="91"/>
      <c r="L2417" s="91"/>
      <c r="M2417" s="78">
        <v>1</v>
      </c>
      <c r="N2417" s="78">
        <v>0</v>
      </c>
      <c r="O2417" s="78">
        <v>0</v>
      </c>
      <c r="P2417" s="78">
        <v>1</v>
      </c>
      <c r="Q2417" s="78">
        <v>0</v>
      </c>
      <c r="R2417" s="78">
        <v>0</v>
      </c>
      <c r="S2417" s="78">
        <v>0</v>
      </c>
      <c r="T2417" s="78">
        <v>1</v>
      </c>
      <c r="U2417" s="78">
        <v>0</v>
      </c>
      <c r="V2417" s="78">
        <v>2</v>
      </c>
      <c r="W2417" s="78"/>
      <c r="X2417" s="84" t="s">
        <v>5447</v>
      </c>
      <c r="Y2417" s="85" t="s">
        <v>98</v>
      </c>
      <c r="Z2417" s="85" t="s">
        <v>99</v>
      </c>
      <c r="AA2417" s="85" t="s">
        <v>148</v>
      </c>
    </row>
    <row r="2418" spans="1:27" ht="37.5">
      <c r="A2418" s="299">
        <v>2394</v>
      </c>
      <c r="B2418" s="284" t="s">
        <v>262</v>
      </c>
      <c r="C2418" s="78" t="s">
        <v>113</v>
      </c>
      <c r="D2418" s="79" t="s">
        <v>5448</v>
      </c>
      <c r="E2418" s="78" t="s">
        <v>154</v>
      </c>
      <c r="F2418" s="80">
        <v>44874.375</v>
      </c>
      <c r="G2418" s="80">
        <v>44874.458333333336</v>
      </c>
      <c r="H2418" s="78" t="s">
        <v>106</v>
      </c>
      <c r="I2418" s="90">
        <v>2.0000000000582077</v>
      </c>
      <c r="J2418" s="91" t="s">
        <v>272</v>
      </c>
      <c r="K2418" s="91"/>
      <c r="L2418" s="91"/>
      <c r="M2418" s="78">
        <v>7</v>
      </c>
      <c r="N2418" s="78">
        <v>0</v>
      </c>
      <c r="O2418" s="78">
        <v>0</v>
      </c>
      <c r="P2418" s="78">
        <v>7</v>
      </c>
      <c r="Q2418" s="78">
        <v>0</v>
      </c>
      <c r="R2418" s="78">
        <v>0</v>
      </c>
      <c r="S2418" s="78">
        <v>0</v>
      </c>
      <c r="T2418" s="78">
        <v>7</v>
      </c>
      <c r="U2418" s="78">
        <v>0</v>
      </c>
      <c r="V2418" s="78">
        <v>75</v>
      </c>
      <c r="W2418" s="78"/>
      <c r="X2418" s="255"/>
      <c r="Y2418" s="85"/>
      <c r="Z2418" s="85"/>
      <c r="AA2418" s="85" t="s">
        <v>148</v>
      </c>
    </row>
    <row r="2419" spans="1:27" ht="56.25">
      <c r="A2419" s="299">
        <v>2395</v>
      </c>
      <c r="B2419" s="297" t="s">
        <v>262</v>
      </c>
      <c r="C2419" s="266" t="s">
        <v>93</v>
      </c>
      <c r="D2419" s="267" t="s">
        <v>5449</v>
      </c>
      <c r="E2419" s="266" t="s">
        <v>153</v>
      </c>
      <c r="F2419" s="268">
        <v>44874.416666666664</v>
      </c>
      <c r="G2419" s="268">
        <v>44874.666666666664</v>
      </c>
      <c r="H2419" s="266" t="s">
        <v>106</v>
      </c>
      <c r="I2419" s="90">
        <v>6</v>
      </c>
      <c r="J2419" s="91" t="s">
        <v>5450</v>
      </c>
      <c r="K2419" s="91"/>
      <c r="L2419" s="91"/>
      <c r="M2419" s="266">
        <v>1</v>
      </c>
      <c r="N2419" s="266">
        <v>0</v>
      </c>
      <c r="O2419" s="266">
        <v>0</v>
      </c>
      <c r="P2419" s="266">
        <v>1</v>
      </c>
      <c r="Q2419" s="266">
        <v>0</v>
      </c>
      <c r="R2419" s="266">
        <v>0</v>
      </c>
      <c r="S2419" s="266">
        <v>0</v>
      </c>
      <c r="T2419" s="266">
        <v>1</v>
      </c>
      <c r="U2419" s="266">
        <v>0</v>
      </c>
      <c r="V2419" s="266">
        <v>30</v>
      </c>
      <c r="W2419" s="266"/>
      <c r="X2419" s="255"/>
      <c r="Y2419" s="269"/>
      <c r="Z2419" s="269"/>
      <c r="AA2419" s="85" t="s">
        <v>148</v>
      </c>
    </row>
    <row r="2420" spans="1:27" ht="37.5">
      <c r="A2420" s="299">
        <v>2396</v>
      </c>
      <c r="B2420" s="284" t="s">
        <v>248</v>
      </c>
      <c r="C2420" s="250" t="s">
        <v>113</v>
      </c>
      <c r="D2420" s="264" t="s">
        <v>5451</v>
      </c>
      <c r="E2420" s="250" t="s">
        <v>153</v>
      </c>
      <c r="F2420" s="80">
        <v>44875.375</v>
      </c>
      <c r="G2420" s="80">
        <v>44875.541666666664</v>
      </c>
      <c r="H2420" s="78" t="s">
        <v>106</v>
      </c>
      <c r="I2420" s="90">
        <v>3.9999999999417923</v>
      </c>
      <c r="J2420" s="91" t="s">
        <v>5452</v>
      </c>
      <c r="K2420" s="91"/>
      <c r="L2420" s="91" t="s">
        <v>282</v>
      </c>
      <c r="M2420" s="250">
        <v>6</v>
      </c>
      <c r="N2420" s="250">
        <v>0</v>
      </c>
      <c r="O2420" s="250">
        <v>1</v>
      </c>
      <c r="P2420" s="250">
        <v>5</v>
      </c>
      <c r="Q2420" s="250">
        <v>0</v>
      </c>
      <c r="R2420" s="250">
        <v>0</v>
      </c>
      <c r="S2420" s="250">
        <v>0</v>
      </c>
      <c r="T2420" s="250">
        <v>6</v>
      </c>
      <c r="U2420" s="250">
        <v>0</v>
      </c>
      <c r="V2420" s="250">
        <v>300</v>
      </c>
      <c r="W2420" s="250"/>
      <c r="X2420" s="250"/>
      <c r="Y2420" s="85"/>
      <c r="Z2420" s="85"/>
      <c r="AA2420" s="85" t="s">
        <v>148</v>
      </c>
    </row>
    <row r="2421" spans="1:27" ht="37.5">
      <c r="A2421" s="299">
        <v>2397</v>
      </c>
      <c r="B2421" s="284" t="s">
        <v>248</v>
      </c>
      <c r="C2421" s="78" t="s">
        <v>113</v>
      </c>
      <c r="D2421" s="264" t="s">
        <v>5453</v>
      </c>
      <c r="E2421" s="250" t="s">
        <v>153</v>
      </c>
      <c r="F2421" s="80">
        <v>44875.375</v>
      </c>
      <c r="G2421" s="80">
        <v>44875.5</v>
      </c>
      <c r="H2421" s="78" t="s">
        <v>106</v>
      </c>
      <c r="I2421" s="90">
        <v>3</v>
      </c>
      <c r="J2421" s="91" t="s">
        <v>5454</v>
      </c>
      <c r="K2421" s="91"/>
      <c r="L2421" s="91"/>
      <c r="M2421" s="250">
        <v>22</v>
      </c>
      <c r="N2421" s="250">
        <v>0</v>
      </c>
      <c r="O2421" s="250">
        <v>0</v>
      </c>
      <c r="P2421" s="250">
        <v>22</v>
      </c>
      <c r="Q2421" s="250">
        <v>0</v>
      </c>
      <c r="R2421" s="250">
        <v>0</v>
      </c>
      <c r="S2421" s="250">
        <v>0</v>
      </c>
      <c r="T2421" s="250">
        <v>22</v>
      </c>
      <c r="U2421" s="250">
        <v>0</v>
      </c>
      <c r="V2421" s="250">
        <v>350</v>
      </c>
      <c r="W2421" s="250"/>
      <c r="X2421" s="250"/>
      <c r="Y2421" s="85"/>
      <c r="Z2421" s="85"/>
      <c r="AA2421" s="85" t="s">
        <v>148</v>
      </c>
    </row>
    <row r="2422" spans="1:27" ht="37.5">
      <c r="A2422" s="299">
        <v>2398</v>
      </c>
      <c r="B2422" s="286" t="s">
        <v>251</v>
      </c>
      <c r="C2422" s="93" t="s">
        <v>113</v>
      </c>
      <c r="D2422" s="94" t="s">
        <v>5455</v>
      </c>
      <c r="E2422" s="93" t="s">
        <v>152</v>
      </c>
      <c r="F2422" s="95">
        <v>44875.541666666664</v>
      </c>
      <c r="G2422" s="95">
        <v>44875.625</v>
      </c>
      <c r="H2422" s="96" t="s">
        <v>106</v>
      </c>
      <c r="I2422" s="90">
        <v>2.0000000000582077</v>
      </c>
      <c r="J2422" s="91" t="s">
        <v>578</v>
      </c>
      <c r="K2422" s="91"/>
      <c r="L2422" s="91"/>
      <c r="M2422" s="93">
        <v>5</v>
      </c>
      <c r="N2422" s="93">
        <v>0</v>
      </c>
      <c r="O2422" s="93">
        <v>0</v>
      </c>
      <c r="P2422" s="93">
        <v>5</v>
      </c>
      <c r="Q2422" s="93">
        <v>0</v>
      </c>
      <c r="R2422" s="93">
        <v>0</v>
      </c>
      <c r="S2422" s="93">
        <v>0</v>
      </c>
      <c r="T2422" s="93">
        <v>5</v>
      </c>
      <c r="U2422" s="93">
        <v>0</v>
      </c>
      <c r="V2422" s="93">
        <v>80</v>
      </c>
      <c r="W2422" s="93"/>
      <c r="X2422" s="97"/>
      <c r="Y2422" s="98"/>
      <c r="Z2422" s="98"/>
      <c r="AA2422" s="85" t="s">
        <v>148</v>
      </c>
    </row>
    <row r="2423" spans="1:27" ht="225">
      <c r="A2423" s="299">
        <v>2399</v>
      </c>
      <c r="B2423" s="286" t="s">
        <v>261</v>
      </c>
      <c r="C2423" s="93" t="s">
        <v>97</v>
      </c>
      <c r="D2423" s="94" t="s">
        <v>383</v>
      </c>
      <c r="E2423" s="93" t="s">
        <v>152</v>
      </c>
      <c r="F2423" s="95">
        <v>44874.624305555553</v>
      </c>
      <c r="G2423" s="95">
        <v>44874.684027777781</v>
      </c>
      <c r="H2423" s="96" t="s">
        <v>106</v>
      </c>
      <c r="I2423" s="90">
        <v>1.4333333334652707</v>
      </c>
      <c r="J2423" s="91" t="s">
        <v>307</v>
      </c>
      <c r="K2423" s="91"/>
      <c r="L2423" s="91"/>
      <c r="M2423" s="93">
        <v>191</v>
      </c>
      <c r="N2423" s="93">
        <v>0</v>
      </c>
      <c r="O2423" s="93">
        <v>0</v>
      </c>
      <c r="P2423" s="93">
        <v>190</v>
      </c>
      <c r="Q2423" s="93">
        <v>0</v>
      </c>
      <c r="R2423" s="93">
        <v>0</v>
      </c>
      <c r="S2423" s="93">
        <v>0</v>
      </c>
      <c r="T2423" s="93">
        <v>190</v>
      </c>
      <c r="U2423" s="93">
        <v>1</v>
      </c>
      <c r="V2423" s="93" t="s">
        <v>150</v>
      </c>
      <c r="W2423" s="93" t="s">
        <v>1052</v>
      </c>
      <c r="X2423" s="97" t="s">
        <v>5456</v>
      </c>
      <c r="Y2423" s="98"/>
      <c r="Z2423" s="98"/>
      <c r="AA2423" s="85" t="s">
        <v>148</v>
      </c>
    </row>
    <row r="2424" spans="1:27" ht="93.75">
      <c r="A2424" s="299">
        <v>2400</v>
      </c>
      <c r="B2424" s="283" t="s">
        <v>261</v>
      </c>
      <c r="C2424" s="83" t="s">
        <v>97</v>
      </c>
      <c r="D2424" s="187" t="s">
        <v>5320</v>
      </c>
      <c r="E2424" s="83" t="s">
        <v>153</v>
      </c>
      <c r="F2424" s="188">
        <v>44875.416666666664</v>
      </c>
      <c r="G2424" s="188">
        <v>44875.541666666664</v>
      </c>
      <c r="H2424" s="83" t="s">
        <v>106</v>
      </c>
      <c r="I2424" s="90">
        <v>3</v>
      </c>
      <c r="J2424" s="91" t="s">
        <v>5321</v>
      </c>
      <c r="K2424" s="91"/>
      <c r="L2424" s="91"/>
      <c r="M2424" s="83">
        <v>43</v>
      </c>
      <c r="N2424" s="83">
        <v>0</v>
      </c>
      <c r="O2424" s="83">
        <v>0</v>
      </c>
      <c r="P2424" s="83">
        <v>43</v>
      </c>
      <c r="Q2424" s="83">
        <v>0</v>
      </c>
      <c r="R2424" s="83">
        <v>0</v>
      </c>
      <c r="S2424" s="83">
        <v>0</v>
      </c>
      <c r="T2424" s="83">
        <v>43</v>
      </c>
      <c r="U2424" s="83">
        <v>0</v>
      </c>
      <c r="V2424" s="83">
        <v>8</v>
      </c>
      <c r="W2424" s="83"/>
      <c r="X2424" s="184" t="s">
        <v>5457</v>
      </c>
      <c r="Y2424" s="185"/>
      <c r="Z2424" s="185"/>
      <c r="AA2424" s="85" t="s">
        <v>148</v>
      </c>
    </row>
    <row r="2425" spans="1:27" ht="37.5">
      <c r="A2425" s="299">
        <v>2401</v>
      </c>
      <c r="B2425" s="283" t="s">
        <v>444</v>
      </c>
      <c r="C2425" s="83" t="s">
        <v>113</v>
      </c>
      <c r="D2425" s="187" t="s">
        <v>5458</v>
      </c>
      <c r="E2425" s="83" t="s">
        <v>152</v>
      </c>
      <c r="F2425" s="188">
        <v>44875.375</v>
      </c>
      <c r="G2425" s="188">
        <v>44875.416666666664</v>
      </c>
      <c r="H2425" s="83" t="s">
        <v>106</v>
      </c>
      <c r="I2425" s="90">
        <v>0.99999999994179234</v>
      </c>
      <c r="J2425" s="91" t="s">
        <v>235</v>
      </c>
      <c r="K2425" s="91"/>
      <c r="L2425" s="91"/>
      <c r="M2425" s="83">
        <v>67</v>
      </c>
      <c r="N2425" s="83">
        <v>0</v>
      </c>
      <c r="O2425" s="83">
        <v>0</v>
      </c>
      <c r="P2425" s="83">
        <v>67</v>
      </c>
      <c r="Q2425" s="83">
        <v>0</v>
      </c>
      <c r="R2425" s="83">
        <v>0</v>
      </c>
      <c r="S2425" s="83">
        <v>0</v>
      </c>
      <c r="T2425" s="83">
        <v>67</v>
      </c>
      <c r="U2425" s="83">
        <v>0</v>
      </c>
      <c r="V2425" s="83">
        <v>32</v>
      </c>
      <c r="W2425" s="83"/>
      <c r="X2425" s="184"/>
      <c r="Y2425" s="185"/>
      <c r="Z2425" s="185"/>
      <c r="AA2425" s="85" t="s">
        <v>148</v>
      </c>
    </row>
    <row r="2426" spans="1:27" ht="37.5">
      <c r="A2426" s="299">
        <v>2402</v>
      </c>
      <c r="B2426" s="283" t="s">
        <v>444</v>
      </c>
      <c r="C2426" s="83" t="s">
        <v>113</v>
      </c>
      <c r="D2426" s="187" t="s">
        <v>5459</v>
      </c>
      <c r="E2426" s="83" t="s">
        <v>152</v>
      </c>
      <c r="F2426" s="188">
        <v>44875.4375</v>
      </c>
      <c r="G2426" s="188">
        <v>44875.479166666664</v>
      </c>
      <c r="H2426" s="83" t="s">
        <v>106</v>
      </c>
      <c r="I2426" s="90">
        <v>0.99999999994179234</v>
      </c>
      <c r="J2426" s="91" t="s">
        <v>326</v>
      </c>
      <c r="K2426" s="91"/>
      <c r="L2426" s="91"/>
      <c r="M2426" s="83">
        <v>20</v>
      </c>
      <c r="N2426" s="83">
        <v>0</v>
      </c>
      <c r="O2426" s="83">
        <v>0</v>
      </c>
      <c r="P2426" s="83">
        <v>20</v>
      </c>
      <c r="Q2426" s="83">
        <v>0</v>
      </c>
      <c r="R2426" s="83">
        <v>0</v>
      </c>
      <c r="S2426" s="83">
        <v>0</v>
      </c>
      <c r="T2426" s="83">
        <v>20</v>
      </c>
      <c r="U2426" s="83">
        <v>0</v>
      </c>
      <c r="V2426" s="83">
        <v>30</v>
      </c>
      <c r="W2426" s="83"/>
      <c r="X2426" s="184"/>
      <c r="Y2426" s="185"/>
      <c r="Z2426" s="185"/>
      <c r="AA2426" s="85" t="s">
        <v>148</v>
      </c>
    </row>
    <row r="2427" spans="1:27" ht="37.5">
      <c r="A2427" s="299">
        <v>2403</v>
      </c>
      <c r="B2427" s="284" t="s">
        <v>444</v>
      </c>
      <c r="C2427" s="78" t="s">
        <v>113</v>
      </c>
      <c r="D2427" s="79" t="s">
        <v>5460</v>
      </c>
      <c r="E2427" s="78" t="s">
        <v>152</v>
      </c>
      <c r="F2427" s="80">
        <v>44875.5625</v>
      </c>
      <c r="G2427" s="80">
        <v>44875.604166666664</v>
      </c>
      <c r="H2427" s="78" t="s">
        <v>106</v>
      </c>
      <c r="I2427" s="90">
        <v>0.99999999994179234</v>
      </c>
      <c r="J2427" s="91" t="s">
        <v>301</v>
      </c>
      <c r="K2427" s="91"/>
      <c r="L2427" s="91"/>
      <c r="M2427" s="78">
        <v>138</v>
      </c>
      <c r="N2427" s="78">
        <v>0</v>
      </c>
      <c r="O2427" s="78">
        <v>0</v>
      </c>
      <c r="P2427" s="78">
        <v>138</v>
      </c>
      <c r="Q2427" s="78">
        <v>0</v>
      </c>
      <c r="R2427" s="78">
        <v>0</v>
      </c>
      <c r="S2427" s="78">
        <v>0</v>
      </c>
      <c r="T2427" s="78">
        <v>138</v>
      </c>
      <c r="U2427" s="78">
        <v>0</v>
      </c>
      <c r="V2427" s="78">
        <v>211</v>
      </c>
      <c r="W2427" s="78"/>
      <c r="X2427" s="84"/>
      <c r="Y2427" s="85"/>
      <c r="Z2427" s="85"/>
      <c r="AA2427" s="85" t="s">
        <v>148</v>
      </c>
    </row>
    <row r="2428" spans="1:27" ht="37.5">
      <c r="A2428" s="299">
        <v>2404</v>
      </c>
      <c r="B2428" s="284" t="s">
        <v>444</v>
      </c>
      <c r="C2428" s="78" t="s">
        <v>113</v>
      </c>
      <c r="D2428" s="79" t="s">
        <v>5461</v>
      </c>
      <c r="E2428" s="78" t="s">
        <v>152</v>
      </c>
      <c r="F2428" s="80">
        <v>44875.625</v>
      </c>
      <c r="G2428" s="80">
        <v>44875.666666666664</v>
      </c>
      <c r="H2428" s="78" t="s">
        <v>106</v>
      </c>
      <c r="I2428" s="90">
        <v>0.99999999994179234</v>
      </c>
      <c r="J2428" s="91" t="s">
        <v>243</v>
      </c>
      <c r="K2428" s="91"/>
      <c r="L2428" s="91"/>
      <c r="M2428" s="78">
        <v>25</v>
      </c>
      <c r="N2428" s="78">
        <v>0</v>
      </c>
      <c r="O2428" s="78">
        <v>0</v>
      </c>
      <c r="P2428" s="78">
        <v>25</v>
      </c>
      <c r="Q2428" s="78">
        <v>0</v>
      </c>
      <c r="R2428" s="78">
        <v>0</v>
      </c>
      <c r="S2428" s="78">
        <v>0</v>
      </c>
      <c r="T2428" s="78">
        <v>25</v>
      </c>
      <c r="U2428" s="78">
        <v>0</v>
      </c>
      <c r="V2428" s="78">
        <v>113</v>
      </c>
      <c r="W2428" s="78"/>
      <c r="X2428" s="84"/>
      <c r="Y2428" s="85"/>
      <c r="Z2428" s="85"/>
      <c r="AA2428" s="85" t="s">
        <v>148</v>
      </c>
    </row>
    <row r="2429" spans="1:27" ht="56.25">
      <c r="A2429" s="299">
        <v>2405</v>
      </c>
      <c r="B2429" s="284" t="s">
        <v>265</v>
      </c>
      <c r="C2429" s="78" t="s">
        <v>93</v>
      </c>
      <c r="D2429" s="79" t="s">
        <v>5462</v>
      </c>
      <c r="E2429" s="78" t="s">
        <v>154</v>
      </c>
      <c r="F2429" s="80">
        <v>44874.600694444445</v>
      </c>
      <c r="G2429" s="80">
        <v>44874.663194444445</v>
      </c>
      <c r="H2429" s="78" t="s">
        <v>94</v>
      </c>
      <c r="I2429" s="90">
        <v>1.5</v>
      </c>
      <c r="J2429" s="91" t="s">
        <v>5463</v>
      </c>
      <c r="K2429" s="91"/>
      <c r="L2429" s="91"/>
      <c r="M2429" s="78">
        <v>1249</v>
      </c>
      <c r="N2429" s="78">
        <v>0</v>
      </c>
      <c r="O2429" s="78">
        <v>0</v>
      </c>
      <c r="P2429" s="78">
        <v>1249</v>
      </c>
      <c r="Q2429" s="78">
        <v>0</v>
      </c>
      <c r="R2429" s="78">
        <v>0</v>
      </c>
      <c r="S2429" s="78">
        <v>0</v>
      </c>
      <c r="T2429" s="78">
        <v>1249</v>
      </c>
      <c r="U2429" s="78">
        <v>0</v>
      </c>
      <c r="V2429" s="85">
        <v>1000</v>
      </c>
      <c r="W2429" s="78"/>
      <c r="X2429" s="84" t="s">
        <v>5464</v>
      </c>
      <c r="Y2429" s="85" t="s">
        <v>149</v>
      </c>
      <c r="Z2429" s="85" t="s">
        <v>103</v>
      </c>
      <c r="AA2429" s="85" t="s">
        <v>148</v>
      </c>
    </row>
    <row r="2430" spans="1:27" ht="37.5">
      <c r="A2430" s="299">
        <v>2406</v>
      </c>
      <c r="B2430" s="284" t="s">
        <v>249</v>
      </c>
      <c r="C2430" s="78" t="s">
        <v>97</v>
      </c>
      <c r="D2430" s="79" t="s">
        <v>5465</v>
      </c>
      <c r="E2430" s="78" t="s">
        <v>152</v>
      </c>
      <c r="F2430" s="80">
        <v>44875.375</v>
      </c>
      <c r="G2430" s="80">
        <v>44875.5</v>
      </c>
      <c r="H2430" s="78" t="s">
        <v>106</v>
      </c>
      <c r="I2430" s="90">
        <v>3</v>
      </c>
      <c r="J2430" s="91" t="s">
        <v>5466</v>
      </c>
      <c r="K2430" s="91"/>
      <c r="L2430" s="91"/>
      <c r="M2430" s="78">
        <v>8</v>
      </c>
      <c r="N2430" s="78">
        <v>0</v>
      </c>
      <c r="O2430" s="78">
        <v>0</v>
      </c>
      <c r="P2430" s="78">
        <v>8</v>
      </c>
      <c r="Q2430" s="78">
        <v>0</v>
      </c>
      <c r="R2430" s="78">
        <v>0</v>
      </c>
      <c r="S2430" s="78">
        <v>0</v>
      </c>
      <c r="T2430" s="78">
        <v>8</v>
      </c>
      <c r="U2430" s="78">
        <v>0</v>
      </c>
      <c r="V2430" s="78">
        <v>70</v>
      </c>
      <c r="W2430" s="78"/>
      <c r="X2430" s="84" t="s">
        <v>5467</v>
      </c>
      <c r="Y2430" s="85"/>
      <c r="Z2430" s="85"/>
      <c r="AA2430" s="85" t="s">
        <v>148</v>
      </c>
    </row>
    <row r="2431" spans="1:27" ht="37.5">
      <c r="A2431" s="299">
        <v>2407</v>
      </c>
      <c r="B2431" s="284" t="s">
        <v>262</v>
      </c>
      <c r="C2431" s="78" t="s">
        <v>113</v>
      </c>
      <c r="D2431" s="79" t="s">
        <v>5468</v>
      </c>
      <c r="E2431" s="78" t="s">
        <v>154</v>
      </c>
      <c r="F2431" s="80">
        <v>44875.375</v>
      </c>
      <c r="G2431" s="80">
        <v>44875.458333333336</v>
      </c>
      <c r="H2431" s="78" t="s">
        <v>106</v>
      </c>
      <c r="I2431" s="90">
        <v>2.0000000000582077</v>
      </c>
      <c r="J2431" s="91" t="s">
        <v>340</v>
      </c>
      <c r="K2431" s="91"/>
      <c r="L2431" s="91"/>
      <c r="M2431" s="78">
        <v>77</v>
      </c>
      <c r="N2431" s="78">
        <v>0</v>
      </c>
      <c r="O2431" s="78">
        <v>0</v>
      </c>
      <c r="P2431" s="78">
        <v>77</v>
      </c>
      <c r="Q2431" s="78">
        <v>0</v>
      </c>
      <c r="R2431" s="78">
        <v>0</v>
      </c>
      <c r="S2431" s="78">
        <v>0</v>
      </c>
      <c r="T2431" s="78">
        <v>77</v>
      </c>
      <c r="U2431" s="78">
        <v>0</v>
      </c>
      <c r="V2431" s="78">
        <v>125</v>
      </c>
      <c r="W2431" s="78"/>
      <c r="X2431" s="84"/>
      <c r="Y2431" s="85"/>
      <c r="Z2431" s="85"/>
      <c r="AA2431" s="85" t="s">
        <v>148</v>
      </c>
    </row>
    <row r="2432" spans="1:27" ht="37.5">
      <c r="A2432" s="299">
        <v>2408</v>
      </c>
      <c r="B2432" s="284" t="s">
        <v>262</v>
      </c>
      <c r="C2432" s="78" t="s">
        <v>113</v>
      </c>
      <c r="D2432" s="79" t="s">
        <v>5469</v>
      </c>
      <c r="E2432" s="78" t="s">
        <v>154</v>
      </c>
      <c r="F2432" s="80">
        <v>44875.5625</v>
      </c>
      <c r="G2432" s="80">
        <v>44875.645833333336</v>
      </c>
      <c r="H2432" s="78" t="s">
        <v>106</v>
      </c>
      <c r="I2432" s="90">
        <v>2.0000000000582077</v>
      </c>
      <c r="J2432" s="91" t="s">
        <v>283</v>
      </c>
      <c r="K2432" s="91"/>
      <c r="L2432" s="91"/>
      <c r="M2432" s="78">
        <v>200</v>
      </c>
      <c r="N2432" s="78">
        <v>0</v>
      </c>
      <c r="O2432" s="78">
        <v>0</v>
      </c>
      <c r="P2432" s="78">
        <v>200</v>
      </c>
      <c r="Q2432" s="78">
        <v>0</v>
      </c>
      <c r="R2432" s="78">
        <v>0</v>
      </c>
      <c r="S2432" s="78">
        <v>0</v>
      </c>
      <c r="T2432" s="78">
        <v>200</v>
      </c>
      <c r="U2432" s="78">
        <v>0</v>
      </c>
      <c r="V2432" s="78">
        <v>160</v>
      </c>
      <c r="W2432" s="78"/>
      <c r="X2432" s="84"/>
      <c r="Y2432" s="85"/>
      <c r="Z2432" s="85"/>
      <c r="AA2432" s="85" t="s">
        <v>148</v>
      </c>
    </row>
    <row r="2433" spans="1:27" ht="37.5">
      <c r="A2433" s="299">
        <v>2409</v>
      </c>
      <c r="B2433" s="284" t="s">
        <v>278</v>
      </c>
      <c r="C2433" s="78" t="s">
        <v>113</v>
      </c>
      <c r="D2433" s="79" t="s">
        <v>442</v>
      </c>
      <c r="E2433" s="78" t="s">
        <v>152</v>
      </c>
      <c r="F2433" s="80">
        <v>44876.375</v>
      </c>
      <c r="G2433" s="80">
        <v>44876.458333333336</v>
      </c>
      <c r="H2433" s="78" t="s">
        <v>106</v>
      </c>
      <c r="I2433" s="90">
        <v>2.0000000000582077</v>
      </c>
      <c r="J2433" s="91" t="s">
        <v>303</v>
      </c>
      <c r="K2433" s="91"/>
      <c r="L2433" s="91"/>
      <c r="M2433" s="78">
        <v>47</v>
      </c>
      <c r="N2433" s="78">
        <v>0</v>
      </c>
      <c r="O2433" s="78">
        <v>0</v>
      </c>
      <c r="P2433" s="78">
        <v>47</v>
      </c>
      <c r="Q2433" s="78">
        <v>0</v>
      </c>
      <c r="R2433" s="78">
        <v>0</v>
      </c>
      <c r="S2433" s="78">
        <v>0</v>
      </c>
      <c r="T2433" s="78">
        <v>47</v>
      </c>
      <c r="U2433" s="78">
        <v>0</v>
      </c>
      <c r="V2433" s="78">
        <v>137</v>
      </c>
      <c r="W2433" s="78"/>
      <c r="X2433" s="84"/>
      <c r="Y2433" s="85"/>
      <c r="Z2433" s="85"/>
      <c r="AA2433" s="85" t="s">
        <v>148</v>
      </c>
    </row>
    <row r="2434" spans="1:27" ht="37.5">
      <c r="A2434" s="299">
        <v>2410</v>
      </c>
      <c r="B2434" s="283" t="s">
        <v>278</v>
      </c>
      <c r="C2434" s="83" t="s">
        <v>113</v>
      </c>
      <c r="D2434" s="187" t="s">
        <v>5470</v>
      </c>
      <c r="E2434" s="83" t="s">
        <v>152</v>
      </c>
      <c r="F2434" s="188">
        <v>44876.375</v>
      </c>
      <c r="G2434" s="188">
        <v>44876.458333333336</v>
      </c>
      <c r="H2434" s="83" t="s">
        <v>106</v>
      </c>
      <c r="I2434" s="90">
        <v>2.0000000000582077</v>
      </c>
      <c r="J2434" s="91" t="s">
        <v>1876</v>
      </c>
      <c r="K2434" s="91"/>
      <c r="L2434" s="91"/>
      <c r="M2434" s="83">
        <v>15</v>
      </c>
      <c r="N2434" s="83">
        <v>0</v>
      </c>
      <c r="O2434" s="83">
        <v>0</v>
      </c>
      <c r="P2434" s="83">
        <v>15</v>
      </c>
      <c r="Q2434" s="83">
        <v>0</v>
      </c>
      <c r="R2434" s="83">
        <v>0</v>
      </c>
      <c r="S2434" s="83">
        <v>0</v>
      </c>
      <c r="T2434" s="83">
        <v>15</v>
      </c>
      <c r="U2434" s="83">
        <v>0</v>
      </c>
      <c r="V2434" s="83">
        <v>117</v>
      </c>
      <c r="W2434" s="83"/>
      <c r="X2434" s="184"/>
      <c r="Y2434" s="185"/>
      <c r="Z2434" s="185"/>
      <c r="AA2434" s="85" t="s">
        <v>148</v>
      </c>
    </row>
    <row r="2435" spans="1:27" ht="37.5">
      <c r="A2435" s="299">
        <v>2411</v>
      </c>
      <c r="B2435" s="283" t="s">
        <v>278</v>
      </c>
      <c r="C2435" s="83" t="s">
        <v>113</v>
      </c>
      <c r="D2435" s="187" t="s">
        <v>181</v>
      </c>
      <c r="E2435" s="83" t="s">
        <v>152</v>
      </c>
      <c r="F2435" s="188">
        <v>44877.5625</v>
      </c>
      <c r="G2435" s="188">
        <v>44877.604166666664</v>
      </c>
      <c r="H2435" s="83" t="s">
        <v>106</v>
      </c>
      <c r="I2435" s="90">
        <v>0.99999999994179234</v>
      </c>
      <c r="J2435" s="91" t="s">
        <v>240</v>
      </c>
      <c r="K2435" s="91"/>
      <c r="L2435" s="91"/>
      <c r="M2435" s="83">
        <v>37</v>
      </c>
      <c r="N2435" s="83">
        <v>0</v>
      </c>
      <c r="O2435" s="83">
        <v>0</v>
      </c>
      <c r="P2435" s="83">
        <v>37</v>
      </c>
      <c r="Q2435" s="83">
        <v>0</v>
      </c>
      <c r="R2435" s="83">
        <v>0</v>
      </c>
      <c r="S2435" s="83">
        <v>0</v>
      </c>
      <c r="T2435" s="83">
        <v>37</v>
      </c>
      <c r="U2435" s="83">
        <v>0</v>
      </c>
      <c r="V2435" s="83">
        <v>205</v>
      </c>
      <c r="W2435" s="83"/>
      <c r="X2435" s="184"/>
      <c r="Y2435" s="185"/>
      <c r="Z2435" s="185"/>
      <c r="AA2435" s="85" t="s">
        <v>148</v>
      </c>
    </row>
    <row r="2436" spans="1:27" ht="56.25">
      <c r="A2436" s="299">
        <v>2412</v>
      </c>
      <c r="B2436" s="283" t="s">
        <v>248</v>
      </c>
      <c r="C2436" s="83" t="s">
        <v>93</v>
      </c>
      <c r="D2436" s="187" t="s">
        <v>5471</v>
      </c>
      <c r="E2436" s="83" t="s">
        <v>152</v>
      </c>
      <c r="F2436" s="188">
        <v>44875.482638888891</v>
      </c>
      <c r="G2436" s="188">
        <v>44875.663194444445</v>
      </c>
      <c r="H2436" s="83" t="s">
        <v>94</v>
      </c>
      <c r="I2436" s="90">
        <v>4.3333333333139308</v>
      </c>
      <c r="J2436" s="91" t="s">
        <v>556</v>
      </c>
      <c r="K2436" s="91" t="s">
        <v>5472</v>
      </c>
      <c r="L2436" s="91" t="s">
        <v>5473</v>
      </c>
      <c r="M2436" s="83">
        <v>54</v>
      </c>
      <c r="N2436" s="83">
        <v>1</v>
      </c>
      <c r="O2436" s="83">
        <v>6</v>
      </c>
      <c r="P2436" s="83">
        <v>47</v>
      </c>
      <c r="Q2436" s="83">
        <v>0</v>
      </c>
      <c r="R2436" s="83">
        <v>0</v>
      </c>
      <c r="S2436" s="83">
        <v>0</v>
      </c>
      <c r="T2436" s="83">
        <v>54</v>
      </c>
      <c r="U2436" s="83">
        <v>0</v>
      </c>
      <c r="V2436" s="83">
        <v>1200</v>
      </c>
      <c r="W2436" s="83"/>
      <c r="X2436" s="184" t="s">
        <v>5474</v>
      </c>
      <c r="Y2436" s="185" t="s">
        <v>109</v>
      </c>
      <c r="Z2436" s="185" t="s">
        <v>120</v>
      </c>
      <c r="AA2436" s="85" t="s">
        <v>148</v>
      </c>
    </row>
    <row r="2437" spans="1:27" ht="225">
      <c r="A2437" s="299">
        <v>2413</v>
      </c>
      <c r="B2437" s="283" t="s">
        <v>248</v>
      </c>
      <c r="C2437" s="83" t="s">
        <v>97</v>
      </c>
      <c r="D2437" s="187" t="s">
        <v>5475</v>
      </c>
      <c r="E2437" s="83" t="s">
        <v>152</v>
      </c>
      <c r="F2437" s="188">
        <v>44875.628472222219</v>
      </c>
      <c r="G2437" s="188">
        <v>44875.697916666664</v>
      </c>
      <c r="H2437" s="83" t="s">
        <v>94</v>
      </c>
      <c r="I2437" s="90">
        <v>1.6666666666860692</v>
      </c>
      <c r="J2437" s="91" t="s">
        <v>1109</v>
      </c>
      <c r="K2437" s="91"/>
      <c r="L2437" s="91" t="s">
        <v>231</v>
      </c>
      <c r="M2437" s="83">
        <v>60</v>
      </c>
      <c r="N2437" s="83">
        <v>0</v>
      </c>
      <c r="O2437" s="83">
        <v>1</v>
      </c>
      <c r="P2437" s="83">
        <v>58</v>
      </c>
      <c r="Q2437" s="83">
        <v>0</v>
      </c>
      <c r="R2437" s="83">
        <v>0</v>
      </c>
      <c r="S2437" s="83">
        <v>2</v>
      </c>
      <c r="T2437" s="83">
        <v>57</v>
      </c>
      <c r="U2437" s="83">
        <v>1</v>
      </c>
      <c r="V2437" s="83">
        <v>310</v>
      </c>
      <c r="W2437" s="83" t="s">
        <v>1052</v>
      </c>
      <c r="X2437" s="184" t="s">
        <v>5476</v>
      </c>
      <c r="Y2437" s="185" t="s">
        <v>100</v>
      </c>
      <c r="Z2437" s="185" t="s">
        <v>105</v>
      </c>
      <c r="AA2437" s="85" t="s">
        <v>193</v>
      </c>
    </row>
    <row r="2438" spans="1:27" ht="56.25">
      <c r="A2438" s="299">
        <v>2414</v>
      </c>
      <c r="B2438" s="284" t="s">
        <v>262</v>
      </c>
      <c r="C2438" s="250" t="s">
        <v>97</v>
      </c>
      <c r="D2438" s="264" t="s">
        <v>190</v>
      </c>
      <c r="E2438" s="250" t="s">
        <v>153</v>
      </c>
      <c r="F2438" s="80">
        <v>44876.375</v>
      </c>
      <c r="G2438" s="80">
        <v>44876.416666666664</v>
      </c>
      <c r="H2438" s="78" t="s">
        <v>106</v>
      </c>
      <c r="I2438" s="90">
        <v>0.99999999994179234</v>
      </c>
      <c r="J2438" s="91" t="s">
        <v>443</v>
      </c>
      <c r="K2438" s="91"/>
      <c r="L2438" s="91"/>
      <c r="M2438" s="250">
        <v>57</v>
      </c>
      <c r="N2438" s="250">
        <v>0</v>
      </c>
      <c r="O2438" s="250">
        <v>0</v>
      </c>
      <c r="P2438" s="250">
        <v>57</v>
      </c>
      <c r="Q2438" s="250">
        <v>0</v>
      </c>
      <c r="R2438" s="250">
        <v>0</v>
      </c>
      <c r="S2438" s="250">
        <v>0</v>
      </c>
      <c r="T2438" s="250">
        <v>57</v>
      </c>
      <c r="U2438" s="250">
        <v>0</v>
      </c>
      <c r="V2438" s="250">
        <v>28</v>
      </c>
      <c r="W2438" s="250"/>
      <c r="X2438" s="250"/>
      <c r="Y2438" s="85"/>
      <c r="Z2438" s="85"/>
      <c r="AA2438" s="85" t="s">
        <v>148</v>
      </c>
    </row>
    <row r="2439" spans="1:27" ht="75">
      <c r="A2439" s="299">
        <v>2415</v>
      </c>
      <c r="B2439" s="284" t="s">
        <v>262</v>
      </c>
      <c r="C2439" s="78" t="s">
        <v>97</v>
      </c>
      <c r="D2439" s="264" t="s">
        <v>5477</v>
      </c>
      <c r="E2439" s="250" t="s">
        <v>153</v>
      </c>
      <c r="F2439" s="80">
        <v>44876.416666666664</v>
      </c>
      <c r="G2439" s="80">
        <v>44876.5</v>
      </c>
      <c r="H2439" s="78" t="s">
        <v>106</v>
      </c>
      <c r="I2439" s="90">
        <v>2.0000000000582077</v>
      </c>
      <c r="J2439" s="91" t="s">
        <v>5478</v>
      </c>
      <c r="K2439" s="91"/>
      <c r="L2439" s="91"/>
      <c r="M2439" s="250">
        <v>12</v>
      </c>
      <c r="N2439" s="250">
        <v>0</v>
      </c>
      <c r="O2439" s="250">
        <v>0</v>
      </c>
      <c r="P2439" s="250">
        <v>12</v>
      </c>
      <c r="Q2439" s="250">
        <v>0</v>
      </c>
      <c r="R2439" s="250">
        <v>0</v>
      </c>
      <c r="S2439" s="250">
        <v>0</v>
      </c>
      <c r="T2439" s="250">
        <v>12</v>
      </c>
      <c r="U2439" s="250">
        <v>0</v>
      </c>
      <c r="V2439" s="250">
        <v>30</v>
      </c>
      <c r="W2439" s="250"/>
      <c r="X2439" s="250"/>
      <c r="Y2439" s="85"/>
      <c r="Z2439" s="85"/>
      <c r="AA2439" s="85" t="s">
        <v>148</v>
      </c>
    </row>
    <row r="2440" spans="1:27" ht="262.5">
      <c r="A2440" s="299">
        <v>2416</v>
      </c>
      <c r="B2440" s="284" t="s">
        <v>249</v>
      </c>
      <c r="C2440" s="78" t="s">
        <v>156</v>
      </c>
      <c r="D2440" s="79" t="s">
        <v>5479</v>
      </c>
      <c r="E2440" s="78" t="s">
        <v>152</v>
      </c>
      <c r="F2440" s="80">
        <v>44877.298611111109</v>
      </c>
      <c r="G2440" s="80">
        <v>44877.317361111112</v>
      </c>
      <c r="H2440" s="78" t="s">
        <v>94</v>
      </c>
      <c r="I2440" s="90">
        <v>0.45000000006984919</v>
      </c>
      <c r="J2440" s="91" t="s">
        <v>5480</v>
      </c>
      <c r="K2440" s="91"/>
      <c r="L2440" s="91"/>
      <c r="M2440" s="78">
        <v>43</v>
      </c>
      <c r="N2440" s="78">
        <v>0</v>
      </c>
      <c r="O2440" s="78">
        <v>0</v>
      </c>
      <c r="P2440" s="78">
        <v>42</v>
      </c>
      <c r="Q2440" s="78">
        <v>0</v>
      </c>
      <c r="R2440" s="78">
        <v>0</v>
      </c>
      <c r="S2440" s="78">
        <v>0</v>
      </c>
      <c r="T2440" s="78">
        <v>42</v>
      </c>
      <c r="U2440" s="78">
        <v>1</v>
      </c>
      <c r="V2440" s="78">
        <v>350</v>
      </c>
      <c r="W2440" s="78" t="s">
        <v>2391</v>
      </c>
      <c r="X2440" s="84" t="s">
        <v>5481</v>
      </c>
      <c r="Y2440" s="85" t="s">
        <v>95</v>
      </c>
      <c r="Z2440" s="85" t="s">
        <v>99</v>
      </c>
      <c r="AA2440" s="85" t="s">
        <v>148</v>
      </c>
    </row>
    <row r="2441" spans="1:27" ht="262.5">
      <c r="A2441" s="299">
        <v>2417</v>
      </c>
      <c r="B2441" s="286" t="s">
        <v>249</v>
      </c>
      <c r="C2441" s="93" t="s">
        <v>156</v>
      </c>
      <c r="D2441" s="94" t="s">
        <v>5479</v>
      </c>
      <c r="E2441" s="93" t="s">
        <v>152</v>
      </c>
      <c r="F2441" s="95">
        <v>44877.298611111109</v>
      </c>
      <c r="G2441" s="95">
        <v>44877.472222222219</v>
      </c>
      <c r="H2441" s="96" t="s">
        <v>94</v>
      </c>
      <c r="I2441" s="90">
        <v>4.1666666666278616</v>
      </c>
      <c r="J2441" s="91" t="s">
        <v>5482</v>
      </c>
      <c r="K2441" s="91"/>
      <c r="L2441" s="91"/>
      <c r="M2441" s="93">
        <v>20</v>
      </c>
      <c r="N2441" s="93">
        <v>0</v>
      </c>
      <c r="O2441" s="93">
        <v>0</v>
      </c>
      <c r="P2441" s="93">
        <v>19</v>
      </c>
      <c r="Q2441" s="93">
        <v>0</v>
      </c>
      <c r="R2441" s="93">
        <v>0</v>
      </c>
      <c r="S2441" s="93">
        <v>0</v>
      </c>
      <c r="T2441" s="93">
        <v>19</v>
      </c>
      <c r="U2441" s="93">
        <v>1</v>
      </c>
      <c r="V2441" s="93">
        <v>130</v>
      </c>
      <c r="W2441" s="93" t="s">
        <v>2391</v>
      </c>
      <c r="X2441" s="97" t="s">
        <v>5481</v>
      </c>
      <c r="Y2441" s="98" t="s">
        <v>95</v>
      </c>
      <c r="Z2441" s="98" t="s">
        <v>99</v>
      </c>
      <c r="AA2441" s="85" t="s">
        <v>148</v>
      </c>
    </row>
    <row r="2442" spans="1:27" ht="93.75">
      <c r="A2442" s="299">
        <v>2418</v>
      </c>
      <c r="B2442" s="287" t="s">
        <v>249</v>
      </c>
      <c r="C2442" s="100" t="s">
        <v>156</v>
      </c>
      <c r="D2442" s="101" t="s">
        <v>5483</v>
      </c>
      <c r="E2442" s="100" t="s">
        <v>152</v>
      </c>
      <c r="F2442" s="102">
        <v>44877.954861111109</v>
      </c>
      <c r="G2442" s="102">
        <v>44878.017361111109</v>
      </c>
      <c r="H2442" s="78" t="s">
        <v>94</v>
      </c>
      <c r="I2442" s="90">
        <v>1.5</v>
      </c>
      <c r="J2442" s="91" t="s">
        <v>5484</v>
      </c>
      <c r="K2442" s="91"/>
      <c r="L2442" s="91" t="s">
        <v>5485</v>
      </c>
      <c r="M2442" s="100">
        <v>653</v>
      </c>
      <c r="N2442" s="100">
        <v>0</v>
      </c>
      <c r="O2442" s="100">
        <v>2</v>
      </c>
      <c r="P2442" s="100">
        <v>651</v>
      </c>
      <c r="Q2442" s="100">
        <v>0</v>
      </c>
      <c r="R2442" s="100">
        <v>0</v>
      </c>
      <c r="S2442" s="100">
        <v>0</v>
      </c>
      <c r="T2442" s="100">
        <v>653</v>
      </c>
      <c r="U2442" s="100">
        <v>0</v>
      </c>
      <c r="V2442" s="100">
        <v>550</v>
      </c>
      <c r="W2442" s="100"/>
      <c r="X2442" s="103" t="s">
        <v>5486</v>
      </c>
      <c r="Y2442" s="104" t="s">
        <v>107</v>
      </c>
      <c r="Z2442" s="104" t="s">
        <v>103</v>
      </c>
      <c r="AA2442" s="85" t="s">
        <v>148</v>
      </c>
    </row>
    <row r="2443" spans="1:27" ht="75">
      <c r="A2443" s="299">
        <v>2419</v>
      </c>
      <c r="B2443" s="286" t="s">
        <v>249</v>
      </c>
      <c r="C2443" s="93" t="s">
        <v>156</v>
      </c>
      <c r="D2443" s="94" t="s">
        <v>5487</v>
      </c>
      <c r="E2443" s="93" t="s">
        <v>152</v>
      </c>
      <c r="F2443" s="95">
        <v>44878.118055555555</v>
      </c>
      <c r="G2443" s="95">
        <v>44878.142361111109</v>
      </c>
      <c r="H2443" s="96" t="s">
        <v>94</v>
      </c>
      <c r="I2443" s="90">
        <v>0.58333333331393078</v>
      </c>
      <c r="J2443" s="91" t="s">
        <v>5488</v>
      </c>
      <c r="K2443" s="91"/>
      <c r="L2443" s="91"/>
      <c r="M2443" s="93">
        <v>84</v>
      </c>
      <c r="N2443" s="93">
        <v>0</v>
      </c>
      <c r="O2443" s="93">
        <v>0</v>
      </c>
      <c r="P2443" s="93">
        <v>84</v>
      </c>
      <c r="Q2443" s="93">
        <v>0</v>
      </c>
      <c r="R2443" s="93">
        <v>0</v>
      </c>
      <c r="S2443" s="93">
        <v>0</v>
      </c>
      <c r="T2443" s="93">
        <v>84</v>
      </c>
      <c r="U2443" s="93">
        <v>0</v>
      </c>
      <c r="V2443" s="93">
        <v>40</v>
      </c>
      <c r="W2443" s="93"/>
      <c r="X2443" s="97" t="s">
        <v>5486</v>
      </c>
      <c r="Y2443" s="98" t="s">
        <v>107</v>
      </c>
      <c r="Z2443" s="98" t="s">
        <v>105</v>
      </c>
      <c r="AA2443" s="85" t="s">
        <v>148</v>
      </c>
    </row>
    <row r="2444" spans="1:27" ht="75">
      <c r="A2444" s="299">
        <v>2420</v>
      </c>
      <c r="B2444" s="284" t="s">
        <v>249</v>
      </c>
      <c r="C2444" s="78" t="s">
        <v>156</v>
      </c>
      <c r="D2444" s="79" t="s">
        <v>5487</v>
      </c>
      <c r="E2444" s="78" t="s">
        <v>152</v>
      </c>
      <c r="F2444" s="80">
        <v>44878.375</v>
      </c>
      <c r="G2444" s="80">
        <v>44878.482638888891</v>
      </c>
      <c r="H2444" s="78" t="s">
        <v>94</v>
      </c>
      <c r="I2444" s="90">
        <v>2.5833333333721384</v>
      </c>
      <c r="J2444" s="91" t="s">
        <v>5488</v>
      </c>
      <c r="K2444" s="91"/>
      <c r="L2444" s="91"/>
      <c r="M2444" s="78">
        <v>84</v>
      </c>
      <c r="N2444" s="78">
        <v>0</v>
      </c>
      <c r="O2444" s="78">
        <v>0</v>
      </c>
      <c r="P2444" s="78">
        <v>84</v>
      </c>
      <c r="Q2444" s="78">
        <v>0</v>
      </c>
      <c r="R2444" s="78">
        <v>0</v>
      </c>
      <c r="S2444" s="78">
        <v>0</v>
      </c>
      <c r="T2444" s="78">
        <v>84</v>
      </c>
      <c r="U2444" s="78">
        <v>0</v>
      </c>
      <c r="V2444" s="78">
        <v>40</v>
      </c>
      <c r="W2444" s="78"/>
      <c r="X2444" s="84" t="s">
        <v>5489</v>
      </c>
      <c r="Y2444" s="85" t="s">
        <v>107</v>
      </c>
      <c r="Z2444" s="85" t="s">
        <v>105</v>
      </c>
      <c r="AA2444" s="85" t="s">
        <v>148</v>
      </c>
    </row>
    <row r="2445" spans="1:27" ht="75">
      <c r="A2445" s="299">
        <v>2421</v>
      </c>
      <c r="B2445" s="286" t="s">
        <v>249</v>
      </c>
      <c r="C2445" s="93" t="s">
        <v>156</v>
      </c>
      <c r="D2445" s="94" t="s">
        <v>5487</v>
      </c>
      <c r="E2445" s="93" t="s">
        <v>152</v>
      </c>
      <c r="F2445" s="95">
        <v>44878.375</v>
      </c>
      <c r="G2445" s="95">
        <v>44878.727777777778</v>
      </c>
      <c r="H2445" s="96" t="s">
        <v>94</v>
      </c>
      <c r="I2445" s="90">
        <v>8.4666666666744277</v>
      </c>
      <c r="J2445" s="91" t="s">
        <v>5490</v>
      </c>
      <c r="K2445" s="91"/>
      <c r="L2445" s="91"/>
      <c r="M2445" s="93">
        <v>45</v>
      </c>
      <c r="N2445" s="93">
        <v>0</v>
      </c>
      <c r="O2445" s="93">
        <v>0</v>
      </c>
      <c r="P2445" s="93">
        <v>45</v>
      </c>
      <c r="Q2445" s="93">
        <v>0</v>
      </c>
      <c r="R2445" s="93">
        <v>0</v>
      </c>
      <c r="S2445" s="93">
        <v>0</v>
      </c>
      <c r="T2445" s="93">
        <v>45</v>
      </c>
      <c r="U2445" s="93">
        <v>0</v>
      </c>
      <c r="V2445" s="93">
        <v>30</v>
      </c>
      <c r="W2445" s="93"/>
      <c r="X2445" s="97" t="s">
        <v>5489</v>
      </c>
      <c r="Y2445" s="98" t="s">
        <v>111</v>
      </c>
      <c r="Z2445" s="98" t="s">
        <v>112</v>
      </c>
      <c r="AA2445" s="85" t="s">
        <v>193</v>
      </c>
    </row>
    <row r="2446" spans="1:27" ht="225">
      <c r="A2446" s="299">
        <v>2422</v>
      </c>
      <c r="B2446" s="284" t="s">
        <v>251</v>
      </c>
      <c r="C2446" s="78" t="s">
        <v>97</v>
      </c>
      <c r="D2446" s="79" t="s">
        <v>4269</v>
      </c>
      <c r="E2446" s="78" t="s">
        <v>152</v>
      </c>
      <c r="F2446" s="80">
        <v>44878.347222222219</v>
      </c>
      <c r="G2446" s="80">
        <v>44878.418749999997</v>
      </c>
      <c r="H2446" s="78" t="s">
        <v>94</v>
      </c>
      <c r="I2446" s="90">
        <v>1.7166666666744277</v>
      </c>
      <c r="J2446" s="91" t="s">
        <v>343</v>
      </c>
      <c r="K2446" s="91"/>
      <c r="L2446" s="91"/>
      <c r="M2446" s="78">
        <v>37</v>
      </c>
      <c r="N2446" s="78">
        <v>0</v>
      </c>
      <c r="O2446" s="78">
        <v>0</v>
      </c>
      <c r="P2446" s="78">
        <v>36</v>
      </c>
      <c r="Q2446" s="78">
        <v>0</v>
      </c>
      <c r="R2446" s="78">
        <v>0</v>
      </c>
      <c r="S2446" s="78">
        <v>0</v>
      </c>
      <c r="T2446" s="78">
        <v>36</v>
      </c>
      <c r="U2446" s="78">
        <v>1</v>
      </c>
      <c r="V2446" s="78">
        <v>8</v>
      </c>
      <c r="W2446" s="78" t="s">
        <v>1052</v>
      </c>
      <c r="X2446" s="84" t="s">
        <v>5491</v>
      </c>
      <c r="Y2446" s="85" t="s">
        <v>100</v>
      </c>
      <c r="Z2446" s="85" t="s">
        <v>105</v>
      </c>
      <c r="AA2446" s="85" t="s">
        <v>193</v>
      </c>
    </row>
    <row r="2447" spans="1:27" ht="56.25">
      <c r="A2447" s="299">
        <v>2423</v>
      </c>
      <c r="B2447" s="284" t="s">
        <v>251</v>
      </c>
      <c r="C2447" s="78" t="s">
        <v>97</v>
      </c>
      <c r="D2447" s="79" t="s">
        <v>5492</v>
      </c>
      <c r="E2447" s="78" t="s">
        <v>153</v>
      </c>
      <c r="F2447" s="80">
        <v>44878.5625</v>
      </c>
      <c r="G2447" s="80">
        <v>44878.590277777781</v>
      </c>
      <c r="H2447" s="78" t="s">
        <v>94</v>
      </c>
      <c r="I2447" s="90">
        <v>0.66666666674427688</v>
      </c>
      <c r="J2447" s="91" t="s">
        <v>5493</v>
      </c>
      <c r="K2447" s="91"/>
      <c r="L2447" s="91"/>
      <c r="M2447" s="78">
        <v>2</v>
      </c>
      <c r="N2447" s="78">
        <v>0</v>
      </c>
      <c r="O2447" s="78">
        <v>0</v>
      </c>
      <c r="P2447" s="78">
        <v>2</v>
      </c>
      <c r="Q2447" s="78">
        <v>0</v>
      </c>
      <c r="R2447" s="78">
        <v>0</v>
      </c>
      <c r="S2447" s="78">
        <v>0</v>
      </c>
      <c r="T2447" s="78">
        <v>2</v>
      </c>
      <c r="U2447" s="78">
        <v>0</v>
      </c>
      <c r="V2447" s="78">
        <v>13</v>
      </c>
      <c r="W2447" s="78"/>
      <c r="X2447" s="84" t="s">
        <v>5494</v>
      </c>
      <c r="Y2447" s="85" t="s">
        <v>95</v>
      </c>
      <c r="Z2447" s="85" t="s">
        <v>123</v>
      </c>
      <c r="AA2447" s="85" t="s">
        <v>148</v>
      </c>
    </row>
    <row r="2448" spans="1:27" ht="56.25">
      <c r="A2448" s="299">
        <v>2424</v>
      </c>
      <c r="B2448" s="284" t="s">
        <v>251</v>
      </c>
      <c r="C2448" s="78" t="s">
        <v>97</v>
      </c>
      <c r="D2448" s="79" t="s">
        <v>5495</v>
      </c>
      <c r="E2448" s="78" t="s">
        <v>153</v>
      </c>
      <c r="F2448" s="80">
        <v>44878.590277777781</v>
      </c>
      <c r="G2448" s="80">
        <v>44878.625</v>
      </c>
      <c r="H2448" s="78" t="s">
        <v>94</v>
      </c>
      <c r="I2448" s="90">
        <v>0.83333333325572312</v>
      </c>
      <c r="J2448" s="91" t="s">
        <v>5493</v>
      </c>
      <c r="K2448" s="91"/>
      <c r="L2448" s="91"/>
      <c r="M2448" s="78">
        <v>1</v>
      </c>
      <c r="N2448" s="78">
        <v>0</v>
      </c>
      <c r="O2448" s="78">
        <v>0</v>
      </c>
      <c r="P2448" s="78">
        <v>1</v>
      </c>
      <c r="Q2448" s="78">
        <v>0</v>
      </c>
      <c r="R2448" s="78">
        <v>0</v>
      </c>
      <c r="S2448" s="78">
        <v>0</v>
      </c>
      <c r="T2448" s="78">
        <v>1</v>
      </c>
      <c r="U2448" s="78">
        <v>0</v>
      </c>
      <c r="V2448" s="78">
        <v>24</v>
      </c>
      <c r="W2448" s="78"/>
      <c r="X2448" s="84" t="s">
        <v>5496</v>
      </c>
      <c r="Y2448" s="85" t="s">
        <v>95</v>
      </c>
      <c r="Z2448" s="85" t="s">
        <v>123</v>
      </c>
      <c r="AA2448" s="85" t="s">
        <v>148</v>
      </c>
    </row>
    <row r="2449" spans="1:27" ht="56.25">
      <c r="A2449" s="299">
        <v>2425</v>
      </c>
      <c r="B2449" s="284" t="s">
        <v>251</v>
      </c>
      <c r="C2449" s="78" t="s">
        <v>156</v>
      </c>
      <c r="D2449" s="79" t="s">
        <v>5497</v>
      </c>
      <c r="E2449" s="78" t="s">
        <v>152</v>
      </c>
      <c r="F2449" s="80">
        <v>44878.905555555553</v>
      </c>
      <c r="G2449" s="80">
        <v>44878.965277777781</v>
      </c>
      <c r="H2449" s="78" t="s">
        <v>94</v>
      </c>
      <c r="I2449" s="90">
        <v>1.4333333334652707</v>
      </c>
      <c r="J2449" s="91" t="s">
        <v>5498</v>
      </c>
      <c r="K2449" s="91"/>
      <c r="L2449" s="91"/>
      <c r="M2449" s="78">
        <v>681</v>
      </c>
      <c r="N2449" s="78">
        <v>0</v>
      </c>
      <c r="O2449" s="78">
        <v>0</v>
      </c>
      <c r="P2449" s="78">
        <v>681</v>
      </c>
      <c r="Q2449" s="78">
        <v>0</v>
      </c>
      <c r="R2449" s="78">
        <v>0</v>
      </c>
      <c r="S2449" s="78">
        <v>0</v>
      </c>
      <c r="T2449" s="78">
        <v>681</v>
      </c>
      <c r="U2449" s="78">
        <v>0</v>
      </c>
      <c r="V2449" s="78">
        <v>285</v>
      </c>
      <c r="W2449" s="78"/>
      <c r="X2449" s="84" t="s">
        <v>5499</v>
      </c>
      <c r="Y2449" s="85" t="s">
        <v>95</v>
      </c>
      <c r="Z2449" s="85" t="s">
        <v>101</v>
      </c>
      <c r="AA2449" s="85" t="s">
        <v>148</v>
      </c>
    </row>
    <row r="2450" spans="1:27" ht="56.25">
      <c r="A2450" s="299">
        <v>2426</v>
      </c>
      <c r="B2450" s="284" t="s">
        <v>251</v>
      </c>
      <c r="C2450" s="78" t="s">
        <v>113</v>
      </c>
      <c r="D2450" s="79" t="s">
        <v>5500</v>
      </c>
      <c r="E2450" s="78" t="s">
        <v>152</v>
      </c>
      <c r="F2450" s="80">
        <v>44879.416666666664</v>
      </c>
      <c r="G2450" s="80">
        <v>44879.583333333336</v>
      </c>
      <c r="H2450" s="78" t="s">
        <v>106</v>
      </c>
      <c r="I2450" s="90">
        <v>4.0000000001164153</v>
      </c>
      <c r="J2450" s="91" t="s">
        <v>449</v>
      </c>
      <c r="K2450" s="91"/>
      <c r="L2450" s="91"/>
      <c r="M2450" s="78">
        <v>8</v>
      </c>
      <c r="N2450" s="78">
        <v>0</v>
      </c>
      <c r="O2450" s="78">
        <v>0</v>
      </c>
      <c r="P2450" s="78">
        <v>8</v>
      </c>
      <c r="Q2450" s="78">
        <v>0</v>
      </c>
      <c r="R2450" s="78">
        <v>0</v>
      </c>
      <c r="S2450" s="78">
        <v>0</v>
      </c>
      <c r="T2450" s="78">
        <v>8</v>
      </c>
      <c r="U2450" s="78">
        <v>0</v>
      </c>
      <c r="V2450" s="78">
        <v>37</v>
      </c>
      <c r="W2450" s="78"/>
      <c r="X2450" s="84"/>
      <c r="Y2450" s="85"/>
      <c r="Z2450" s="85"/>
      <c r="AA2450" s="85" t="s">
        <v>148</v>
      </c>
    </row>
    <row r="2451" spans="1:27" ht="75">
      <c r="A2451" s="299">
        <v>2427</v>
      </c>
      <c r="B2451" s="284" t="s">
        <v>250</v>
      </c>
      <c r="C2451" s="78" t="s">
        <v>156</v>
      </c>
      <c r="D2451" s="79" t="s">
        <v>5501</v>
      </c>
      <c r="E2451" s="78" t="s">
        <v>154</v>
      </c>
      <c r="F2451" s="80">
        <v>44877.770833333336</v>
      </c>
      <c r="G2451" s="80">
        <v>44878.625</v>
      </c>
      <c r="H2451" s="78" t="s">
        <v>94</v>
      </c>
      <c r="I2451" s="90">
        <v>20.499999999941792</v>
      </c>
      <c r="J2451" s="91" t="s">
        <v>5502</v>
      </c>
      <c r="K2451" s="91" t="s">
        <v>258</v>
      </c>
      <c r="L2451" s="91"/>
      <c r="M2451" s="78">
        <v>192</v>
      </c>
      <c r="N2451" s="78">
        <v>0</v>
      </c>
      <c r="O2451" s="78">
        <v>2</v>
      </c>
      <c r="P2451" s="78">
        <v>190</v>
      </c>
      <c r="Q2451" s="78">
        <v>0</v>
      </c>
      <c r="R2451" s="78">
        <v>0</v>
      </c>
      <c r="S2451" s="78">
        <v>0</v>
      </c>
      <c r="T2451" s="78">
        <v>192</v>
      </c>
      <c r="U2451" s="78">
        <v>0</v>
      </c>
      <c r="V2451" s="78">
        <v>540</v>
      </c>
      <c r="W2451" s="78"/>
      <c r="X2451" s="84" t="s">
        <v>5503</v>
      </c>
      <c r="Y2451" s="85" t="s">
        <v>109</v>
      </c>
      <c r="Z2451" s="85" t="s">
        <v>103</v>
      </c>
      <c r="AA2451" s="85" t="s">
        <v>148</v>
      </c>
    </row>
    <row r="2452" spans="1:27" ht="75">
      <c r="A2452" s="299">
        <v>2428</v>
      </c>
      <c r="B2452" s="283" t="s">
        <v>250</v>
      </c>
      <c r="C2452" s="83" t="s">
        <v>97</v>
      </c>
      <c r="D2452" s="187" t="s">
        <v>5504</v>
      </c>
      <c r="E2452" s="83" t="s">
        <v>153</v>
      </c>
      <c r="F2452" s="188">
        <v>44878.395833333336</v>
      </c>
      <c r="G2452" s="188">
        <v>44878.416666666664</v>
      </c>
      <c r="H2452" s="83" t="s">
        <v>94</v>
      </c>
      <c r="I2452" s="90">
        <v>0.49999999988358468</v>
      </c>
      <c r="J2452" s="91" t="s">
        <v>348</v>
      </c>
      <c r="K2452" s="91"/>
      <c r="L2452" s="91"/>
      <c r="M2452" s="83">
        <v>1</v>
      </c>
      <c r="N2452" s="83">
        <v>0</v>
      </c>
      <c r="O2452" s="83">
        <v>0</v>
      </c>
      <c r="P2452" s="83">
        <v>1</v>
      </c>
      <c r="Q2452" s="83">
        <v>0</v>
      </c>
      <c r="R2452" s="83">
        <v>0</v>
      </c>
      <c r="S2452" s="83">
        <v>0</v>
      </c>
      <c r="T2452" s="83">
        <v>1</v>
      </c>
      <c r="U2452" s="83">
        <v>0</v>
      </c>
      <c r="V2452" s="83">
        <v>2.5</v>
      </c>
      <c r="W2452" s="83"/>
      <c r="X2452" s="184" t="s">
        <v>5505</v>
      </c>
      <c r="Y2452" s="185" t="s">
        <v>118</v>
      </c>
      <c r="Z2452" s="185" t="s">
        <v>99</v>
      </c>
      <c r="AA2452" s="85" t="s">
        <v>148</v>
      </c>
    </row>
    <row r="2453" spans="1:27" ht="56.25">
      <c r="A2453" s="299">
        <v>2429</v>
      </c>
      <c r="B2453" s="283" t="s">
        <v>265</v>
      </c>
      <c r="C2453" s="83" t="s">
        <v>113</v>
      </c>
      <c r="D2453" s="187" t="s">
        <v>1484</v>
      </c>
      <c r="E2453" s="83" t="s">
        <v>154</v>
      </c>
      <c r="F2453" s="188">
        <v>44878.152777777781</v>
      </c>
      <c r="G2453" s="188">
        <v>44878.177083333336</v>
      </c>
      <c r="H2453" s="83" t="s">
        <v>94</v>
      </c>
      <c r="I2453" s="90">
        <v>0.58333333331393078</v>
      </c>
      <c r="J2453" s="91" t="s">
        <v>4291</v>
      </c>
      <c r="K2453" s="91"/>
      <c r="L2453" s="91"/>
      <c r="M2453" s="83">
        <v>641</v>
      </c>
      <c r="N2453" s="83">
        <v>0</v>
      </c>
      <c r="O2453" s="83">
        <v>0</v>
      </c>
      <c r="P2453" s="83">
        <v>641</v>
      </c>
      <c r="Q2453" s="83">
        <v>0</v>
      </c>
      <c r="R2453" s="83">
        <v>0</v>
      </c>
      <c r="S2453" s="83">
        <v>0</v>
      </c>
      <c r="T2453" s="83">
        <v>641</v>
      </c>
      <c r="U2453" s="83">
        <v>0</v>
      </c>
      <c r="V2453" s="83">
        <v>575</v>
      </c>
      <c r="W2453" s="83"/>
      <c r="X2453" s="184" t="s">
        <v>5506</v>
      </c>
      <c r="Y2453" s="185" t="s">
        <v>98</v>
      </c>
      <c r="Z2453" s="185" t="s">
        <v>99</v>
      </c>
      <c r="AA2453" s="85" t="s">
        <v>148</v>
      </c>
    </row>
    <row r="2454" spans="1:27" ht="56.25">
      <c r="A2454" s="299">
        <v>2430</v>
      </c>
      <c r="B2454" s="283" t="s">
        <v>265</v>
      </c>
      <c r="C2454" s="83" t="s">
        <v>97</v>
      </c>
      <c r="D2454" s="187" t="s">
        <v>5507</v>
      </c>
      <c r="E2454" s="83" t="s">
        <v>153</v>
      </c>
      <c r="F2454" s="188">
        <v>44878.048611111109</v>
      </c>
      <c r="G2454" s="188">
        <v>44878.072916666664</v>
      </c>
      <c r="H2454" s="83" t="s">
        <v>94</v>
      </c>
      <c r="I2454" s="90">
        <v>0.58333333331393078</v>
      </c>
      <c r="J2454" s="91" t="s">
        <v>5507</v>
      </c>
      <c r="K2454" s="91"/>
      <c r="L2454" s="91"/>
      <c r="M2454" s="83">
        <v>8</v>
      </c>
      <c r="N2454" s="83">
        <v>0</v>
      </c>
      <c r="O2454" s="83">
        <v>0</v>
      </c>
      <c r="P2454" s="83">
        <v>8</v>
      </c>
      <c r="Q2454" s="83">
        <v>0</v>
      </c>
      <c r="R2454" s="83">
        <v>0</v>
      </c>
      <c r="S2454" s="83">
        <v>0</v>
      </c>
      <c r="T2454" s="83">
        <v>8</v>
      </c>
      <c r="U2454" s="83">
        <v>0</v>
      </c>
      <c r="V2454" s="83">
        <v>25</v>
      </c>
      <c r="W2454" s="83"/>
      <c r="X2454" s="184" t="s">
        <v>5508</v>
      </c>
      <c r="Y2454" s="185" t="s">
        <v>98</v>
      </c>
      <c r="Z2454" s="185" t="s">
        <v>124</v>
      </c>
      <c r="AA2454" s="85" t="s">
        <v>148</v>
      </c>
    </row>
    <row r="2455" spans="1:27" ht="75">
      <c r="A2455" s="299">
        <v>2431</v>
      </c>
      <c r="B2455" s="284" t="s">
        <v>262</v>
      </c>
      <c r="C2455" s="78" t="s">
        <v>97</v>
      </c>
      <c r="D2455" s="79" t="s">
        <v>5509</v>
      </c>
      <c r="E2455" s="78" t="s">
        <v>153</v>
      </c>
      <c r="F2455" s="80">
        <v>44878.083333333336</v>
      </c>
      <c r="G2455" s="80">
        <v>44878.440972222219</v>
      </c>
      <c r="H2455" s="78" t="s">
        <v>94</v>
      </c>
      <c r="I2455" s="90">
        <v>8.5833333331975155</v>
      </c>
      <c r="J2455" s="91" t="s">
        <v>5510</v>
      </c>
      <c r="K2455" s="91"/>
      <c r="L2455" s="91"/>
      <c r="M2455" s="78">
        <v>6</v>
      </c>
      <c r="N2455" s="78">
        <v>0</v>
      </c>
      <c r="O2455" s="78">
        <v>0</v>
      </c>
      <c r="P2455" s="78">
        <v>6</v>
      </c>
      <c r="Q2455" s="78">
        <v>0</v>
      </c>
      <c r="R2455" s="78">
        <v>0</v>
      </c>
      <c r="S2455" s="78">
        <v>0</v>
      </c>
      <c r="T2455" s="78">
        <v>6</v>
      </c>
      <c r="U2455" s="78">
        <v>0</v>
      </c>
      <c r="V2455" s="78">
        <v>30</v>
      </c>
      <c r="W2455" s="78"/>
      <c r="X2455" s="84" t="s">
        <v>5511</v>
      </c>
      <c r="Y2455" s="85" t="s">
        <v>107</v>
      </c>
      <c r="Z2455" s="85" t="s">
        <v>144</v>
      </c>
      <c r="AA2455" s="85" t="s">
        <v>148</v>
      </c>
    </row>
    <row r="2456" spans="1:27" ht="37.5">
      <c r="A2456" s="299">
        <v>2432</v>
      </c>
      <c r="B2456" s="284" t="s">
        <v>278</v>
      </c>
      <c r="C2456" s="78" t="s">
        <v>113</v>
      </c>
      <c r="D2456" s="79" t="s">
        <v>184</v>
      </c>
      <c r="E2456" s="78" t="s">
        <v>152</v>
      </c>
      <c r="F2456" s="80">
        <v>44879.375</v>
      </c>
      <c r="G2456" s="80">
        <v>44879.416666666664</v>
      </c>
      <c r="H2456" s="78" t="s">
        <v>106</v>
      </c>
      <c r="I2456" s="90">
        <v>0.99999999994179234</v>
      </c>
      <c r="J2456" s="91" t="s">
        <v>339</v>
      </c>
      <c r="K2456" s="91"/>
      <c r="L2456" s="91"/>
      <c r="M2456" s="78">
        <v>58</v>
      </c>
      <c r="N2456" s="78">
        <v>0</v>
      </c>
      <c r="O2456" s="78">
        <v>0</v>
      </c>
      <c r="P2456" s="78">
        <v>58</v>
      </c>
      <c r="Q2456" s="78">
        <v>0</v>
      </c>
      <c r="R2456" s="78">
        <v>0</v>
      </c>
      <c r="S2456" s="78">
        <v>0</v>
      </c>
      <c r="T2456" s="78">
        <v>58</v>
      </c>
      <c r="U2456" s="78">
        <v>0</v>
      </c>
      <c r="V2456" s="78">
        <v>66</v>
      </c>
      <c r="W2456" s="78"/>
      <c r="X2456" s="84"/>
      <c r="Y2456" s="85"/>
      <c r="Z2456" s="85"/>
      <c r="AA2456" s="85" t="s">
        <v>148</v>
      </c>
    </row>
    <row r="2457" spans="1:27" ht="37.5">
      <c r="A2457" s="299">
        <v>2433</v>
      </c>
      <c r="B2457" s="284" t="s">
        <v>278</v>
      </c>
      <c r="C2457" s="78" t="s">
        <v>113</v>
      </c>
      <c r="D2457" s="79" t="s">
        <v>185</v>
      </c>
      <c r="E2457" s="78" t="s">
        <v>152</v>
      </c>
      <c r="F2457" s="80">
        <v>44879.4375</v>
      </c>
      <c r="G2457" s="80">
        <v>44879.479166666664</v>
      </c>
      <c r="H2457" s="78" t="s">
        <v>106</v>
      </c>
      <c r="I2457" s="90">
        <v>0.99999999994179234</v>
      </c>
      <c r="J2457" s="91" t="s">
        <v>311</v>
      </c>
      <c r="K2457" s="91"/>
      <c r="L2457" s="91"/>
      <c r="M2457" s="78">
        <v>23</v>
      </c>
      <c r="N2457" s="78">
        <v>0</v>
      </c>
      <c r="O2457" s="78">
        <v>0</v>
      </c>
      <c r="P2457" s="78">
        <v>23</v>
      </c>
      <c r="Q2457" s="78">
        <v>0</v>
      </c>
      <c r="R2457" s="78">
        <v>0</v>
      </c>
      <c r="S2457" s="78">
        <v>0</v>
      </c>
      <c r="T2457" s="78">
        <v>23</v>
      </c>
      <c r="U2457" s="78">
        <v>0</v>
      </c>
      <c r="V2457" s="85">
        <v>114</v>
      </c>
      <c r="W2457" s="78"/>
      <c r="X2457" s="84"/>
      <c r="Y2457" s="85"/>
      <c r="Z2457" s="85"/>
      <c r="AA2457" s="85" t="s">
        <v>148</v>
      </c>
    </row>
    <row r="2458" spans="1:27" ht="37.5">
      <c r="A2458" s="299">
        <v>2434</v>
      </c>
      <c r="B2458" s="284" t="s">
        <v>278</v>
      </c>
      <c r="C2458" s="78" t="s">
        <v>113</v>
      </c>
      <c r="D2458" s="78" t="s">
        <v>170</v>
      </c>
      <c r="E2458" s="78" t="s">
        <v>152</v>
      </c>
      <c r="F2458" s="80">
        <v>44879.375</v>
      </c>
      <c r="G2458" s="80">
        <v>44879.416666666664</v>
      </c>
      <c r="H2458" s="78" t="s">
        <v>106</v>
      </c>
      <c r="I2458" s="90">
        <v>0.99999999994179234</v>
      </c>
      <c r="J2458" s="91" t="s">
        <v>254</v>
      </c>
      <c r="K2458" s="91"/>
      <c r="L2458" s="91"/>
      <c r="M2458" s="78">
        <v>30</v>
      </c>
      <c r="N2458" s="78">
        <v>0</v>
      </c>
      <c r="O2458" s="78">
        <v>0</v>
      </c>
      <c r="P2458" s="78">
        <v>30</v>
      </c>
      <c r="Q2458" s="78">
        <v>0</v>
      </c>
      <c r="R2458" s="78">
        <v>0</v>
      </c>
      <c r="S2458" s="78">
        <v>0</v>
      </c>
      <c r="T2458" s="78">
        <v>30</v>
      </c>
      <c r="U2458" s="78">
        <v>0</v>
      </c>
      <c r="V2458" s="78">
        <v>72</v>
      </c>
      <c r="W2458" s="78"/>
      <c r="X2458" s="84"/>
      <c r="Y2458" s="85"/>
      <c r="Z2458" s="85"/>
      <c r="AA2458" s="85" t="s">
        <v>148</v>
      </c>
    </row>
    <row r="2459" spans="1:27" ht="37.5">
      <c r="A2459" s="299">
        <v>2435</v>
      </c>
      <c r="B2459" s="284" t="s">
        <v>278</v>
      </c>
      <c r="C2459" s="78" t="s">
        <v>113</v>
      </c>
      <c r="D2459" s="78" t="s">
        <v>171</v>
      </c>
      <c r="E2459" s="78" t="s">
        <v>152</v>
      </c>
      <c r="F2459" s="80">
        <v>44879.4375</v>
      </c>
      <c r="G2459" s="80">
        <v>44879.479166666664</v>
      </c>
      <c r="H2459" s="78" t="s">
        <v>106</v>
      </c>
      <c r="I2459" s="90">
        <v>0.99999999994179234</v>
      </c>
      <c r="J2459" s="91" t="s">
        <v>300</v>
      </c>
      <c r="K2459" s="91"/>
      <c r="L2459" s="91"/>
      <c r="M2459" s="78">
        <v>62</v>
      </c>
      <c r="N2459" s="78">
        <v>0</v>
      </c>
      <c r="O2459" s="78">
        <v>0</v>
      </c>
      <c r="P2459" s="78">
        <v>62</v>
      </c>
      <c r="Q2459" s="78">
        <v>0</v>
      </c>
      <c r="R2459" s="78">
        <v>0</v>
      </c>
      <c r="S2459" s="78">
        <v>0</v>
      </c>
      <c r="T2459" s="78">
        <v>62</v>
      </c>
      <c r="U2459" s="78">
        <v>0</v>
      </c>
      <c r="V2459" s="78">
        <v>244</v>
      </c>
      <c r="W2459" s="78"/>
      <c r="X2459" s="84"/>
      <c r="Y2459" s="85"/>
      <c r="Z2459" s="85"/>
      <c r="AA2459" s="85" t="s">
        <v>148</v>
      </c>
    </row>
    <row r="2460" spans="1:27" ht="93.75">
      <c r="A2460" s="299">
        <v>2436</v>
      </c>
      <c r="B2460" s="284" t="s">
        <v>261</v>
      </c>
      <c r="C2460" s="78" t="s">
        <v>97</v>
      </c>
      <c r="D2460" s="78" t="s">
        <v>310</v>
      </c>
      <c r="E2460" s="78" t="s">
        <v>152</v>
      </c>
      <c r="F2460" s="80">
        <v>44877.951388888891</v>
      </c>
      <c r="G2460" s="80">
        <v>44878.024305555555</v>
      </c>
      <c r="H2460" s="78" t="s">
        <v>94</v>
      </c>
      <c r="I2460" s="90">
        <v>1.7499999999417923</v>
      </c>
      <c r="J2460" s="91" t="s">
        <v>408</v>
      </c>
      <c r="K2460" s="91"/>
      <c r="L2460" s="91"/>
      <c r="M2460" s="78">
        <v>247</v>
      </c>
      <c r="N2460" s="78">
        <v>0</v>
      </c>
      <c r="O2460" s="78">
        <v>0</v>
      </c>
      <c r="P2460" s="78">
        <v>246</v>
      </c>
      <c r="Q2460" s="78">
        <v>0</v>
      </c>
      <c r="R2460" s="78">
        <v>0</v>
      </c>
      <c r="S2460" s="78">
        <v>0</v>
      </c>
      <c r="T2460" s="78">
        <v>246</v>
      </c>
      <c r="U2460" s="78">
        <v>1</v>
      </c>
      <c r="V2460" s="78" t="s">
        <v>140</v>
      </c>
      <c r="W2460" s="78" t="s">
        <v>4047</v>
      </c>
      <c r="X2460" s="84" t="s">
        <v>5512</v>
      </c>
      <c r="Y2460" s="85" t="s">
        <v>100</v>
      </c>
      <c r="Z2460" s="85" t="s">
        <v>105</v>
      </c>
      <c r="AA2460" s="85" t="s">
        <v>193</v>
      </c>
    </row>
    <row r="2461" spans="1:27" ht="225">
      <c r="A2461" s="299">
        <v>2437</v>
      </c>
      <c r="B2461" s="284" t="s">
        <v>261</v>
      </c>
      <c r="C2461" s="78" t="s">
        <v>97</v>
      </c>
      <c r="D2461" s="78" t="s">
        <v>308</v>
      </c>
      <c r="E2461" s="78" t="s">
        <v>152</v>
      </c>
      <c r="F2461" s="80">
        <v>44878.024305555555</v>
      </c>
      <c r="G2461" s="80">
        <v>44878.100694444445</v>
      </c>
      <c r="H2461" s="78" t="s">
        <v>94</v>
      </c>
      <c r="I2461" s="90">
        <v>1.8333333333721384</v>
      </c>
      <c r="J2461" s="91" t="s">
        <v>325</v>
      </c>
      <c r="K2461" s="91"/>
      <c r="L2461" s="91"/>
      <c r="M2461" s="78">
        <v>874</v>
      </c>
      <c r="N2461" s="78">
        <v>0</v>
      </c>
      <c r="O2461" s="78">
        <v>0</v>
      </c>
      <c r="P2461" s="78">
        <v>873</v>
      </c>
      <c r="Q2461" s="78">
        <v>0</v>
      </c>
      <c r="R2461" s="78">
        <v>0</v>
      </c>
      <c r="S2461" s="78">
        <v>0</v>
      </c>
      <c r="T2461" s="78">
        <v>873</v>
      </c>
      <c r="U2461" s="78">
        <v>1</v>
      </c>
      <c r="V2461" s="78" t="s">
        <v>132</v>
      </c>
      <c r="W2461" s="78" t="s">
        <v>1052</v>
      </c>
      <c r="X2461" s="84" t="s">
        <v>5513</v>
      </c>
      <c r="Y2461" s="85" t="s">
        <v>100</v>
      </c>
      <c r="Z2461" s="85" t="s">
        <v>105</v>
      </c>
      <c r="AA2461" s="85" t="s">
        <v>193</v>
      </c>
    </row>
    <row r="2462" spans="1:27" ht="93.75">
      <c r="A2462" s="299">
        <v>2438</v>
      </c>
      <c r="B2462" s="286" t="s">
        <v>248</v>
      </c>
      <c r="C2462" s="93" t="s">
        <v>93</v>
      </c>
      <c r="D2462" s="94" t="s">
        <v>5514</v>
      </c>
      <c r="E2462" s="93" t="s">
        <v>153</v>
      </c>
      <c r="F2462" s="95">
        <v>44876.333333333336</v>
      </c>
      <c r="G2462" s="95">
        <v>44876.4375</v>
      </c>
      <c r="H2462" s="96" t="s">
        <v>94</v>
      </c>
      <c r="I2462" s="90">
        <v>2.4999999999417923</v>
      </c>
      <c r="J2462" s="91" t="s">
        <v>5515</v>
      </c>
      <c r="K2462" s="91"/>
      <c r="L2462" s="91"/>
      <c r="M2462" s="93">
        <v>30</v>
      </c>
      <c r="N2462" s="93">
        <v>0</v>
      </c>
      <c r="O2462" s="93">
        <v>0</v>
      </c>
      <c r="P2462" s="93">
        <v>30</v>
      </c>
      <c r="Q2462" s="93">
        <v>0</v>
      </c>
      <c r="R2462" s="93">
        <v>0</v>
      </c>
      <c r="S2462" s="93">
        <v>0</v>
      </c>
      <c r="T2462" s="93">
        <v>30</v>
      </c>
      <c r="U2462" s="93">
        <v>0</v>
      </c>
      <c r="V2462" s="93">
        <v>35</v>
      </c>
      <c r="W2462" s="93"/>
      <c r="X2462" s="97" t="s">
        <v>5516</v>
      </c>
      <c r="Y2462" s="98" t="s">
        <v>95</v>
      </c>
      <c r="Z2462" s="98" t="s">
        <v>99</v>
      </c>
      <c r="AA2462" s="85" t="s">
        <v>148</v>
      </c>
    </row>
    <row r="2463" spans="1:27" ht="75">
      <c r="A2463" s="299">
        <v>2439</v>
      </c>
      <c r="B2463" s="286" t="s">
        <v>248</v>
      </c>
      <c r="C2463" s="93" t="s">
        <v>93</v>
      </c>
      <c r="D2463" s="94" t="s">
        <v>5517</v>
      </c>
      <c r="E2463" s="93" t="s">
        <v>152</v>
      </c>
      <c r="F2463" s="95">
        <v>44877.920138888891</v>
      </c>
      <c r="G2463" s="95">
        <v>44877.934027777781</v>
      </c>
      <c r="H2463" s="96" t="s">
        <v>94</v>
      </c>
      <c r="I2463" s="90">
        <v>0.33333333337213844</v>
      </c>
      <c r="J2463" s="91" t="s">
        <v>5518</v>
      </c>
      <c r="K2463" s="91"/>
      <c r="L2463" s="91"/>
      <c r="M2463" s="93">
        <v>1</v>
      </c>
      <c r="N2463" s="93">
        <v>0</v>
      </c>
      <c r="O2463" s="93">
        <v>0</v>
      </c>
      <c r="P2463" s="93">
        <v>1</v>
      </c>
      <c r="Q2463" s="93">
        <v>0</v>
      </c>
      <c r="R2463" s="93">
        <v>0</v>
      </c>
      <c r="S2463" s="93">
        <v>0</v>
      </c>
      <c r="T2463" s="93">
        <v>1</v>
      </c>
      <c r="U2463" s="93">
        <v>0</v>
      </c>
      <c r="V2463" s="93">
        <v>50</v>
      </c>
      <c r="W2463" s="93"/>
      <c r="X2463" s="97" t="s">
        <v>5519</v>
      </c>
      <c r="Y2463" s="98" t="s">
        <v>109</v>
      </c>
      <c r="Z2463" s="98" t="s">
        <v>103</v>
      </c>
      <c r="AA2463" s="85" t="s">
        <v>148</v>
      </c>
    </row>
    <row r="2464" spans="1:27" ht="93.75">
      <c r="A2464" s="299">
        <v>2440</v>
      </c>
      <c r="B2464" s="286" t="s">
        <v>248</v>
      </c>
      <c r="C2464" s="93" t="s">
        <v>113</v>
      </c>
      <c r="D2464" s="94" t="s">
        <v>2203</v>
      </c>
      <c r="E2464" s="93" t="s">
        <v>152</v>
      </c>
      <c r="F2464" s="95">
        <v>44878.208333333336</v>
      </c>
      <c r="G2464" s="95">
        <v>44878.229166666664</v>
      </c>
      <c r="H2464" s="96" t="s">
        <v>94</v>
      </c>
      <c r="I2464" s="90">
        <v>0.49999999988358468</v>
      </c>
      <c r="J2464" s="91" t="s">
        <v>5520</v>
      </c>
      <c r="K2464" s="91"/>
      <c r="L2464" s="91" t="s">
        <v>2205</v>
      </c>
      <c r="M2464" s="93">
        <v>27</v>
      </c>
      <c r="N2464" s="93">
        <v>0</v>
      </c>
      <c r="O2464" s="93">
        <v>2</v>
      </c>
      <c r="P2464" s="93">
        <v>25</v>
      </c>
      <c r="Q2464" s="93">
        <v>0</v>
      </c>
      <c r="R2464" s="93">
        <v>0</v>
      </c>
      <c r="S2464" s="93">
        <v>0</v>
      </c>
      <c r="T2464" s="93">
        <v>27</v>
      </c>
      <c r="U2464" s="93">
        <v>0</v>
      </c>
      <c r="V2464" s="93">
        <v>500</v>
      </c>
      <c r="W2464" s="93"/>
      <c r="X2464" s="97" t="s">
        <v>5521</v>
      </c>
      <c r="Y2464" s="98" t="s">
        <v>110</v>
      </c>
      <c r="Z2464" s="98" t="s">
        <v>103</v>
      </c>
      <c r="AA2464" s="85" t="s">
        <v>193</v>
      </c>
    </row>
    <row r="2465" spans="1:27" ht="225">
      <c r="A2465" s="299">
        <v>2441</v>
      </c>
      <c r="B2465" s="286" t="s">
        <v>248</v>
      </c>
      <c r="C2465" s="93" t="s">
        <v>93</v>
      </c>
      <c r="D2465" s="94" t="s">
        <v>5522</v>
      </c>
      <c r="E2465" s="93" t="s">
        <v>152</v>
      </c>
      <c r="F2465" s="95">
        <v>44878.270833333336</v>
      </c>
      <c r="G2465" s="95">
        <v>44878.288194444445</v>
      </c>
      <c r="H2465" s="96" t="s">
        <v>94</v>
      </c>
      <c r="I2465" s="90">
        <v>0.41666666662786156</v>
      </c>
      <c r="J2465" s="91" t="s">
        <v>5523</v>
      </c>
      <c r="K2465" s="91"/>
      <c r="L2465" s="91" t="s">
        <v>258</v>
      </c>
      <c r="M2465" s="93">
        <v>29</v>
      </c>
      <c r="N2465" s="93">
        <v>0</v>
      </c>
      <c r="O2465" s="93">
        <v>1</v>
      </c>
      <c r="P2465" s="93">
        <v>28</v>
      </c>
      <c r="Q2465" s="93">
        <v>0</v>
      </c>
      <c r="R2465" s="93">
        <v>0</v>
      </c>
      <c r="S2465" s="93">
        <v>0</v>
      </c>
      <c r="T2465" s="93">
        <v>29</v>
      </c>
      <c r="U2465" s="93">
        <v>0</v>
      </c>
      <c r="V2465" s="93">
        <v>300</v>
      </c>
      <c r="W2465" s="93"/>
      <c r="X2465" s="97" t="s">
        <v>5524</v>
      </c>
      <c r="Y2465" s="98" t="s">
        <v>107</v>
      </c>
      <c r="Z2465" s="98" t="s">
        <v>120</v>
      </c>
      <c r="AA2465" s="85" t="s">
        <v>148</v>
      </c>
    </row>
    <row r="2466" spans="1:27" ht="225">
      <c r="A2466" s="299">
        <v>2442</v>
      </c>
      <c r="B2466" s="284" t="s">
        <v>248</v>
      </c>
      <c r="C2466" s="78" t="s">
        <v>93</v>
      </c>
      <c r="D2466" s="79" t="s">
        <v>5525</v>
      </c>
      <c r="E2466" s="78" t="s">
        <v>152</v>
      </c>
      <c r="F2466" s="80">
        <v>44878.34375</v>
      </c>
      <c r="G2466" s="80">
        <v>44878.4375</v>
      </c>
      <c r="H2466" s="78" t="s">
        <v>94</v>
      </c>
      <c r="I2466" s="90">
        <v>2.25</v>
      </c>
      <c r="J2466" s="91" t="s">
        <v>689</v>
      </c>
      <c r="K2466" s="91"/>
      <c r="L2466" s="91"/>
      <c r="M2466" s="78">
        <v>231</v>
      </c>
      <c r="N2466" s="78">
        <v>0</v>
      </c>
      <c r="O2466" s="78">
        <v>0</v>
      </c>
      <c r="P2466" s="78">
        <v>230</v>
      </c>
      <c r="Q2466" s="78">
        <v>0</v>
      </c>
      <c r="R2466" s="78">
        <v>0</v>
      </c>
      <c r="S2466" s="78">
        <v>0</v>
      </c>
      <c r="T2466" s="78">
        <v>230</v>
      </c>
      <c r="U2466" s="78">
        <v>1</v>
      </c>
      <c r="V2466" s="78">
        <v>231</v>
      </c>
      <c r="W2466" s="78" t="s">
        <v>1052</v>
      </c>
      <c r="X2466" s="84" t="s">
        <v>5526</v>
      </c>
      <c r="Y2466" s="85" t="s">
        <v>100</v>
      </c>
      <c r="Z2466" s="85" t="s">
        <v>105</v>
      </c>
      <c r="AA2466" s="85" t="s">
        <v>193</v>
      </c>
    </row>
    <row r="2467" spans="1:27" ht="93.75">
      <c r="A2467" s="299">
        <v>2443</v>
      </c>
      <c r="B2467" s="284" t="s">
        <v>248</v>
      </c>
      <c r="C2467" s="78" t="s">
        <v>97</v>
      </c>
      <c r="D2467" s="79" t="s">
        <v>593</v>
      </c>
      <c r="E2467" s="78" t="s">
        <v>153</v>
      </c>
      <c r="F2467" s="80">
        <v>44878.375</v>
      </c>
      <c r="G2467" s="80">
        <v>44878.416666666664</v>
      </c>
      <c r="H2467" s="78" t="s">
        <v>94</v>
      </c>
      <c r="I2467" s="90">
        <v>0.99999999994179234</v>
      </c>
      <c r="J2467" s="91" t="s">
        <v>5527</v>
      </c>
      <c r="K2467" s="91"/>
      <c r="L2467" s="91"/>
      <c r="M2467" s="78">
        <v>1</v>
      </c>
      <c r="N2467" s="78">
        <v>0</v>
      </c>
      <c r="O2467" s="78">
        <v>0</v>
      </c>
      <c r="P2467" s="78">
        <v>1</v>
      </c>
      <c r="Q2467" s="78">
        <v>0</v>
      </c>
      <c r="R2467" s="78">
        <v>0</v>
      </c>
      <c r="S2467" s="78">
        <v>0</v>
      </c>
      <c r="T2467" s="78">
        <v>1</v>
      </c>
      <c r="U2467" s="78">
        <v>0</v>
      </c>
      <c r="V2467" s="78">
        <v>8</v>
      </c>
      <c r="W2467" s="78"/>
      <c r="X2467" s="84" t="s">
        <v>5528</v>
      </c>
      <c r="Y2467" s="85" t="s">
        <v>95</v>
      </c>
      <c r="Z2467" s="85" t="s">
        <v>99</v>
      </c>
      <c r="AA2467" s="85" t="s">
        <v>148</v>
      </c>
    </row>
    <row r="2468" spans="1:27" ht="75">
      <c r="A2468" s="299">
        <v>2444</v>
      </c>
      <c r="B2468" s="284" t="s">
        <v>4541</v>
      </c>
      <c r="C2468" s="78" t="s">
        <v>97</v>
      </c>
      <c r="D2468" s="79" t="s">
        <v>5529</v>
      </c>
      <c r="E2468" s="78" t="s">
        <v>153</v>
      </c>
      <c r="F2468" s="80">
        <v>44877.826388888891</v>
      </c>
      <c r="G2468" s="80">
        <v>44877.9375</v>
      </c>
      <c r="H2468" s="78" t="s">
        <v>94</v>
      </c>
      <c r="I2468" s="90">
        <v>2.6666666666278616</v>
      </c>
      <c r="J2468" s="91" t="s">
        <v>5530</v>
      </c>
      <c r="K2468" s="91"/>
      <c r="L2468" s="91"/>
      <c r="M2468" s="78">
        <v>27</v>
      </c>
      <c r="N2468" s="78">
        <v>0</v>
      </c>
      <c r="O2468" s="78">
        <v>0</v>
      </c>
      <c r="P2468" s="78">
        <v>27</v>
      </c>
      <c r="Q2468" s="78">
        <v>0</v>
      </c>
      <c r="R2468" s="78">
        <v>0</v>
      </c>
      <c r="S2468" s="78">
        <v>0</v>
      </c>
      <c r="T2468" s="78">
        <v>27</v>
      </c>
      <c r="U2468" s="78">
        <v>0</v>
      </c>
      <c r="V2468" s="78">
        <v>8</v>
      </c>
      <c r="W2468" s="78"/>
      <c r="X2468" s="84" t="s">
        <v>5531</v>
      </c>
      <c r="Y2468" s="85" t="s">
        <v>107</v>
      </c>
      <c r="Z2468" s="85" t="s">
        <v>99</v>
      </c>
      <c r="AA2468" s="85" t="s">
        <v>148</v>
      </c>
    </row>
    <row r="2469" spans="1:27" ht="56.25">
      <c r="A2469" s="299">
        <v>2445</v>
      </c>
      <c r="B2469" s="283" t="s">
        <v>4541</v>
      </c>
      <c r="C2469" s="83" t="s">
        <v>113</v>
      </c>
      <c r="D2469" s="187" t="s">
        <v>5532</v>
      </c>
      <c r="E2469" s="83" t="s">
        <v>153</v>
      </c>
      <c r="F2469" s="188">
        <v>44877.90625</v>
      </c>
      <c r="G2469" s="188">
        <v>44877.989583333336</v>
      </c>
      <c r="H2469" s="83" t="s">
        <v>94</v>
      </c>
      <c r="I2469" s="90">
        <v>2.0000000000582077</v>
      </c>
      <c r="J2469" s="91" t="s">
        <v>5533</v>
      </c>
      <c r="K2469" s="91"/>
      <c r="L2469" s="91"/>
      <c r="M2469" s="83">
        <v>7</v>
      </c>
      <c r="N2469" s="83">
        <v>0</v>
      </c>
      <c r="O2469" s="83">
        <v>0</v>
      </c>
      <c r="P2469" s="83">
        <v>7</v>
      </c>
      <c r="Q2469" s="83">
        <v>0</v>
      </c>
      <c r="R2469" s="83">
        <v>0</v>
      </c>
      <c r="S2469" s="83">
        <v>0</v>
      </c>
      <c r="T2469" s="83">
        <v>7</v>
      </c>
      <c r="U2469" s="83">
        <v>0</v>
      </c>
      <c r="V2469" s="83">
        <v>2</v>
      </c>
      <c r="W2469" s="83"/>
      <c r="X2469" s="184" t="s">
        <v>5534</v>
      </c>
      <c r="Y2469" s="185" t="s">
        <v>107</v>
      </c>
      <c r="Z2469" s="185" t="s">
        <v>99</v>
      </c>
      <c r="AA2469" s="85" t="s">
        <v>148</v>
      </c>
    </row>
    <row r="2470" spans="1:27" ht="56.25">
      <c r="A2470" s="299">
        <v>2446</v>
      </c>
      <c r="B2470" s="283" t="s">
        <v>4541</v>
      </c>
      <c r="C2470" s="83" t="s">
        <v>113</v>
      </c>
      <c r="D2470" s="187" t="s">
        <v>5535</v>
      </c>
      <c r="E2470" s="83" t="s">
        <v>152</v>
      </c>
      <c r="F2470" s="188">
        <v>44878.154861111114</v>
      </c>
      <c r="G2470" s="188">
        <v>44878.201388888891</v>
      </c>
      <c r="H2470" s="83" t="s">
        <v>94</v>
      </c>
      <c r="I2470" s="90">
        <v>1.1166666666395031</v>
      </c>
      <c r="J2470" s="91" t="s">
        <v>5536</v>
      </c>
      <c r="K2470" s="91"/>
      <c r="L2470" s="91"/>
      <c r="M2470" s="83">
        <v>214</v>
      </c>
      <c r="N2470" s="83">
        <v>0</v>
      </c>
      <c r="O2470" s="83">
        <v>0</v>
      </c>
      <c r="P2470" s="83">
        <v>214</v>
      </c>
      <c r="Q2470" s="83">
        <v>0</v>
      </c>
      <c r="R2470" s="83">
        <v>0</v>
      </c>
      <c r="S2470" s="83">
        <v>0</v>
      </c>
      <c r="T2470" s="83">
        <v>214</v>
      </c>
      <c r="U2470" s="83">
        <v>0</v>
      </c>
      <c r="V2470" s="83">
        <v>181</v>
      </c>
      <c r="W2470" s="83"/>
      <c r="X2470" s="184" t="s">
        <v>5537</v>
      </c>
      <c r="Y2470" s="185" t="s">
        <v>107</v>
      </c>
      <c r="Z2470" s="185" t="s">
        <v>99</v>
      </c>
      <c r="AA2470" s="85" t="s">
        <v>148</v>
      </c>
    </row>
    <row r="2471" spans="1:27" ht="56.25">
      <c r="A2471" s="299">
        <v>2447</v>
      </c>
      <c r="B2471" s="284" t="s">
        <v>4541</v>
      </c>
      <c r="C2471" s="78" t="s">
        <v>97</v>
      </c>
      <c r="D2471" s="79" t="s">
        <v>5538</v>
      </c>
      <c r="E2471" s="78" t="s">
        <v>153</v>
      </c>
      <c r="F2471" s="80">
        <v>44878.590277777781</v>
      </c>
      <c r="G2471" s="80">
        <v>44878.701388888891</v>
      </c>
      <c r="H2471" s="78" t="s">
        <v>94</v>
      </c>
      <c r="I2471" s="90">
        <v>2.6666666666278616</v>
      </c>
      <c r="J2471" s="91" t="s">
        <v>5539</v>
      </c>
      <c r="K2471" s="91"/>
      <c r="L2471" s="91"/>
      <c r="M2471" s="78">
        <v>30</v>
      </c>
      <c r="N2471" s="78">
        <v>0</v>
      </c>
      <c r="O2471" s="78">
        <v>0</v>
      </c>
      <c r="P2471" s="78">
        <v>30</v>
      </c>
      <c r="Q2471" s="78">
        <v>0</v>
      </c>
      <c r="R2471" s="78">
        <v>0</v>
      </c>
      <c r="S2471" s="78">
        <v>0</v>
      </c>
      <c r="T2471" s="78">
        <v>30</v>
      </c>
      <c r="U2471" s="78">
        <v>0</v>
      </c>
      <c r="V2471" s="78">
        <v>9</v>
      </c>
      <c r="W2471" s="78"/>
      <c r="X2471" s="84" t="s">
        <v>5540</v>
      </c>
      <c r="Y2471" s="85" t="s">
        <v>107</v>
      </c>
      <c r="Z2471" s="85" t="s">
        <v>99</v>
      </c>
      <c r="AA2471" s="85" t="s">
        <v>148</v>
      </c>
    </row>
    <row r="2472" spans="1:27" ht="56.25">
      <c r="A2472" s="299">
        <v>2448</v>
      </c>
      <c r="B2472" s="284" t="s">
        <v>4541</v>
      </c>
      <c r="C2472" s="78" t="s">
        <v>113</v>
      </c>
      <c r="D2472" s="79" t="s">
        <v>5541</v>
      </c>
      <c r="E2472" s="78" t="s">
        <v>153</v>
      </c>
      <c r="F2472" s="80">
        <v>44878.591666666667</v>
      </c>
      <c r="G2472" s="80">
        <v>44878.722222222219</v>
      </c>
      <c r="H2472" s="78" t="s">
        <v>94</v>
      </c>
      <c r="I2472" s="90">
        <v>3.1333333332440816</v>
      </c>
      <c r="J2472" s="91" t="s">
        <v>5542</v>
      </c>
      <c r="K2472" s="91"/>
      <c r="L2472" s="91"/>
      <c r="M2472" s="78">
        <v>31</v>
      </c>
      <c r="N2472" s="78">
        <v>0</v>
      </c>
      <c r="O2472" s="78">
        <v>0</v>
      </c>
      <c r="P2472" s="78">
        <v>31</v>
      </c>
      <c r="Q2472" s="78">
        <v>0</v>
      </c>
      <c r="R2472" s="78">
        <v>0</v>
      </c>
      <c r="S2472" s="78">
        <v>0</v>
      </c>
      <c r="T2472" s="78">
        <v>31</v>
      </c>
      <c r="U2472" s="78">
        <v>0</v>
      </c>
      <c r="V2472" s="78">
        <v>9</v>
      </c>
      <c r="W2472" s="78"/>
      <c r="X2472" s="84" t="s">
        <v>5543</v>
      </c>
      <c r="Y2472" s="85" t="s">
        <v>107</v>
      </c>
      <c r="Z2472" s="85" t="s">
        <v>99</v>
      </c>
      <c r="AA2472" s="85" t="s">
        <v>148</v>
      </c>
    </row>
    <row r="2473" spans="1:27" ht="56.25">
      <c r="A2473" s="299">
        <v>2449</v>
      </c>
      <c r="B2473" s="284" t="s">
        <v>4541</v>
      </c>
      <c r="C2473" s="78" t="s">
        <v>113</v>
      </c>
      <c r="D2473" s="77" t="s">
        <v>5544</v>
      </c>
      <c r="E2473" s="78" t="s">
        <v>153</v>
      </c>
      <c r="F2473" s="80">
        <v>44878.59375</v>
      </c>
      <c r="G2473" s="80">
        <v>44878.736111111109</v>
      </c>
      <c r="H2473" s="78" t="s">
        <v>94</v>
      </c>
      <c r="I2473" s="90">
        <v>3.4166666666278616</v>
      </c>
      <c r="J2473" s="91" t="s">
        <v>5545</v>
      </c>
      <c r="K2473" s="91"/>
      <c r="L2473" s="91"/>
      <c r="M2473" s="78">
        <v>50</v>
      </c>
      <c r="N2473" s="78">
        <v>0</v>
      </c>
      <c r="O2473" s="78">
        <v>0</v>
      </c>
      <c r="P2473" s="78">
        <v>50</v>
      </c>
      <c r="Q2473" s="78">
        <v>0</v>
      </c>
      <c r="R2473" s="78">
        <v>0</v>
      </c>
      <c r="S2473" s="78">
        <v>0</v>
      </c>
      <c r="T2473" s="78">
        <v>50</v>
      </c>
      <c r="U2473" s="78">
        <v>0</v>
      </c>
      <c r="V2473" s="78">
        <v>15</v>
      </c>
      <c r="W2473" s="78"/>
      <c r="X2473" s="84" t="s">
        <v>5546</v>
      </c>
      <c r="Y2473" s="85" t="s">
        <v>107</v>
      </c>
      <c r="Z2473" s="85" t="s">
        <v>99</v>
      </c>
      <c r="AA2473" s="85" t="s">
        <v>148</v>
      </c>
    </row>
    <row r="2474" spans="1:27" ht="56.25">
      <c r="A2474" s="299">
        <v>2450</v>
      </c>
      <c r="B2474" s="284" t="s">
        <v>4541</v>
      </c>
      <c r="C2474" s="78" t="s">
        <v>97</v>
      </c>
      <c r="D2474" s="77" t="s">
        <v>5547</v>
      </c>
      <c r="E2474" s="78" t="s">
        <v>153</v>
      </c>
      <c r="F2474" s="80">
        <v>44878.649305555555</v>
      </c>
      <c r="G2474" s="80">
        <v>44878.746527777781</v>
      </c>
      <c r="H2474" s="78" t="s">
        <v>94</v>
      </c>
      <c r="I2474" s="90">
        <v>2.3333333334303461</v>
      </c>
      <c r="J2474" s="91" t="s">
        <v>5548</v>
      </c>
      <c r="K2474" s="91"/>
      <c r="L2474" s="91"/>
      <c r="M2474" s="78">
        <v>1</v>
      </c>
      <c r="N2474" s="78">
        <v>0</v>
      </c>
      <c r="O2474" s="78">
        <v>0</v>
      </c>
      <c r="P2474" s="78">
        <v>1</v>
      </c>
      <c r="Q2474" s="78">
        <v>0</v>
      </c>
      <c r="R2474" s="78">
        <v>0</v>
      </c>
      <c r="S2474" s="78">
        <v>0</v>
      </c>
      <c r="T2474" s="78">
        <v>1</v>
      </c>
      <c r="U2474" s="78">
        <v>0</v>
      </c>
      <c r="V2474" s="78">
        <v>0.5</v>
      </c>
      <c r="W2474" s="78"/>
      <c r="X2474" s="84" t="s">
        <v>5549</v>
      </c>
      <c r="Y2474" s="85" t="s">
        <v>107</v>
      </c>
      <c r="Z2474" s="85" t="s">
        <v>99</v>
      </c>
      <c r="AA2474" s="85" t="s">
        <v>148</v>
      </c>
    </row>
    <row r="2475" spans="1:27" ht="56.25">
      <c r="A2475" s="299">
        <v>2451</v>
      </c>
      <c r="B2475" s="284" t="s">
        <v>4541</v>
      </c>
      <c r="C2475" s="78" t="s">
        <v>113</v>
      </c>
      <c r="D2475" s="77" t="s">
        <v>5550</v>
      </c>
      <c r="E2475" s="78" t="s">
        <v>153</v>
      </c>
      <c r="F2475" s="80">
        <v>44878.652777777781</v>
      </c>
      <c r="G2475" s="80">
        <v>44878.670138888891</v>
      </c>
      <c r="H2475" s="78" t="s">
        <v>94</v>
      </c>
      <c r="I2475" s="90">
        <v>0.41666666662786156</v>
      </c>
      <c r="J2475" s="91" t="s">
        <v>5551</v>
      </c>
      <c r="K2475" s="91"/>
      <c r="L2475" s="91"/>
      <c r="M2475" s="78">
        <v>16</v>
      </c>
      <c r="N2475" s="78">
        <v>0</v>
      </c>
      <c r="O2475" s="78">
        <v>0</v>
      </c>
      <c r="P2475" s="78">
        <v>16</v>
      </c>
      <c r="Q2475" s="78">
        <v>0</v>
      </c>
      <c r="R2475" s="78">
        <v>0</v>
      </c>
      <c r="S2475" s="78">
        <v>0</v>
      </c>
      <c r="T2475" s="78">
        <v>16</v>
      </c>
      <c r="U2475" s="78">
        <v>0</v>
      </c>
      <c r="V2475" s="78">
        <v>4</v>
      </c>
      <c r="W2475" s="78"/>
      <c r="X2475" s="84" t="s">
        <v>5552</v>
      </c>
      <c r="Y2475" s="85" t="s">
        <v>107</v>
      </c>
      <c r="Z2475" s="85" t="s">
        <v>99</v>
      </c>
      <c r="AA2475" s="85" t="s">
        <v>148</v>
      </c>
    </row>
    <row r="2476" spans="1:27" ht="56.25">
      <c r="A2476" s="299">
        <v>2452</v>
      </c>
      <c r="B2476" s="284" t="s">
        <v>4541</v>
      </c>
      <c r="C2476" s="78" t="s">
        <v>113</v>
      </c>
      <c r="D2476" s="77" t="s">
        <v>5553</v>
      </c>
      <c r="E2476" s="78" t="s">
        <v>153</v>
      </c>
      <c r="F2476" s="80">
        <v>44878.679166666669</v>
      </c>
      <c r="G2476" s="80">
        <v>44878.697916666664</v>
      </c>
      <c r="H2476" s="78" t="s">
        <v>94</v>
      </c>
      <c r="I2476" s="90">
        <v>0.44999999989522621</v>
      </c>
      <c r="J2476" s="91" t="s">
        <v>5554</v>
      </c>
      <c r="K2476" s="91"/>
      <c r="L2476" s="91"/>
      <c r="M2476" s="78">
        <v>3</v>
      </c>
      <c r="N2476" s="78">
        <v>0</v>
      </c>
      <c r="O2476" s="78">
        <v>0</v>
      </c>
      <c r="P2476" s="78">
        <v>3</v>
      </c>
      <c r="Q2476" s="78">
        <v>0</v>
      </c>
      <c r="R2476" s="78">
        <v>0</v>
      </c>
      <c r="S2476" s="78">
        <v>0</v>
      </c>
      <c r="T2476" s="78">
        <v>3</v>
      </c>
      <c r="U2476" s="78">
        <v>0</v>
      </c>
      <c r="V2476" s="78">
        <v>0.5</v>
      </c>
      <c r="W2476" s="78"/>
      <c r="X2476" s="84" t="s">
        <v>5555</v>
      </c>
      <c r="Y2476" s="85" t="s">
        <v>107</v>
      </c>
      <c r="Z2476" s="85" t="s">
        <v>99</v>
      </c>
      <c r="AA2476" s="85" t="s">
        <v>148</v>
      </c>
    </row>
    <row r="2477" spans="1:27" ht="112.5">
      <c r="A2477" s="299">
        <v>2453</v>
      </c>
      <c r="B2477" s="284" t="s">
        <v>245</v>
      </c>
      <c r="C2477" s="78" t="s">
        <v>97</v>
      </c>
      <c r="D2477" s="79" t="s">
        <v>2333</v>
      </c>
      <c r="E2477" s="78" t="s">
        <v>152</v>
      </c>
      <c r="F2477" s="80">
        <v>44878.375</v>
      </c>
      <c r="G2477" s="80">
        <v>44878.510416666664</v>
      </c>
      <c r="H2477" s="78" t="s">
        <v>94</v>
      </c>
      <c r="I2477" s="90">
        <v>3.2499999999417923</v>
      </c>
      <c r="J2477" s="91" t="s">
        <v>2334</v>
      </c>
      <c r="K2477" s="91"/>
      <c r="L2477" s="91"/>
      <c r="M2477" s="78">
        <v>1211</v>
      </c>
      <c r="N2477" s="78">
        <v>0</v>
      </c>
      <c r="O2477" s="78">
        <v>0</v>
      </c>
      <c r="P2477" s="78">
        <v>1211</v>
      </c>
      <c r="Q2477" s="78">
        <v>0</v>
      </c>
      <c r="R2477" s="78">
        <v>0</v>
      </c>
      <c r="S2477" s="78">
        <v>0</v>
      </c>
      <c r="T2477" s="78">
        <v>1211</v>
      </c>
      <c r="U2477" s="78">
        <v>0</v>
      </c>
      <c r="V2477" s="85">
        <v>1058.6400000000001</v>
      </c>
      <c r="W2477" s="78"/>
      <c r="X2477" s="84" t="s">
        <v>5556</v>
      </c>
      <c r="Y2477" s="85" t="s">
        <v>110</v>
      </c>
      <c r="Z2477" s="85" t="s">
        <v>103</v>
      </c>
      <c r="AA2477" s="85" t="s">
        <v>193</v>
      </c>
    </row>
    <row r="2478" spans="1:27" ht="37.5">
      <c r="A2478" s="299">
        <v>2454</v>
      </c>
      <c r="B2478" s="284" t="s">
        <v>249</v>
      </c>
      <c r="C2478" s="78" t="s">
        <v>97</v>
      </c>
      <c r="D2478" s="79" t="s">
        <v>5557</v>
      </c>
      <c r="E2478" s="78" t="s">
        <v>153</v>
      </c>
      <c r="F2478" s="80">
        <v>44879.461805555555</v>
      </c>
      <c r="G2478" s="80">
        <v>44879.534722222219</v>
      </c>
      <c r="H2478" s="78" t="s">
        <v>106</v>
      </c>
      <c r="I2478" s="90">
        <v>1.7499999999417923</v>
      </c>
      <c r="J2478" s="91" t="s">
        <v>3168</v>
      </c>
      <c r="K2478" s="91"/>
      <c r="L2478" s="91"/>
      <c r="M2478" s="78">
        <v>55</v>
      </c>
      <c r="N2478" s="78">
        <v>0</v>
      </c>
      <c r="O2478" s="78">
        <v>0</v>
      </c>
      <c r="P2478" s="78">
        <v>55</v>
      </c>
      <c r="Q2478" s="78">
        <v>0</v>
      </c>
      <c r="R2478" s="78">
        <v>0</v>
      </c>
      <c r="S2478" s="78">
        <v>0</v>
      </c>
      <c r="T2478" s="78">
        <v>55</v>
      </c>
      <c r="U2478" s="78">
        <v>0</v>
      </c>
      <c r="V2478" s="78">
        <v>60</v>
      </c>
      <c r="W2478" s="78"/>
      <c r="X2478" s="84" t="s">
        <v>5558</v>
      </c>
      <c r="Y2478" s="85"/>
      <c r="Z2478" s="85"/>
      <c r="AA2478" s="85" t="s">
        <v>148</v>
      </c>
    </row>
    <row r="2479" spans="1:27" ht="56.25">
      <c r="A2479" s="299">
        <v>2455</v>
      </c>
      <c r="B2479" s="284" t="s">
        <v>251</v>
      </c>
      <c r="C2479" s="78" t="s">
        <v>113</v>
      </c>
      <c r="D2479" s="79" t="s">
        <v>5500</v>
      </c>
      <c r="E2479" s="78" t="s">
        <v>152</v>
      </c>
      <c r="F2479" s="80">
        <v>44880.416666666664</v>
      </c>
      <c r="G2479" s="80">
        <v>44880.583333333336</v>
      </c>
      <c r="H2479" s="78" t="s">
        <v>106</v>
      </c>
      <c r="I2479" s="90">
        <v>4.0000000001164153</v>
      </c>
      <c r="J2479" s="91" t="s">
        <v>449</v>
      </c>
      <c r="K2479" s="91"/>
      <c r="L2479" s="91"/>
      <c r="M2479" s="78">
        <v>8</v>
      </c>
      <c r="N2479" s="78">
        <v>0</v>
      </c>
      <c r="O2479" s="78">
        <v>0</v>
      </c>
      <c r="P2479" s="78">
        <v>8</v>
      </c>
      <c r="Q2479" s="78">
        <v>0</v>
      </c>
      <c r="R2479" s="78">
        <v>0</v>
      </c>
      <c r="S2479" s="78">
        <v>0</v>
      </c>
      <c r="T2479" s="78">
        <v>8</v>
      </c>
      <c r="U2479" s="78">
        <v>0</v>
      </c>
      <c r="V2479" s="78">
        <v>37</v>
      </c>
      <c r="W2479" s="78"/>
      <c r="X2479" s="84"/>
      <c r="Y2479" s="85"/>
      <c r="Z2479" s="85"/>
      <c r="AA2479" s="85" t="s">
        <v>148</v>
      </c>
    </row>
    <row r="2480" spans="1:27" ht="56.25">
      <c r="A2480" s="299">
        <v>2456</v>
      </c>
      <c r="B2480" s="284" t="s">
        <v>251</v>
      </c>
      <c r="C2480" s="78" t="s">
        <v>97</v>
      </c>
      <c r="D2480" s="79" t="s">
        <v>5559</v>
      </c>
      <c r="E2480" s="78" t="s">
        <v>153</v>
      </c>
      <c r="F2480" s="80">
        <v>44879.423611111109</v>
      </c>
      <c r="G2480" s="80">
        <v>44879.465277777781</v>
      </c>
      <c r="H2480" s="78" t="s">
        <v>94</v>
      </c>
      <c r="I2480" s="90">
        <v>1.0000000001164153</v>
      </c>
      <c r="J2480" s="91" t="s">
        <v>5560</v>
      </c>
      <c r="K2480" s="91"/>
      <c r="L2480" s="91"/>
      <c r="M2480" s="78">
        <v>24</v>
      </c>
      <c r="N2480" s="78">
        <v>0</v>
      </c>
      <c r="O2480" s="78">
        <v>0</v>
      </c>
      <c r="P2480" s="78">
        <v>24</v>
      </c>
      <c r="Q2480" s="78">
        <v>0</v>
      </c>
      <c r="R2480" s="78">
        <v>0</v>
      </c>
      <c r="S2480" s="78">
        <v>0</v>
      </c>
      <c r="T2480" s="78">
        <v>24</v>
      </c>
      <c r="U2480" s="78">
        <v>0</v>
      </c>
      <c r="V2480" s="78">
        <v>15</v>
      </c>
      <c r="W2480" s="78"/>
      <c r="X2480" s="84" t="s">
        <v>5561</v>
      </c>
      <c r="Y2480" s="85" t="s">
        <v>95</v>
      </c>
      <c r="Z2480" s="85" t="s">
        <v>123</v>
      </c>
      <c r="AA2480" s="85" t="s">
        <v>148</v>
      </c>
    </row>
    <row r="2481" spans="1:27" ht="37.5">
      <c r="A2481" s="299">
        <v>2457</v>
      </c>
      <c r="B2481" s="286" t="s">
        <v>5562</v>
      </c>
      <c r="C2481" s="93" t="s">
        <v>113</v>
      </c>
      <c r="D2481" s="94" t="s">
        <v>5563</v>
      </c>
      <c r="E2481" s="93" t="s">
        <v>154</v>
      </c>
      <c r="F2481" s="95">
        <v>44880.5625</v>
      </c>
      <c r="G2481" s="95">
        <v>44880.666666666664</v>
      </c>
      <c r="H2481" s="96" t="s">
        <v>106</v>
      </c>
      <c r="I2481" s="90">
        <v>2.4999999999417923</v>
      </c>
      <c r="J2481" s="91" t="s">
        <v>435</v>
      </c>
      <c r="K2481" s="91" t="s">
        <v>289</v>
      </c>
      <c r="L2481" s="91"/>
      <c r="M2481" s="93">
        <v>10</v>
      </c>
      <c r="N2481" s="93">
        <v>0</v>
      </c>
      <c r="O2481" s="93">
        <v>2</v>
      </c>
      <c r="P2481" s="93">
        <v>8</v>
      </c>
      <c r="Q2481" s="93">
        <v>0</v>
      </c>
      <c r="R2481" s="93">
        <v>0</v>
      </c>
      <c r="S2481" s="93">
        <v>0</v>
      </c>
      <c r="T2481" s="93">
        <v>10</v>
      </c>
      <c r="U2481" s="93">
        <v>0</v>
      </c>
      <c r="V2481" s="93">
        <v>350</v>
      </c>
      <c r="W2481" s="93"/>
      <c r="X2481" s="97"/>
      <c r="Y2481" s="98"/>
      <c r="Z2481" s="98"/>
      <c r="AA2481" s="85" t="s">
        <v>148</v>
      </c>
    </row>
    <row r="2482" spans="1:27" ht="56.25">
      <c r="A2482" s="299">
        <v>2458</v>
      </c>
      <c r="B2482" s="286" t="s">
        <v>245</v>
      </c>
      <c r="C2482" s="100" t="s">
        <v>127</v>
      </c>
      <c r="D2482" s="94" t="s">
        <v>2528</v>
      </c>
      <c r="E2482" s="100" t="s">
        <v>152</v>
      </c>
      <c r="F2482" s="95">
        <v>44880.375</v>
      </c>
      <c r="G2482" s="95">
        <v>44880.666666666664</v>
      </c>
      <c r="H2482" s="78" t="s">
        <v>106</v>
      </c>
      <c r="I2482" s="90">
        <v>6.9999999999417923</v>
      </c>
      <c r="J2482" s="91" t="s">
        <v>5564</v>
      </c>
      <c r="K2482" s="91"/>
      <c r="L2482" s="91"/>
      <c r="M2482" s="100">
        <v>4</v>
      </c>
      <c r="N2482" s="100">
        <v>0</v>
      </c>
      <c r="O2482" s="100">
        <v>0</v>
      </c>
      <c r="P2482" s="100">
        <v>4</v>
      </c>
      <c r="Q2482" s="100">
        <v>0</v>
      </c>
      <c r="R2482" s="100">
        <v>0</v>
      </c>
      <c r="S2482" s="100">
        <v>0</v>
      </c>
      <c r="T2482" s="93">
        <v>4</v>
      </c>
      <c r="U2482" s="93">
        <v>0</v>
      </c>
      <c r="V2482" s="93">
        <v>37.840000000000003</v>
      </c>
      <c r="W2482" s="93"/>
      <c r="X2482" s="97"/>
      <c r="Y2482" s="98"/>
      <c r="Z2482" s="104"/>
      <c r="AA2482" s="85" t="s">
        <v>148</v>
      </c>
    </row>
    <row r="2483" spans="1:27" ht="37.5">
      <c r="A2483" s="299">
        <v>2459</v>
      </c>
      <c r="B2483" s="283" t="s">
        <v>278</v>
      </c>
      <c r="C2483" s="83" t="s">
        <v>113</v>
      </c>
      <c r="D2483" s="187" t="s">
        <v>5565</v>
      </c>
      <c r="E2483" s="83" t="s">
        <v>152</v>
      </c>
      <c r="F2483" s="188">
        <v>44880.375</v>
      </c>
      <c r="G2483" s="188">
        <v>44880.416666666664</v>
      </c>
      <c r="H2483" s="83" t="s">
        <v>106</v>
      </c>
      <c r="I2483" s="90">
        <v>0.99999999994179234</v>
      </c>
      <c r="J2483" s="91" t="s">
        <v>257</v>
      </c>
      <c r="K2483" s="91"/>
      <c r="L2483" s="91"/>
      <c r="M2483" s="83">
        <v>10</v>
      </c>
      <c r="N2483" s="83">
        <v>0</v>
      </c>
      <c r="O2483" s="83">
        <v>0</v>
      </c>
      <c r="P2483" s="83">
        <v>10</v>
      </c>
      <c r="Q2483" s="83">
        <v>0</v>
      </c>
      <c r="R2483" s="83">
        <v>0</v>
      </c>
      <c r="S2483" s="83">
        <v>0</v>
      </c>
      <c r="T2483" s="83">
        <v>10</v>
      </c>
      <c r="U2483" s="83">
        <v>0</v>
      </c>
      <c r="V2483" s="83">
        <v>120</v>
      </c>
      <c r="W2483" s="83"/>
      <c r="X2483" s="184"/>
      <c r="Y2483" s="185"/>
      <c r="Z2483" s="185"/>
      <c r="AA2483" s="85" t="s">
        <v>148</v>
      </c>
    </row>
    <row r="2484" spans="1:27" ht="37.5">
      <c r="A2484" s="299">
        <v>2460</v>
      </c>
      <c r="B2484" s="284" t="s">
        <v>278</v>
      </c>
      <c r="C2484" s="78" t="s">
        <v>113</v>
      </c>
      <c r="D2484" s="79" t="s">
        <v>172</v>
      </c>
      <c r="E2484" s="78" t="s">
        <v>152</v>
      </c>
      <c r="F2484" s="80">
        <v>44880.4375</v>
      </c>
      <c r="G2484" s="80">
        <v>44880.479166666664</v>
      </c>
      <c r="H2484" s="78" t="s">
        <v>106</v>
      </c>
      <c r="I2484" s="90">
        <v>0.99999999994179234</v>
      </c>
      <c r="J2484" s="91" t="s">
        <v>294</v>
      </c>
      <c r="K2484" s="91"/>
      <c r="L2484" s="91"/>
      <c r="M2484" s="78">
        <v>30</v>
      </c>
      <c r="N2484" s="78">
        <v>0</v>
      </c>
      <c r="O2484" s="78">
        <v>0</v>
      </c>
      <c r="P2484" s="78">
        <v>30</v>
      </c>
      <c r="Q2484" s="78">
        <v>0</v>
      </c>
      <c r="R2484" s="78">
        <v>0</v>
      </c>
      <c r="S2484" s="78">
        <v>0</v>
      </c>
      <c r="T2484" s="78">
        <v>30</v>
      </c>
      <c r="U2484" s="78">
        <v>0</v>
      </c>
      <c r="V2484" s="85">
        <v>139</v>
      </c>
      <c r="W2484" s="78"/>
      <c r="X2484" s="84"/>
      <c r="Y2484" s="85"/>
      <c r="Z2484" s="85"/>
      <c r="AA2484" s="85" t="s">
        <v>148</v>
      </c>
    </row>
    <row r="2485" spans="1:27" ht="37.5">
      <c r="A2485" s="299">
        <v>2461</v>
      </c>
      <c r="B2485" s="284" t="s">
        <v>278</v>
      </c>
      <c r="C2485" s="78" t="s">
        <v>113</v>
      </c>
      <c r="D2485" s="79" t="s">
        <v>186</v>
      </c>
      <c r="E2485" s="78" t="s">
        <v>152</v>
      </c>
      <c r="F2485" s="80">
        <v>44880.5625</v>
      </c>
      <c r="G2485" s="80">
        <v>44880.645833333336</v>
      </c>
      <c r="H2485" s="78" t="s">
        <v>106</v>
      </c>
      <c r="I2485" s="90">
        <v>2.0000000000582077</v>
      </c>
      <c r="J2485" s="91" t="s">
        <v>290</v>
      </c>
      <c r="K2485" s="91"/>
      <c r="L2485" s="91"/>
      <c r="M2485" s="78">
        <v>18</v>
      </c>
      <c r="N2485" s="78">
        <v>0</v>
      </c>
      <c r="O2485" s="78">
        <v>0</v>
      </c>
      <c r="P2485" s="78">
        <v>18</v>
      </c>
      <c r="Q2485" s="78">
        <v>0</v>
      </c>
      <c r="R2485" s="78">
        <v>0</v>
      </c>
      <c r="S2485" s="78">
        <v>0</v>
      </c>
      <c r="T2485" s="78">
        <v>18</v>
      </c>
      <c r="U2485" s="78">
        <v>0</v>
      </c>
      <c r="V2485" s="78">
        <v>65</v>
      </c>
      <c r="W2485" s="78"/>
      <c r="X2485" s="84"/>
      <c r="Y2485" s="85"/>
      <c r="Z2485" s="85"/>
      <c r="AA2485" s="85" t="s">
        <v>148</v>
      </c>
    </row>
    <row r="2486" spans="1:27" ht="37.5">
      <c r="A2486" s="299">
        <v>2462</v>
      </c>
      <c r="B2486" s="284" t="s">
        <v>278</v>
      </c>
      <c r="C2486" s="78" t="s">
        <v>113</v>
      </c>
      <c r="D2486" s="79" t="s">
        <v>187</v>
      </c>
      <c r="E2486" s="78" t="s">
        <v>152</v>
      </c>
      <c r="F2486" s="80">
        <v>44880.5625</v>
      </c>
      <c r="G2486" s="80">
        <v>44880.645833333336</v>
      </c>
      <c r="H2486" s="78" t="s">
        <v>106</v>
      </c>
      <c r="I2486" s="90">
        <v>2.0000000000582077</v>
      </c>
      <c r="J2486" s="91" t="s">
        <v>284</v>
      </c>
      <c r="K2486" s="91"/>
      <c r="L2486" s="91"/>
      <c r="M2486" s="78">
        <v>83</v>
      </c>
      <c r="N2486" s="78">
        <v>0</v>
      </c>
      <c r="O2486" s="78">
        <v>0</v>
      </c>
      <c r="P2486" s="78">
        <v>83</v>
      </c>
      <c r="Q2486" s="78">
        <v>0</v>
      </c>
      <c r="R2486" s="78">
        <v>0</v>
      </c>
      <c r="S2486" s="78">
        <v>0</v>
      </c>
      <c r="T2486" s="78">
        <v>83</v>
      </c>
      <c r="U2486" s="78">
        <v>0</v>
      </c>
      <c r="V2486" s="78">
        <v>248</v>
      </c>
      <c r="W2486" s="78"/>
      <c r="X2486" s="84"/>
      <c r="Y2486" s="85"/>
      <c r="Z2486" s="85"/>
      <c r="AA2486" s="85" t="s">
        <v>148</v>
      </c>
    </row>
    <row r="2487" spans="1:27" ht="93.75">
      <c r="A2487" s="299">
        <v>2463</v>
      </c>
      <c r="B2487" s="284" t="s">
        <v>261</v>
      </c>
      <c r="C2487" s="78" t="s">
        <v>97</v>
      </c>
      <c r="D2487" s="78" t="s">
        <v>1594</v>
      </c>
      <c r="E2487" s="78" t="s">
        <v>152</v>
      </c>
      <c r="F2487" s="80">
        <v>44880.375</v>
      </c>
      <c r="G2487" s="80">
        <v>44880.388888888891</v>
      </c>
      <c r="H2487" s="78" t="s">
        <v>106</v>
      </c>
      <c r="I2487" s="90">
        <v>0.33333333337213844</v>
      </c>
      <c r="J2487" s="91" t="s">
        <v>1595</v>
      </c>
      <c r="K2487" s="91"/>
      <c r="L2487" s="91"/>
      <c r="M2487" s="78">
        <v>113</v>
      </c>
      <c r="N2487" s="78">
        <v>0</v>
      </c>
      <c r="O2487" s="78">
        <v>0</v>
      </c>
      <c r="P2487" s="78">
        <v>113</v>
      </c>
      <c r="Q2487" s="78">
        <v>0</v>
      </c>
      <c r="R2487" s="78">
        <v>0</v>
      </c>
      <c r="S2487" s="78">
        <v>0</v>
      </c>
      <c r="T2487" s="78">
        <v>113</v>
      </c>
      <c r="U2487" s="78">
        <v>0</v>
      </c>
      <c r="V2487" s="78" t="s">
        <v>1596</v>
      </c>
      <c r="W2487" s="78"/>
      <c r="X2487" s="84" t="s">
        <v>5566</v>
      </c>
      <c r="Y2487" s="85"/>
      <c r="Z2487" s="85"/>
      <c r="AA2487" s="85" t="s">
        <v>148</v>
      </c>
    </row>
    <row r="2488" spans="1:27" ht="56.25">
      <c r="A2488" s="299">
        <v>2464</v>
      </c>
      <c r="B2488" s="284" t="s">
        <v>262</v>
      </c>
      <c r="C2488" s="78" t="s">
        <v>97</v>
      </c>
      <c r="D2488" s="78" t="s">
        <v>190</v>
      </c>
      <c r="E2488" s="78" t="s">
        <v>153</v>
      </c>
      <c r="F2488" s="80">
        <v>44880.375</v>
      </c>
      <c r="G2488" s="80">
        <v>44880.5</v>
      </c>
      <c r="H2488" s="78" t="s">
        <v>106</v>
      </c>
      <c r="I2488" s="90">
        <v>3</v>
      </c>
      <c r="J2488" s="91" t="s">
        <v>443</v>
      </c>
      <c r="K2488" s="91"/>
      <c r="L2488" s="91"/>
      <c r="M2488" s="78">
        <v>57</v>
      </c>
      <c r="N2488" s="78">
        <v>0</v>
      </c>
      <c r="O2488" s="78">
        <v>0</v>
      </c>
      <c r="P2488" s="78">
        <v>57</v>
      </c>
      <c r="Q2488" s="78">
        <v>0</v>
      </c>
      <c r="R2488" s="78">
        <v>0</v>
      </c>
      <c r="S2488" s="78">
        <v>0</v>
      </c>
      <c r="T2488" s="78">
        <v>57</v>
      </c>
      <c r="U2488" s="78">
        <v>0</v>
      </c>
      <c r="V2488" s="78">
        <v>28</v>
      </c>
      <c r="W2488" s="78"/>
      <c r="X2488" s="84"/>
      <c r="Y2488" s="85"/>
      <c r="Z2488" s="85"/>
      <c r="AA2488" s="85" t="s">
        <v>148</v>
      </c>
    </row>
    <row r="2489" spans="1:27" ht="37.5">
      <c r="A2489" s="299">
        <v>2465</v>
      </c>
      <c r="B2489" s="284" t="s">
        <v>262</v>
      </c>
      <c r="C2489" s="78" t="s">
        <v>113</v>
      </c>
      <c r="D2489" s="78" t="s">
        <v>5567</v>
      </c>
      <c r="E2489" s="78" t="s">
        <v>152</v>
      </c>
      <c r="F2489" s="80">
        <v>44880.375</v>
      </c>
      <c r="G2489" s="80">
        <v>44880.458333333336</v>
      </c>
      <c r="H2489" s="78" t="s">
        <v>106</v>
      </c>
      <c r="I2489" s="90">
        <v>2.0000000000582077</v>
      </c>
      <c r="J2489" s="91" t="s">
        <v>5568</v>
      </c>
      <c r="K2489" s="91"/>
      <c r="L2489" s="91"/>
      <c r="M2489" s="78">
        <v>118</v>
      </c>
      <c r="N2489" s="78">
        <v>0</v>
      </c>
      <c r="O2489" s="78">
        <v>0</v>
      </c>
      <c r="P2489" s="78">
        <v>118</v>
      </c>
      <c r="Q2489" s="78">
        <v>0</v>
      </c>
      <c r="R2489" s="78">
        <v>0</v>
      </c>
      <c r="S2489" s="78">
        <v>0</v>
      </c>
      <c r="T2489" s="78">
        <v>118</v>
      </c>
      <c r="U2489" s="78">
        <v>0</v>
      </c>
      <c r="V2489" s="78">
        <v>410</v>
      </c>
      <c r="W2489" s="78"/>
      <c r="X2489" s="84"/>
      <c r="Y2489" s="85"/>
      <c r="Z2489" s="85"/>
      <c r="AA2489" s="85" t="s">
        <v>148</v>
      </c>
    </row>
    <row r="2490" spans="1:27" ht="56.25">
      <c r="A2490" s="299">
        <v>2466</v>
      </c>
      <c r="B2490" s="284" t="s">
        <v>245</v>
      </c>
      <c r="C2490" s="78" t="s">
        <v>127</v>
      </c>
      <c r="D2490" s="78" t="s">
        <v>2528</v>
      </c>
      <c r="E2490" s="78" t="s">
        <v>152</v>
      </c>
      <c r="F2490" s="80">
        <v>44881.416666666664</v>
      </c>
      <c r="G2490" s="80">
        <v>44881.5</v>
      </c>
      <c r="H2490" s="78" t="s">
        <v>106</v>
      </c>
      <c r="I2490" s="90">
        <v>2.0000000000582077</v>
      </c>
      <c r="J2490" s="91" t="s">
        <v>5564</v>
      </c>
      <c r="K2490" s="91"/>
      <c r="L2490" s="91"/>
      <c r="M2490" s="78">
        <v>4</v>
      </c>
      <c r="N2490" s="78">
        <v>0</v>
      </c>
      <c r="O2490" s="78">
        <v>0</v>
      </c>
      <c r="P2490" s="78">
        <v>4</v>
      </c>
      <c r="Q2490" s="78">
        <v>0</v>
      </c>
      <c r="R2490" s="78">
        <v>0</v>
      </c>
      <c r="S2490" s="78">
        <v>0</v>
      </c>
      <c r="T2490" s="78">
        <v>4</v>
      </c>
      <c r="U2490" s="78">
        <v>0</v>
      </c>
      <c r="V2490" s="78">
        <v>37.840000000000003</v>
      </c>
      <c r="W2490" s="78"/>
      <c r="X2490" s="84"/>
      <c r="Y2490" s="85"/>
      <c r="Z2490" s="85"/>
      <c r="AA2490" s="85" t="s">
        <v>148</v>
      </c>
    </row>
    <row r="2491" spans="1:27" ht="93.75">
      <c r="A2491" s="299">
        <v>2467</v>
      </c>
      <c r="B2491" s="284" t="s">
        <v>261</v>
      </c>
      <c r="C2491" s="78" t="s">
        <v>97</v>
      </c>
      <c r="D2491" s="79" t="s">
        <v>1594</v>
      </c>
      <c r="E2491" s="78" t="s">
        <v>152</v>
      </c>
      <c r="F2491" s="80">
        <v>44881.375</v>
      </c>
      <c r="G2491" s="80">
        <v>44881.388888888891</v>
      </c>
      <c r="H2491" s="78" t="s">
        <v>106</v>
      </c>
      <c r="I2491" s="90">
        <v>0.33333333337213844</v>
      </c>
      <c r="J2491" s="91" t="s">
        <v>1595</v>
      </c>
      <c r="K2491" s="91"/>
      <c r="L2491" s="91"/>
      <c r="M2491" s="78">
        <v>113</v>
      </c>
      <c r="N2491" s="78">
        <v>0</v>
      </c>
      <c r="O2491" s="78">
        <v>0</v>
      </c>
      <c r="P2491" s="78">
        <v>113</v>
      </c>
      <c r="Q2491" s="78">
        <v>0</v>
      </c>
      <c r="R2491" s="78">
        <v>0</v>
      </c>
      <c r="S2491" s="78">
        <v>0</v>
      </c>
      <c r="T2491" s="78">
        <v>113</v>
      </c>
      <c r="U2491" s="78">
        <v>0</v>
      </c>
      <c r="V2491" s="78" t="s">
        <v>1596</v>
      </c>
      <c r="W2491" s="78"/>
      <c r="X2491" s="84" t="s">
        <v>5569</v>
      </c>
      <c r="Y2491" s="85"/>
      <c r="Z2491" s="85"/>
      <c r="AA2491" s="85" t="s">
        <v>148</v>
      </c>
    </row>
    <row r="2492" spans="1:27" ht="93.75">
      <c r="A2492" s="299">
        <v>2468</v>
      </c>
      <c r="B2492" s="284" t="s">
        <v>261</v>
      </c>
      <c r="C2492" s="78" t="s">
        <v>97</v>
      </c>
      <c r="D2492" s="79" t="s">
        <v>5570</v>
      </c>
      <c r="E2492" s="78" t="s">
        <v>153</v>
      </c>
      <c r="F2492" s="80">
        <v>44881.416666666664</v>
      </c>
      <c r="G2492" s="80">
        <v>44881.625</v>
      </c>
      <c r="H2492" s="78" t="s">
        <v>106</v>
      </c>
      <c r="I2492" s="90">
        <v>5.0000000000582077</v>
      </c>
      <c r="J2492" s="91" t="s">
        <v>5571</v>
      </c>
      <c r="K2492" s="91"/>
      <c r="L2492" s="91"/>
      <c r="M2492" s="78">
        <v>65</v>
      </c>
      <c r="N2492" s="78">
        <v>0</v>
      </c>
      <c r="O2492" s="78">
        <v>0</v>
      </c>
      <c r="P2492" s="78">
        <v>65</v>
      </c>
      <c r="Q2492" s="78">
        <v>0</v>
      </c>
      <c r="R2492" s="78">
        <v>0</v>
      </c>
      <c r="S2492" s="78">
        <v>0</v>
      </c>
      <c r="T2492" s="78">
        <v>65</v>
      </c>
      <c r="U2492" s="78">
        <v>0</v>
      </c>
      <c r="V2492" s="78">
        <v>43</v>
      </c>
      <c r="W2492" s="78"/>
      <c r="X2492" s="84" t="s">
        <v>5569</v>
      </c>
      <c r="Y2492" s="85"/>
      <c r="Z2492" s="85"/>
      <c r="AA2492" s="85" t="s">
        <v>148</v>
      </c>
    </row>
    <row r="2493" spans="1:27" ht="56.25">
      <c r="A2493" s="299">
        <v>2469</v>
      </c>
      <c r="B2493" s="284" t="s">
        <v>265</v>
      </c>
      <c r="C2493" s="78" t="s">
        <v>97</v>
      </c>
      <c r="D2493" s="79" t="s">
        <v>5572</v>
      </c>
      <c r="E2493" s="78" t="s">
        <v>153</v>
      </c>
      <c r="F2493" s="80">
        <v>44880.548611111109</v>
      </c>
      <c r="G2493" s="80">
        <v>44880.625</v>
      </c>
      <c r="H2493" s="78" t="s">
        <v>94</v>
      </c>
      <c r="I2493" s="90">
        <v>1.8333333333721384</v>
      </c>
      <c r="J2493" s="91" t="s">
        <v>5572</v>
      </c>
      <c r="K2493" s="91"/>
      <c r="L2493" s="91"/>
      <c r="M2493" s="78">
        <v>1</v>
      </c>
      <c r="N2493" s="78">
        <v>0</v>
      </c>
      <c r="O2493" s="78">
        <v>0</v>
      </c>
      <c r="P2493" s="78">
        <v>1</v>
      </c>
      <c r="Q2493" s="78">
        <v>0</v>
      </c>
      <c r="R2493" s="78">
        <v>0</v>
      </c>
      <c r="S2493" s="78">
        <v>0</v>
      </c>
      <c r="T2493" s="78">
        <v>1</v>
      </c>
      <c r="U2493" s="78">
        <v>0</v>
      </c>
      <c r="V2493" s="78">
        <v>10</v>
      </c>
      <c r="W2493" s="78"/>
      <c r="X2493" s="84" t="s">
        <v>5573</v>
      </c>
      <c r="Y2493" s="85" t="s">
        <v>98</v>
      </c>
      <c r="Z2493" s="85" t="s">
        <v>124</v>
      </c>
      <c r="AA2493" s="85" t="s">
        <v>148</v>
      </c>
    </row>
    <row r="2494" spans="1:27" ht="75">
      <c r="A2494" s="299">
        <v>2470</v>
      </c>
      <c r="B2494" s="288" t="s">
        <v>248</v>
      </c>
      <c r="C2494" s="270" t="s">
        <v>93</v>
      </c>
      <c r="D2494" s="271" t="s">
        <v>5574</v>
      </c>
      <c r="E2494" s="270" t="s">
        <v>154</v>
      </c>
      <c r="F2494" s="272">
        <v>44880.606249999997</v>
      </c>
      <c r="G2494" s="272">
        <v>44880.65</v>
      </c>
      <c r="H2494" s="270" t="s">
        <v>94</v>
      </c>
      <c r="I2494" s="90">
        <v>1.0500000001047738</v>
      </c>
      <c r="J2494" s="91" t="s">
        <v>5575</v>
      </c>
      <c r="K2494" s="91"/>
      <c r="L2494" s="91" t="s">
        <v>3873</v>
      </c>
      <c r="M2494" s="270">
        <v>36</v>
      </c>
      <c r="N2494" s="270">
        <v>0</v>
      </c>
      <c r="O2494" s="270">
        <v>1</v>
      </c>
      <c r="P2494" s="270">
        <v>35</v>
      </c>
      <c r="Q2494" s="270">
        <v>0</v>
      </c>
      <c r="R2494" s="270">
        <v>0</v>
      </c>
      <c r="S2494" s="270">
        <v>0</v>
      </c>
      <c r="T2494" s="270">
        <v>36</v>
      </c>
      <c r="U2494" s="270">
        <v>0</v>
      </c>
      <c r="V2494" s="270">
        <v>500</v>
      </c>
      <c r="W2494" s="270"/>
      <c r="X2494" s="273" t="s">
        <v>5576</v>
      </c>
      <c r="Y2494" s="274" t="s">
        <v>122</v>
      </c>
      <c r="Z2494" s="274" t="s">
        <v>120</v>
      </c>
      <c r="AA2494" s="85" t="s">
        <v>193</v>
      </c>
    </row>
    <row r="2495" spans="1:27" ht="37.5">
      <c r="A2495" s="299">
        <v>2471</v>
      </c>
      <c r="B2495" s="284" t="s">
        <v>278</v>
      </c>
      <c r="C2495" s="78" t="s">
        <v>113</v>
      </c>
      <c r="D2495" s="79" t="s">
        <v>182</v>
      </c>
      <c r="E2495" s="78" t="s">
        <v>152</v>
      </c>
      <c r="F2495" s="80">
        <v>44881.375</v>
      </c>
      <c r="G2495" s="80">
        <v>44881.416666666664</v>
      </c>
      <c r="H2495" s="78" t="s">
        <v>106</v>
      </c>
      <c r="I2495" s="90">
        <v>0.99999999994179234</v>
      </c>
      <c r="J2495" s="91" t="s">
        <v>288</v>
      </c>
      <c r="K2495" s="91"/>
      <c r="L2495" s="91"/>
      <c r="M2495" s="78">
        <v>18</v>
      </c>
      <c r="N2495" s="78">
        <v>0</v>
      </c>
      <c r="O2495" s="78">
        <v>0</v>
      </c>
      <c r="P2495" s="78">
        <v>18</v>
      </c>
      <c r="Q2495" s="78">
        <v>0</v>
      </c>
      <c r="R2495" s="78">
        <v>0</v>
      </c>
      <c r="S2495" s="78">
        <v>0</v>
      </c>
      <c r="T2495" s="78">
        <v>18</v>
      </c>
      <c r="U2495" s="78">
        <v>0</v>
      </c>
      <c r="V2495" s="78">
        <v>353</v>
      </c>
      <c r="W2495" s="78"/>
      <c r="X2495" s="84"/>
      <c r="Y2495" s="85"/>
      <c r="Z2495" s="85"/>
      <c r="AA2495" s="85" t="s">
        <v>148</v>
      </c>
    </row>
    <row r="2496" spans="1:27" ht="37.5">
      <c r="A2496" s="299">
        <v>2472</v>
      </c>
      <c r="B2496" s="284" t="s">
        <v>278</v>
      </c>
      <c r="C2496" s="78" t="s">
        <v>113</v>
      </c>
      <c r="D2496" s="79" t="s">
        <v>163</v>
      </c>
      <c r="E2496" s="78" t="s">
        <v>152</v>
      </c>
      <c r="F2496" s="80">
        <v>44881.5625</v>
      </c>
      <c r="G2496" s="80">
        <v>44881.604166666664</v>
      </c>
      <c r="H2496" s="78" t="s">
        <v>106</v>
      </c>
      <c r="I2496" s="90">
        <v>0.99999999994179234</v>
      </c>
      <c r="J2496" s="91" t="s">
        <v>160</v>
      </c>
      <c r="K2496" s="91"/>
      <c r="L2496" s="91"/>
      <c r="M2496" s="78">
        <v>59</v>
      </c>
      <c r="N2496" s="78">
        <v>0</v>
      </c>
      <c r="O2496" s="78">
        <v>0</v>
      </c>
      <c r="P2496" s="78">
        <v>59</v>
      </c>
      <c r="Q2496" s="78">
        <v>0</v>
      </c>
      <c r="R2496" s="78">
        <v>0</v>
      </c>
      <c r="S2496" s="78">
        <v>0</v>
      </c>
      <c r="T2496" s="78">
        <v>59</v>
      </c>
      <c r="U2496" s="78">
        <v>0</v>
      </c>
      <c r="V2496" s="78">
        <v>147</v>
      </c>
      <c r="W2496" s="78"/>
      <c r="X2496" s="84"/>
      <c r="Y2496" s="85"/>
      <c r="Z2496" s="85"/>
      <c r="AA2496" s="85" t="s">
        <v>148</v>
      </c>
    </row>
    <row r="2497" spans="1:27" ht="37.5">
      <c r="A2497" s="299">
        <v>2473</v>
      </c>
      <c r="B2497" s="284" t="s">
        <v>278</v>
      </c>
      <c r="C2497" s="78" t="s">
        <v>113</v>
      </c>
      <c r="D2497" s="79" t="s">
        <v>164</v>
      </c>
      <c r="E2497" s="78" t="s">
        <v>152</v>
      </c>
      <c r="F2497" s="80">
        <v>44881.5625</v>
      </c>
      <c r="G2497" s="80">
        <v>44881.604166666664</v>
      </c>
      <c r="H2497" s="78" t="s">
        <v>106</v>
      </c>
      <c r="I2497" s="90">
        <v>0.99999999994179234</v>
      </c>
      <c r="J2497" s="91" t="s">
        <v>296</v>
      </c>
      <c r="K2497" s="91"/>
      <c r="L2497" s="91"/>
      <c r="M2497" s="78">
        <v>316</v>
      </c>
      <c r="N2497" s="78">
        <v>0</v>
      </c>
      <c r="O2497" s="78">
        <v>0</v>
      </c>
      <c r="P2497" s="78">
        <v>316</v>
      </c>
      <c r="Q2497" s="78">
        <v>0</v>
      </c>
      <c r="R2497" s="78">
        <v>0</v>
      </c>
      <c r="S2497" s="78">
        <v>0</v>
      </c>
      <c r="T2497" s="78">
        <v>316</v>
      </c>
      <c r="U2497" s="78">
        <v>0</v>
      </c>
      <c r="V2497" s="78">
        <v>168</v>
      </c>
      <c r="W2497" s="78"/>
      <c r="X2497" s="84"/>
      <c r="Y2497" s="85"/>
      <c r="Z2497" s="85"/>
      <c r="AA2497" s="85" t="s">
        <v>148</v>
      </c>
    </row>
    <row r="2498" spans="1:27" ht="37.5">
      <c r="A2498" s="299">
        <v>2474</v>
      </c>
      <c r="B2498" s="284" t="s">
        <v>278</v>
      </c>
      <c r="C2498" s="78" t="s">
        <v>113</v>
      </c>
      <c r="D2498" s="79" t="s">
        <v>165</v>
      </c>
      <c r="E2498" s="78" t="s">
        <v>152</v>
      </c>
      <c r="F2498" s="80">
        <v>44881.5625</v>
      </c>
      <c r="G2498" s="80">
        <v>44881.604166666664</v>
      </c>
      <c r="H2498" s="78" t="s">
        <v>106</v>
      </c>
      <c r="I2498" s="90">
        <v>0.99999999994179234</v>
      </c>
      <c r="J2498" s="91" t="s">
        <v>239</v>
      </c>
      <c r="K2498" s="91"/>
      <c r="L2498" s="91"/>
      <c r="M2498" s="78">
        <v>234</v>
      </c>
      <c r="N2498" s="78">
        <v>0</v>
      </c>
      <c r="O2498" s="78">
        <v>0</v>
      </c>
      <c r="P2498" s="78">
        <v>234</v>
      </c>
      <c r="Q2498" s="78">
        <v>0</v>
      </c>
      <c r="R2498" s="78">
        <v>0</v>
      </c>
      <c r="S2498" s="78">
        <v>0</v>
      </c>
      <c r="T2498" s="78">
        <v>234</v>
      </c>
      <c r="U2498" s="78">
        <v>0</v>
      </c>
      <c r="V2498" s="78">
        <v>107</v>
      </c>
      <c r="W2498" s="78"/>
      <c r="X2498" s="84"/>
      <c r="Y2498" s="85"/>
      <c r="Z2498" s="85"/>
      <c r="AA2498" s="85" t="s">
        <v>148</v>
      </c>
    </row>
    <row r="2499" spans="1:27" ht="56.25">
      <c r="A2499" s="299">
        <v>2475</v>
      </c>
      <c r="B2499" s="286" t="s">
        <v>262</v>
      </c>
      <c r="C2499" s="93" t="s">
        <v>97</v>
      </c>
      <c r="D2499" s="94" t="s">
        <v>192</v>
      </c>
      <c r="E2499" s="93" t="s">
        <v>153</v>
      </c>
      <c r="F2499" s="95">
        <v>44881.375</v>
      </c>
      <c r="G2499" s="95">
        <v>44881.541666666664</v>
      </c>
      <c r="H2499" s="96" t="s">
        <v>106</v>
      </c>
      <c r="I2499" s="90">
        <v>3.9999999999417923</v>
      </c>
      <c r="J2499" s="91" t="s">
        <v>5577</v>
      </c>
      <c r="K2499" s="91"/>
      <c r="L2499" s="91"/>
      <c r="M2499" s="93">
        <v>47</v>
      </c>
      <c r="N2499" s="93">
        <v>0</v>
      </c>
      <c r="O2499" s="93">
        <v>0</v>
      </c>
      <c r="P2499" s="93">
        <v>47</v>
      </c>
      <c r="Q2499" s="93">
        <v>0</v>
      </c>
      <c r="R2499" s="93">
        <v>0</v>
      </c>
      <c r="S2499" s="93">
        <v>0</v>
      </c>
      <c r="T2499" s="93">
        <v>47</v>
      </c>
      <c r="U2499" s="93">
        <v>0</v>
      </c>
      <c r="V2499" s="93">
        <v>52</v>
      </c>
      <c r="W2499" s="93"/>
      <c r="X2499" s="97"/>
      <c r="Y2499" s="98"/>
      <c r="Z2499" s="98"/>
      <c r="AA2499" s="85" t="s">
        <v>148</v>
      </c>
    </row>
    <row r="2500" spans="1:27" ht="56.25">
      <c r="A2500" s="299">
        <v>2476</v>
      </c>
      <c r="B2500" s="284" t="s">
        <v>251</v>
      </c>
      <c r="C2500" s="78" t="s">
        <v>113</v>
      </c>
      <c r="D2500" s="79" t="s">
        <v>5500</v>
      </c>
      <c r="E2500" s="78" t="s">
        <v>152</v>
      </c>
      <c r="F2500" s="80">
        <v>44882.430555555555</v>
      </c>
      <c r="G2500" s="80">
        <v>44882.583333333336</v>
      </c>
      <c r="H2500" s="78" t="s">
        <v>106</v>
      </c>
      <c r="I2500" s="90">
        <v>3.6666666667442769</v>
      </c>
      <c r="J2500" s="91" t="s">
        <v>449</v>
      </c>
      <c r="K2500" s="91"/>
      <c r="L2500" s="91"/>
      <c r="M2500" s="78">
        <v>8</v>
      </c>
      <c r="N2500" s="78">
        <v>0</v>
      </c>
      <c r="O2500" s="78">
        <v>0</v>
      </c>
      <c r="P2500" s="78">
        <v>8</v>
      </c>
      <c r="Q2500" s="78">
        <v>0</v>
      </c>
      <c r="R2500" s="78">
        <v>0</v>
      </c>
      <c r="S2500" s="78">
        <v>0</v>
      </c>
      <c r="T2500" s="78">
        <v>8</v>
      </c>
      <c r="U2500" s="78">
        <v>0</v>
      </c>
      <c r="V2500" s="78">
        <v>37</v>
      </c>
      <c r="W2500" s="78"/>
      <c r="X2500" s="84"/>
      <c r="Y2500" s="85"/>
      <c r="Z2500" s="85"/>
      <c r="AA2500" s="85" t="s">
        <v>148</v>
      </c>
    </row>
    <row r="2501" spans="1:27" ht="93.75">
      <c r="A2501" s="299">
        <v>2477</v>
      </c>
      <c r="B2501" s="283" t="s">
        <v>248</v>
      </c>
      <c r="C2501" s="83" t="s">
        <v>93</v>
      </c>
      <c r="D2501" s="187" t="s">
        <v>5578</v>
      </c>
      <c r="E2501" s="83" t="s">
        <v>154</v>
      </c>
      <c r="F2501" s="188">
        <v>44881.638888888891</v>
      </c>
      <c r="G2501" s="188">
        <v>44881.645833333336</v>
      </c>
      <c r="H2501" s="83" t="s">
        <v>94</v>
      </c>
      <c r="I2501" s="90">
        <v>0.16666666668606922</v>
      </c>
      <c r="J2501" s="91" t="s">
        <v>5579</v>
      </c>
      <c r="K2501" s="91"/>
      <c r="L2501" s="91"/>
      <c r="M2501" s="83">
        <v>8</v>
      </c>
      <c r="N2501" s="83">
        <v>0</v>
      </c>
      <c r="O2501" s="83">
        <v>0</v>
      </c>
      <c r="P2501" s="83">
        <v>8</v>
      </c>
      <c r="Q2501" s="83">
        <v>0</v>
      </c>
      <c r="R2501" s="83">
        <v>0</v>
      </c>
      <c r="S2501" s="83">
        <v>0</v>
      </c>
      <c r="T2501" s="83">
        <v>8</v>
      </c>
      <c r="U2501" s="83">
        <v>0</v>
      </c>
      <c r="V2501" s="83">
        <v>90</v>
      </c>
      <c r="W2501" s="83"/>
      <c r="X2501" s="184" t="s">
        <v>5580</v>
      </c>
      <c r="Y2501" s="185" t="s">
        <v>122</v>
      </c>
      <c r="Z2501" s="185" t="s">
        <v>120</v>
      </c>
      <c r="AA2501" s="85" t="s">
        <v>193</v>
      </c>
    </row>
    <row r="2502" spans="1:27" ht="37.5">
      <c r="A2502" s="299">
        <v>2478</v>
      </c>
      <c r="B2502" s="283" t="s">
        <v>4541</v>
      </c>
      <c r="C2502" s="83" t="s">
        <v>113</v>
      </c>
      <c r="D2502" s="187" t="s">
        <v>5581</v>
      </c>
      <c r="E2502" s="83" t="s">
        <v>152</v>
      </c>
      <c r="F2502" s="188">
        <v>44881.402777777781</v>
      </c>
      <c r="G2502" s="188">
        <v>44881.444444444445</v>
      </c>
      <c r="H2502" s="83" t="s">
        <v>106</v>
      </c>
      <c r="I2502" s="90">
        <v>0.99999999994179234</v>
      </c>
      <c r="J2502" s="91" t="s">
        <v>5582</v>
      </c>
      <c r="K2502" s="91"/>
      <c r="L2502" s="91"/>
      <c r="M2502" s="83">
        <v>55</v>
      </c>
      <c r="N2502" s="83">
        <v>0</v>
      </c>
      <c r="O2502" s="83">
        <v>0</v>
      </c>
      <c r="P2502" s="83">
        <v>55</v>
      </c>
      <c r="Q2502" s="83">
        <v>0</v>
      </c>
      <c r="R2502" s="83">
        <v>0</v>
      </c>
      <c r="S2502" s="83">
        <v>0</v>
      </c>
      <c r="T2502" s="83">
        <v>55</v>
      </c>
      <c r="U2502" s="83">
        <v>0</v>
      </c>
      <c r="V2502" s="83">
        <v>40</v>
      </c>
      <c r="W2502" s="83"/>
      <c r="X2502" s="184"/>
      <c r="Y2502" s="185"/>
      <c r="Z2502" s="185"/>
      <c r="AA2502" s="85" t="s">
        <v>148</v>
      </c>
    </row>
    <row r="2503" spans="1:27" ht="56.25">
      <c r="A2503" s="299">
        <v>2479</v>
      </c>
      <c r="B2503" s="283" t="s">
        <v>245</v>
      </c>
      <c r="C2503" s="83" t="s">
        <v>113</v>
      </c>
      <c r="D2503" s="187" t="s">
        <v>2528</v>
      </c>
      <c r="E2503" s="83" t="s">
        <v>152</v>
      </c>
      <c r="F2503" s="188">
        <v>44882.416666666664</v>
      </c>
      <c r="G2503" s="188">
        <v>44882.625</v>
      </c>
      <c r="H2503" s="83" t="s">
        <v>106</v>
      </c>
      <c r="I2503" s="90">
        <v>5.0000000000582077</v>
      </c>
      <c r="J2503" s="91" t="s">
        <v>5583</v>
      </c>
      <c r="K2503" s="91"/>
      <c r="L2503" s="91"/>
      <c r="M2503" s="83">
        <v>24</v>
      </c>
      <c r="N2503" s="83">
        <v>0</v>
      </c>
      <c r="O2503" s="83">
        <v>0</v>
      </c>
      <c r="P2503" s="83">
        <v>24</v>
      </c>
      <c r="Q2503" s="83">
        <v>0</v>
      </c>
      <c r="R2503" s="83">
        <v>0</v>
      </c>
      <c r="S2503" s="83">
        <v>0</v>
      </c>
      <c r="T2503" s="83">
        <v>24</v>
      </c>
      <c r="U2503" s="83">
        <v>0</v>
      </c>
      <c r="V2503" s="83">
        <v>17.84</v>
      </c>
      <c r="W2503" s="83"/>
      <c r="X2503" s="184"/>
      <c r="Y2503" s="185"/>
      <c r="Z2503" s="185"/>
      <c r="AA2503" s="85" t="s">
        <v>148</v>
      </c>
    </row>
    <row r="2504" spans="1:27" ht="37.5">
      <c r="A2504" s="299">
        <v>2480</v>
      </c>
      <c r="B2504" s="284" t="s">
        <v>262</v>
      </c>
      <c r="C2504" s="78" t="s">
        <v>113</v>
      </c>
      <c r="D2504" s="79" t="s">
        <v>5584</v>
      </c>
      <c r="E2504" s="78" t="s">
        <v>152</v>
      </c>
      <c r="F2504" s="80">
        <v>44882.5625</v>
      </c>
      <c r="G2504" s="80">
        <v>44882.645833333336</v>
      </c>
      <c r="H2504" s="78" t="s">
        <v>106</v>
      </c>
      <c r="I2504" s="90">
        <v>2.0000000000582077</v>
      </c>
      <c r="J2504" s="91" t="s">
        <v>426</v>
      </c>
      <c r="K2504" s="91"/>
      <c r="L2504" s="91"/>
      <c r="M2504" s="78">
        <v>9</v>
      </c>
      <c r="N2504" s="78">
        <v>0</v>
      </c>
      <c r="O2504" s="78">
        <v>0</v>
      </c>
      <c r="P2504" s="78">
        <v>9</v>
      </c>
      <c r="Q2504" s="78">
        <v>0</v>
      </c>
      <c r="R2504" s="78">
        <v>0</v>
      </c>
      <c r="S2504" s="78">
        <v>0</v>
      </c>
      <c r="T2504" s="78">
        <v>9</v>
      </c>
      <c r="U2504" s="78">
        <v>0</v>
      </c>
      <c r="V2504" s="78">
        <v>165</v>
      </c>
      <c r="W2504" s="78"/>
      <c r="X2504" s="84"/>
      <c r="Y2504" s="85"/>
      <c r="Z2504" s="85"/>
      <c r="AA2504" s="85" t="s">
        <v>148</v>
      </c>
    </row>
    <row r="2505" spans="1:27" ht="75">
      <c r="A2505" s="299">
        <v>2481</v>
      </c>
      <c r="B2505" s="284" t="s">
        <v>249</v>
      </c>
      <c r="C2505" s="78" t="s">
        <v>156</v>
      </c>
      <c r="D2505" s="79" t="s">
        <v>5585</v>
      </c>
      <c r="E2505" s="78" t="s">
        <v>152</v>
      </c>
      <c r="F2505" s="80">
        <v>44882.388888888891</v>
      </c>
      <c r="G2505" s="80">
        <v>44882.402083333334</v>
      </c>
      <c r="H2505" s="78" t="s">
        <v>94</v>
      </c>
      <c r="I2505" s="90">
        <v>0.31666666665114462</v>
      </c>
      <c r="J2505" s="91" t="s">
        <v>5586</v>
      </c>
      <c r="K2505" s="91"/>
      <c r="L2505" s="91"/>
      <c r="M2505" s="78">
        <v>614</v>
      </c>
      <c r="N2505" s="78">
        <v>0</v>
      </c>
      <c r="O2505" s="78">
        <v>0</v>
      </c>
      <c r="P2505" s="78">
        <v>614</v>
      </c>
      <c r="Q2505" s="78">
        <v>0</v>
      </c>
      <c r="R2505" s="78">
        <v>0</v>
      </c>
      <c r="S2505" s="78">
        <v>0</v>
      </c>
      <c r="T2505" s="78">
        <v>614</v>
      </c>
      <c r="U2505" s="78">
        <v>0</v>
      </c>
      <c r="V2505" s="78">
        <v>780</v>
      </c>
      <c r="W2505" s="78"/>
      <c r="X2505" s="84" t="s">
        <v>5587</v>
      </c>
      <c r="Y2505" s="85" t="s">
        <v>95</v>
      </c>
      <c r="Z2505" s="85" t="s">
        <v>105</v>
      </c>
      <c r="AA2505" s="85" t="s">
        <v>148</v>
      </c>
    </row>
    <row r="2506" spans="1:27" ht="37.5">
      <c r="A2506" s="299">
        <v>2482</v>
      </c>
      <c r="B2506" s="284" t="s">
        <v>251</v>
      </c>
      <c r="C2506" s="78" t="s">
        <v>156</v>
      </c>
      <c r="D2506" s="79" t="s">
        <v>5231</v>
      </c>
      <c r="E2506" s="78" t="s">
        <v>152</v>
      </c>
      <c r="F2506" s="80">
        <v>44883.625</v>
      </c>
      <c r="G2506" s="80">
        <v>44883.708333333336</v>
      </c>
      <c r="H2506" s="78" t="s">
        <v>106</v>
      </c>
      <c r="I2506" s="90">
        <v>2.0000000000582077</v>
      </c>
      <c r="J2506" s="91" t="s">
        <v>4749</v>
      </c>
      <c r="K2506" s="91"/>
      <c r="L2506" s="91"/>
      <c r="M2506" s="78">
        <v>9</v>
      </c>
      <c r="N2506" s="78">
        <v>0</v>
      </c>
      <c r="O2506" s="78">
        <v>0</v>
      </c>
      <c r="P2506" s="78">
        <v>9</v>
      </c>
      <c r="Q2506" s="78">
        <v>0</v>
      </c>
      <c r="R2506" s="78">
        <v>0</v>
      </c>
      <c r="S2506" s="78">
        <v>0</v>
      </c>
      <c r="T2506" s="78">
        <v>9</v>
      </c>
      <c r="U2506" s="78">
        <v>0</v>
      </c>
      <c r="V2506" s="78">
        <v>122</v>
      </c>
      <c r="W2506" s="78"/>
      <c r="X2506" s="84"/>
      <c r="Y2506" s="85"/>
      <c r="Z2506" s="85"/>
      <c r="AA2506" s="85" t="s">
        <v>148</v>
      </c>
    </row>
    <row r="2507" spans="1:27" ht="56.25">
      <c r="A2507" s="299">
        <v>2483</v>
      </c>
      <c r="B2507" s="284" t="s">
        <v>248</v>
      </c>
      <c r="C2507" s="78" t="s">
        <v>97</v>
      </c>
      <c r="D2507" s="79" t="s">
        <v>5588</v>
      </c>
      <c r="E2507" s="78" t="s">
        <v>153</v>
      </c>
      <c r="F2507" s="80">
        <v>44883.375</v>
      </c>
      <c r="G2507" s="80">
        <v>44883.541666666664</v>
      </c>
      <c r="H2507" s="78" t="s">
        <v>106</v>
      </c>
      <c r="I2507" s="90">
        <v>3.9999999999417923</v>
      </c>
      <c r="J2507" s="91" t="s">
        <v>5589</v>
      </c>
      <c r="K2507" s="91"/>
      <c r="L2507" s="91"/>
      <c r="M2507" s="78">
        <v>14</v>
      </c>
      <c r="N2507" s="78">
        <v>0</v>
      </c>
      <c r="O2507" s="78">
        <v>0</v>
      </c>
      <c r="P2507" s="78">
        <v>14</v>
      </c>
      <c r="Q2507" s="78">
        <v>0</v>
      </c>
      <c r="R2507" s="78">
        <v>0</v>
      </c>
      <c r="S2507" s="78">
        <v>0</v>
      </c>
      <c r="T2507" s="78">
        <v>14</v>
      </c>
      <c r="U2507" s="78">
        <v>0</v>
      </c>
      <c r="V2507" s="78">
        <v>80</v>
      </c>
      <c r="W2507" s="78"/>
      <c r="X2507" s="84"/>
      <c r="Y2507" s="85"/>
      <c r="Z2507" s="85"/>
      <c r="AA2507" s="85" t="s">
        <v>148</v>
      </c>
    </row>
    <row r="2508" spans="1:27" ht="75">
      <c r="A2508" s="299">
        <v>2484</v>
      </c>
      <c r="B2508" s="284" t="s">
        <v>115</v>
      </c>
      <c r="C2508" s="78" t="s">
        <v>97</v>
      </c>
      <c r="D2508" s="77" t="s">
        <v>5361</v>
      </c>
      <c r="E2508" s="78" t="s">
        <v>153</v>
      </c>
      <c r="F2508" s="80">
        <v>44884.479166666664</v>
      </c>
      <c r="G2508" s="80">
        <v>44884.5</v>
      </c>
      <c r="H2508" s="78" t="s">
        <v>106</v>
      </c>
      <c r="I2508" s="90">
        <v>0.50000000005820766</v>
      </c>
      <c r="J2508" s="91" t="s">
        <v>582</v>
      </c>
      <c r="K2508" s="91"/>
      <c r="L2508" s="91"/>
      <c r="M2508" s="78">
        <v>50</v>
      </c>
      <c r="N2508" s="78">
        <v>0</v>
      </c>
      <c r="O2508" s="78">
        <v>0</v>
      </c>
      <c r="P2508" s="78">
        <v>50</v>
      </c>
      <c r="Q2508" s="78">
        <v>0</v>
      </c>
      <c r="R2508" s="78">
        <v>0</v>
      </c>
      <c r="S2508" s="78">
        <v>0</v>
      </c>
      <c r="T2508" s="78">
        <v>50</v>
      </c>
      <c r="U2508" s="78">
        <v>0</v>
      </c>
      <c r="V2508" s="78">
        <v>17</v>
      </c>
      <c r="W2508" s="78"/>
      <c r="X2508" s="84" t="s">
        <v>5590</v>
      </c>
      <c r="Y2508" s="85"/>
      <c r="Z2508" s="85"/>
      <c r="AA2508" s="85" t="s">
        <v>148</v>
      </c>
    </row>
    <row r="2509" spans="1:27" ht="75">
      <c r="A2509" s="299">
        <v>2485</v>
      </c>
      <c r="B2509" s="284" t="s">
        <v>248</v>
      </c>
      <c r="C2509" s="78" t="s">
        <v>93</v>
      </c>
      <c r="D2509" s="77" t="s">
        <v>5591</v>
      </c>
      <c r="E2509" s="78" t="s">
        <v>153</v>
      </c>
      <c r="F2509" s="80">
        <v>44883.638888888891</v>
      </c>
      <c r="G2509" s="80">
        <v>44883.666666666664</v>
      </c>
      <c r="H2509" s="78" t="s">
        <v>94</v>
      </c>
      <c r="I2509" s="90">
        <v>0.6666666665696539</v>
      </c>
      <c r="J2509" s="91" t="s">
        <v>5592</v>
      </c>
      <c r="K2509" s="91"/>
      <c r="L2509" s="91"/>
      <c r="M2509" s="78">
        <v>1</v>
      </c>
      <c r="N2509" s="78">
        <v>0</v>
      </c>
      <c r="O2509" s="78">
        <v>0</v>
      </c>
      <c r="P2509" s="78">
        <v>1</v>
      </c>
      <c r="Q2509" s="78">
        <v>0</v>
      </c>
      <c r="R2509" s="78">
        <v>0</v>
      </c>
      <c r="S2509" s="78">
        <v>0</v>
      </c>
      <c r="T2509" s="78">
        <v>1</v>
      </c>
      <c r="U2509" s="78">
        <v>0</v>
      </c>
      <c r="V2509" s="78">
        <v>100</v>
      </c>
      <c r="W2509" s="78"/>
      <c r="X2509" s="84" t="s">
        <v>5593</v>
      </c>
      <c r="Y2509" s="85" t="s">
        <v>110</v>
      </c>
      <c r="Z2509" s="85" t="s">
        <v>146</v>
      </c>
      <c r="AA2509" s="85" t="s">
        <v>193</v>
      </c>
    </row>
    <row r="2510" spans="1:27" ht="168.75">
      <c r="A2510" s="299">
        <v>2486</v>
      </c>
      <c r="B2510" s="284" t="s">
        <v>248</v>
      </c>
      <c r="C2510" s="78" t="s">
        <v>93</v>
      </c>
      <c r="D2510" s="77" t="s">
        <v>5594</v>
      </c>
      <c r="E2510" s="78" t="s">
        <v>152</v>
      </c>
      <c r="F2510" s="80">
        <v>44885.684027777781</v>
      </c>
      <c r="G2510" s="80">
        <v>44885.694444444445</v>
      </c>
      <c r="H2510" s="78" t="s">
        <v>94</v>
      </c>
      <c r="I2510" s="90">
        <v>0.24999999994179234</v>
      </c>
      <c r="J2510" s="91" t="s">
        <v>5595</v>
      </c>
      <c r="K2510" s="91"/>
      <c r="L2510" s="91"/>
      <c r="M2510" s="78">
        <v>28</v>
      </c>
      <c r="N2510" s="78">
        <v>0</v>
      </c>
      <c r="O2510" s="78">
        <v>0</v>
      </c>
      <c r="P2510" s="78">
        <v>28</v>
      </c>
      <c r="Q2510" s="78">
        <v>0</v>
      </c>
      <c r="R2510" s="78">
        <v>0</v>
      </c>
      <c r="S2510" s="78">
        <v>0</v>
      </c>
      <c r="T2510" s="78">
        <v>28</v>
      </c>
      <c r="U2510" s="78">
        <v>0</v>
      </c>
      <c r="V2510" s="78">
        <v>300</v>
      </c>
      <c r="W2510" s="78"/>
      <c r="X2510" s="84" t="s">
        <v>5596</v>
      </c>
      <c r="Y2510" s="85" t="s">
        <v>110</v>
      </c>
      <c r="Z2510" s="85" t="s">
        <v>105</v>
      </c>
      <c r="AA2510" s="85" t="s">
        <v>193</v>
      </c>
    </row>
    <row r="2511" spans="1:27" ht="37.5">
      <c r="A2511" s="299">
        <v>2487</v>
      </c>
      <c r="B2511" s="284" t="s">
        <v>262</v>
      </c>
      <c r="C2511" s="78" t="s">
        <v>113</v>
      </c>
      <c r="D2511" s="77" t="s">
        <v>5597</v>
      </c>
      <c r="E2511" s="78" t="s">
        <v>154</v>
      </c>
      <c r="F2511" s="80">
        <v>44886.5625</v>
      </c>
      <c r="G2511" s="80">
        <v>44886.666666666664</v>
      </c>
      <c r="H2511" s="78" t="s">
        <v>106</v>
      </c>
      <c r="I2511" s="90">
        <v>2.4999999999417923</v>
      </c>
      <c r="J2511" s="91" t="s">
        <v>5597</v>
      </c>
      <c r="K2511" s="91"/>
      <c r="L2511" s="91"/>
      <c r="M2511" s="78">
        <v>21</v>
      </c>
      <c r="N2511" s="78">
        <v>0</v>
      </c>
      <c r="O2511" s="78">
        <v>0</v>
      </c>
      <c r="P2511" s="78">
        <v>21</v>
      </c>
      <c r="Q2511" s="78">
        <v>0</v>
      </c>
      <c r="R2511" s="78">
        <v>0</v>
      </c>
      <c r="S2511" s="78">
        <v>0</v>
      </c>
      <c r="T2511" s="78">
        <v>21</v>
      </c>
      <c r="U2511" s="78">
        <v>0</v>
      </c>
      <c r="V2511" s="78">
        <v>70</v>
      </c>
      <c r="W2511" s="78"/>
      <c r="X2511" s="84"/>
      <c r="Y2511" s="85"/>
      <c r="Z2511" s="85"/>
      <c r="AA2511" s="85" t="s">
        <v>148</v>
      </c>
    </row>
    <row r="2512" spans="1:27" ht="75">
      <c r="A2512" s="299">
        <v>2488</v>
      </c>
      <c r="B2512" s="284" t="s">
        <v>250</v>
      </c>
      <c r="C2512" s="78" t="s">
        <v>113</v>
      </c>
      <c r="D2512" s="77" t="s">
        <v>5598</v>
      </c>
      <c r="E2512" s="78" t="s">
        <v>153</v>
      </c>
      <c r="F2512" s="80">
        <v>44884.3125</v>
      </c>
      <c r="G2512" s="80">
        <v>44884.5</v>
      </c>
      <c r="H2512" s="78" t="s">
        <v>94</v>
      </c>
      <c r="I2512" s="90">
        <v>4.5</v>
      </c>
      <c r="J2512" s="91" t="s">
        <v>618</v>
      </c>
      <c r="K2512" s="91"/>
      <c r="L2512" s="91"/>
      <c r="M2512" s="78">
        <v>1</v>
      </c>
      <c r="N2512" s="78">
        <v>0</v>
      </c>
      <c r="O2512" s="78">
        <v>0</v>
      </c>
      <c r="P2512" s="78">
        <v>1</v>
      </c>
      <c r="Q2512" s="78">
        <v>0</v>
      </c>
      <c r="R2512" s="78">
        <v>0</v>
      </c>
      <c r="S2512" s="78">
        <v>0</v>
      </c>
      <c r="T2512" s="78">
        <v>1</v>
      </c>
      <c r="U2512" s="78">
        <v>0</v>
      </c>
      <c r="V2512" s="78">
        <v>5</v>
      </c>
      <c r="W2512" s="78"/>
      <c r="X2512" s="84" t="s">
        <v>5599</v>
      </c>
      <c r="Y2512" s="85" t="s">
        <v>110</v>
      </c>
      <c r="Z2512" s="85" t="s">
        <v>121</v>
      </c>
      <c r="AA2512" s="85" t="s">
        <v>193</v>
      </c>
    </row>
    <row r="2513" spans="1:27" ht="37.5">
      <c r="A2513" s="299">
        <v>2489</v>
      </c>
      <c r="B2513" s="284" t="s">
        <v>250</v>
      </c>
      <c r="C2513" s="78" t="s">
        <v>113</v>
      </c>
      <c r="D2513" s="77" t="s">
        <v>5600</v>
      </c>
      <c r="E2513" s="78" t="s">
        <v>154</v>
      </c>
      <c r="F2513" s="80">
        <v>44886.5625</v>
      </c>
      <c r="G2513" s="80">
        <v>44886.666666666664</v>
      </c>
      <c r="H2513" s="78" t="s">
        <v>106</v>
      </c>
      <c r="I2513" s="90">
        <v>2.4999999999417923</v>
      </c>
      <c r="J2513" s="91" t="s">
        <v>375</v>
      </c>
      <c r="K2513" s="91"/>
      <c r="L2513" s="91"/>
      <c r="M2513" s="78">
        <v>22</v>
      </c>
      <c r="N2513" s="78">
        <v>0</v>
      </c>
      <c r="O2513" s="78">
        <v>0</v>
      </c>
      <c r="P2513" s="78">
        <v>22</v>
      </c>
      <c r="Q2513" s="78">
        <v>0</v>
      </c>
      <c r="R2513" s="78">
        <v>0</v>
      </c>
      <c r="S2513" s="78">
        <v>0</v>
      </c>
      <c r="T2513" s="78">
        <v>22</v>
      </c>
      <c r="U2513" s="78">
        <v>0</v>
      </c>
      <c r="V2513" s="78">
        <v>74</v>
      </c>
      <c r="W2513" s="78"/>
      <c r="X2513" s="84"/>
      <c r="Y2513" s="85"/>
      <c r="Z2513" s="85"/>
      <c r="AA2513" s="85" t="s">
        <v>148</v>
      </c>
    </row>
    <row r="2514" spans="1:27" ht="56.25">
      <c r="A2514" s="299">
        <v>2490</v>
      </c>
      <c r="B2514" s="284" t="s">
        <v>251</v>
      </c>
      <c r="C2514" s="250" t="s">
        <v>97</v>
      </c>
      <c r="D2514" s="264" t="s">
        <v>5601</v>
      </c>
      <c r="E2514" s="250" t="s">
        <v>153</v>
      </c>
      <c r="F2514" s="80">
        <v>44883.560416666667</v>
      </c>
      <c r="G2514" s="80">
        <v>44883.599305555559</v>
      </c>
      <c r="H2514" s="250" t="s">
        <v>94</v>
      </c>
      <c r="I2514" s="90">
        <v>0.93333333340706304</v>
      </c>
      <c r="J2514" s="91" t="s">
        <v>1386</v>
      </c>
      <c r="K2514" s="91"/>
      <c r="L2514" s="91"/>
      <c r="M2514" s="250">
        <v>66</v>
      </c>
      <c r="N2514" s="250">
        <v>0</v>
      </c>
      <c r="O2514" s="250">
        <v>0</v>
      </c>
      <c r="P2514" s="250">
        <v>66</v>
      </c>
      <c r="Q2514" s="250">
        <v>0</v>
      </c>
      <c r="R2514" s="250">
        <v>0</v>
      </c>
      <c r="S2514" s="250">
        <v>0</v>
      </c>
      <c r="T2514" s="250">
        <v>66</v>
      </c>
      <c r="U2514" s="250">
        <v>0</v>
      </c>
      <c r="V2514" s="250">
        <v>32</v>
      </c>
      <c r="W2514" s="250"/>
      <c r="X2514" s="250" t="s">
        <v>5602</v>
      </c>
      <c r="Y2514" s="85" t="s">
        <v>95</v>
      </c>
      <c r="Z2514" s="85" t="s">
        <v>99</v>
      </c>
      <c r="AA2514" s="85" t="s">
        <v>148</v>
      </c>
    </row>
    <row r="2515" spans="1:27" ht="93.75">
      <c r="A2515" s="299">
        <v>2491</v>
      </c>
      <c r="B2515" s="284" t="s">
        <v>261</v>
      </c>
      <c r="C2515" s="78" t="s">
        <v>113</v>
      </c>
      <c r="D2515" s="77" t="s">
        <v>5603</v>
      </c>
      <c r="E2515" s="78" t="s">
        <v>152</v>
      </c>
      <c r="F2515" s="80">
        <v>44884.409722222219</v>
      </c>
      <c r="G2515" s="80">
        <v>44884.446527777778</v>
      </c>
      <c r="H2515" s="78" t="s">
        <v>106</v>
      </c>
      <c r="I2515" s="90">
        <v>0.88333333341870457</v>
      </c>
      <c r="J2515" s="91" t="s">
        <v>5604</v>
      </c>
      <c r="K2515" s="91"/>
      <c r="L2515" s="91"/>
      <c r="M2515" s="78">
        <v>86</v>
      </c>
      <c r="N2515" s="78">
        <v>0</v>
      </c>
      <c r="O2515" s="78">
        <v>0</v>
      </c>
      <c r="P2515" s="78">
        <v>86</v>
      </c>
      <c r="Q2515" s="78">
        <v>0</v>
      </c>
      <c r="R2515" s="78">
        <v>0</v>
      </c>
      <c r="S2515" s="78">
        <v>0</v>
      </c>
      <c r="T2515" s="78">
        <v>86</v>
      </c>
      <c r="U2515" s="78">
        <v>0</v>
      </c>
      <c r="V2515" s="78">
        <v>100</v>
      </c>
      <c r="W2515" s="78"/>
      <c r="X2515" s="84" t="s">
        <v>5605</v>
      </c>
      <c r="Y2515" s="85"/>
      <c r="Z2515" s="85"/>
      <c r="AA2515" s="85" t="s">
        <v>148</v>
      </c>
    </row>
    <row r="2516" spans="1:27" ht="93.75">
      <c r="A2516" s="299">
        <v>2492</v>
      </c>
      <c r="B2516" s="284" t="s">
        <v>261</v>
      </c>
      <c r="C2516" s="78" t="s">
        <v>113</v>
      </c>
      <c r="D2516" s="77" t="s">
        <v>5603</v>
      </c>
      <c r="E2516" s="78" t="s">
        <v>152</v>
      </c>
      <c r="F2516" s="80">
        <v>44886.4375</v>
      </c>
      <c r="G2516" s="80">
        <v>44886.479166666664</v>
      </c>
      <c r="H2516" s="78" t="s">
        <v>106</v>
      </c>
      <c r="I2516" s="90">
        <v>0.99999999994179234</v>
      </c>
      <c r="J2516" s="91" t="s">
        <v>5604</v>
      </c>
      <c r="K2516" s="91"/>
      <c r="L2516" s="91"/>
      <c r="M2516" s="78">
        <v>86</v>
      </c>
      <c r="N2516" s="78">
        <v>0</v>
      </c>
      <c r="O2516" s="78">
        <v>0</v>
      </c>
      <c r="P2516" s="78">
        <v>86</v>
      </c>
      <c r="Q2516" s="78">
        <v>0</v>
      </c>
      <c r="R2516" s="78">
        <v>0</v>
      </c>
      <c r="S2516" s="78">
        <v>0</v>
      </c>
      <c r="T2516" s="78">
        <v>86</v>
      </c>
      <c r="U2516" s="78">
        <v>0</v>
      </c>
      <c r="V2516" s="78">
        <v>100</v>
      </c>
      <c r="W2516" s="78"/>
      <c r="X2516" s="84" t="s">
        <v>5606</v>
      </c>
      <c r="Y2516" s="85"/>
      <c r="Z2516" s="85"/>
      <c r="AA2516" s="85" t="s">
        <v>148</v>
      </c>
    </row>
    <row r="2517" spans="1:27" ht="56.25">
      <c r="A2517" s="299">
        <v>2493</v>
      </c>
      <c r="B2517" s="286" t="s">
        <v>251</v>
      </c>
      <c r="C2517" s="93" t="s">
        <v>113</v>
      </c>
      <c r="D2517" s="92" t="s">
        <v>5500</v>
      </c>
      <c r="E2517" s="93" t="s">
        <v>152</v>
      </c>
      <c r="F2517" s="223">
        <v>44887.416666666664</v>
      </c>
      <c r="G2517" s="223">
        <v>44887.583333333336</v>
      </c>
      <c r="H2517" s="96" t="s">
        <v>106</v>
      </c>
      <c r="I2517" s="90">
        <v>4.0000000001164153</v>
      </c>
      <c r="J2517" s="91" t="s">
        <v>449</v>
      </c>
      <c r="K2517" s="91"/>
      <c r="L2517" s="91"/>
      <c r="M2517" s="93">
        <v>8</v>
      </c>
      <c r="N2517" s="93">
        <v>0</v>
      </c>
      <c r="O2517" s="93">
        <v>0</v>
      </c>
      <c r="P2517" s="93">
        <v>8</v>
      </c>
      <c r="Q2517" s="93">
        <v>0</v>
      </c>
      <c r="R2517" s="93">
        <v>0</v>
      </c>
      <c r="S2517" s="93">
        <v>0</v>
      </c>
      <c r="T2517" s="93">
        <v>8</v>
      </c>
      <c r="U2517" s="93">
        <v>0</v>
      </c>
      <c r="V2517" s="93">
        <v>37</v>
      </c>
      <c r="W2517" s="93"/>
      <c r="X2517" s="97"/>
      <c r="Y2517" s="98"/>
      <c r="Z2517" s="98"/>
      <c r="AA2517" s="85" t="s">
        <v>148</v>
      </c>
    </row>
    <row r="2518" spans="1:27" ht="56.25">
      <c r="A2518" s="299">
        <v>2494</v>
      </c>
      <c r="B2518" s="286" t="s">
        <v>4541</v>
      </c>
      <c r="C2518" s="93" t="s">
        <v>113</v>
      </c>
      <c r="D2518" s="92" t="s">
        <v>5607</v>
      </c>
      <c r="E2518" s="93" t="s">
        <v>153</v>
      </c>
      <c r="F2518" s="223">
        <v>44886.559606481482</v>
      </c>
      <c r="G2518" s="223">
        <v>44886.576967592591</v>
      </c>
      <c r="H2518" s="96" t="s">
        <v>94</v>
      </c>
      <c r="I2518" s="90">
        <v>0.41666666662786156</v>
      </c>
      <c r="J2518" s="91" t="s">
        <v>5608</v>
      </c>
      <c r="K2518" s="91"/>
      <c r="L2518" s="91"/>
      <c r="M2518" s="93">
        <v>131</v>
      </c>
      <c r="N2518" s="93">
        <v>0</v>
      </c>
      <c r="O2518" s="93">
        <v>0</v>
      </c>
      <c r="P2518" s="93">
        <v>131</v>
      </c>
      <c r="Q2518" s="93">
        <v>0</v>
      </c>
      <c r="R2518" s="93">
        <v>0</v>
      </c>
      <c r="S2518" s="93">
        <v>0</v>
      </c>
      <c r="T2518" s="93">
        <v>131</v>
      </c>
      <c r="U2518" s="93">
        <v>0</v>
      </c>
      <c r="V2518" s="93">
        <v>72</v>
      </c>
      <c r="W2518" s="93"/>
      <c r="X2518" s="97" t="s">
        <v>5609</v>
      </c>
      <c r="Y2518" s="98" t="s">
        <v>98</v>
      </c>
      <c r="Z2518" s="98" t="s">
        <v>124</v>
      </c>
      <c r="AA2518" s="85" t="s">
        <v>148</v>
      </c>
    </row>
    <row r="2519" spans="1:27" ht="93.75">
      <c r="A2519" s="299">
        <v>2495</v>
      </c>
      <c r="B2519" s="284" t="s">
        <v>248</v>
      </c>
      <c r="C2519" s="78" t="s">
        <v>93</v>
      </c>
      <c r="D2519" s="77" t="s">
        <v>5610</v>
      </c>
      <c r="E2519" s="78" t="s">
        <v>154</v>
      </c>
      <c r="F2519" s="80">
        <v>44886.899305555555</v>
      </c>
      <c r="G2519" s="80">
        <v>44886.920138888891</v>
      </c>
      <c r="H2519" s="78" t="s">
        <v>94</v>
      </c>
      <c r="I2519" s="90">
        <v>0.50000000005820766</v>
      </c>
      <c r="J2519" s="91" t="s">
        <v>5611</v>
      </c>
      <c r="K2519" s="91"/>
      <c r="L2519" s="91"/>
      <c r="M2519" s="78">
        <v>21</v>
      </c>
      <c r="N2519" s="78">
        <v>0</v>
      </c>
      <c r="O2519" s="78">
        <v>0</v>
      </c>
      <c r="P2519" s="78">
        <v>21</v>
      </c>
      <c r="Q2519" s="78">
        <v>0</v>
      </c>
      <c r="R2519" s="78">
        <v>0</v>
      </c>
      <c r="S2519" s="78">
        <v>0</v>
      </c>
      <c r="T2519" s="78">
        <v>21</v>
      </c>
      <c r="U2519" s="78">
        <v>0</v>
      </c>
      <c r="V2519" s="78">
        <v>650</v>
      </c>
      <c r="W2519" s="78"/>
      <c r="X2519" s="84" t="s">
        <v>5612</v>
      </c>
      <c r="Y2519" s="85" t="s">
        <v>109</v>
      </c>
      <c r="Z2519" s="85" t="s">
        <v>103</v>
      </c>
      <c r="AA2519" s="85" t="s">
        <v>148</v>
      </c>
    </row>
    <row r="2520" spans="1:27" ht="131.25">
      <c r="A2520" s="299">
        <v>2496</v>
      </c>
      <c r="B2520" s="284" t="s">
        <v>248</v>
      </c>
      <c r="C2520" s="78" t="s">
        <v>93</v>
      </c>
      <c r="D2520" s="77" t="s">
        <v>5613</v>
      </c>
      <c r="E2520" s="78" t="s">
        <v>152</v>
      </c>
      <c r="F2520" s="80">
        <v>44886.920138888891</v>
      </c>
      <c r="G2520" s="80">
        <v>44886.96875</v>
      </c>
      <c r="H2520" s="78" t="s">
        <v>94</v>
      </c>
      <c r="I2520" s="90">
        <v>1.1666666666278616</v>
      </c>
      <c r="J2520" s="91" t="s">
        <v>5614</v>
      </c>
      <c r="K2520" s="91"/>
      <c r="L2520" s="91" t="s">
        <v>258</v>
      </c>
      <c r="M2520" s="78">
        <v>88</v>
      </c>
      <c r="N2520" s="78">
        <v>1</v>
      </c>
      <c r="O2520" s="78">
        <v>0</v>
      </c>
      <c r="P2520" s="78">
        <v>87</v>
      </c>
      <c r="Q2520" s="78">
        <v>0</v>
      </c>
      <c r="R2520" s="78">
        <v>0</v>
      </c>
      <c r="S2520" s="78">
        <v>1</v>
      </c>
      <c r="T2520" s="78">
        <v>87</v>
      </c>
      <c r="U2520" s="78">
        <v>0</v>
      </c>
      <c r="V2520" s="78">
        <v>550</v>
      </c>
      <c r="W2520" s="78"/>
      <c r="X2520" s="84" t="s">
        <v>5615</v>
      </c>
      <c r="Y2520" s="85" t="s">
        <v>109</v>
      </c>
      <c r="Z2520" s="85" t="s">
        <v>103</v>
      </c>
      <c r="AA2520" s="85" t="s">
        <v>148</v>
      </c>
    </row>
    <row r="2521" spans="1:27" ht="168.75">
      <c r="A2521" s="299">
        <v>2497</v>
      </c>
      <c r="B2521" s="284" t="s">
        <v>262</v>
      </c>
      <c r="C2521" s="78" t="s">
        <v>93</v>
      </c>
      <c r="D2521" s="77" t="s">
        <v>5616</v>
      </c>
      <c r="E2521" s="78" t="s">
        <v>152</v>
      </c>
      <c r="F2521" s="80">
        <v>44886.515972222223</v>
      </c>
      <c r="G2521" s="80">
        <v>44886.604166666664</v>
      </c>
      <c r="H2521" s="78" t="s">
        <v>94</v>
      </c>
      <c r="I2521" s="90">
        <v>2.1166666665812954</v>
      </c>
      <c r="J2521" s="91" t="s">
        <v>5617</v>
      </c>
      <c r="K2521" s="91"/>
      <c r="L2521" s="91" t="s">
        <v>5618</v>
      </c>
      <c r="M2521" s="78">
        <v>415</v>
      </c>
      <c r="N2521" s="78">
        <v>0</v>
      </c>
      <c r="O2521" s="78">
        <v>19</v>
      </c>
      <c r="P2521" s="78">
        <v>396</v>
      </c>
      <c r="Q2521" s="78">
        <v>0</v>
      </c>
      <c r="R2521" s="78">
        <v>0</v>
      </c>
      <c r="S2521" s="78">
        <v>0</v>
      </c>
      <c r="T2521" s="78">
        <v>415</v>
      </c>
      <c r="U2521" s="78">
        <v>0</v>
      </c>
      <c r="V2521" s="78">
        <v>2260</v>
      </c>
      <c r="W2521" s="78"/>
      <c r="X2521" s="84" t="s">
        <v>5619</v>
      </c>
      <c r="Y2521" s="85" t="s">
        <v>95</v>
      </c>
      <c r="Z2521" s="85" t="s">
        <v>105</v>
      </c>
      <c r="AA2521" s="85" t="s">
        <v>148</v>
      </c>
    </row>
    <row r="2522" spans="1:27" ht="37.5">
      <c r="A2522" s="299">
        <v>2498</v>
      </c>
      <c r="B2522" s="284" t="s">
        <v>262</v>
      </c>
      <c r="C2522" s="78" t="s">
        <v>113</v>
      </c>
      <c r="D2522" s="77" t="s">
        <v>436</v>
      </c>
      <c r="E2522" s="78" t="s">
        <v>154</v>
      </c>
      <c r="F2522" s="80">
        <v>44887.375</v>
      </c>
      <c r="G2522" s="80">
        <v>44887.5</v>
      </c>
      <c r="H2522" s="78" t="s">
        <v>106</v>
      </c>
      <c r="I2522" s="90">
        <v>3</v>
      </c>
      <c r="J2522" s="91" t="s">
        <v>436</v>
      </c>
      <c r="K2522" s="91"/>
      <c r="L2522" s="91"/>
      <c r="M2522" s="78">
        <v>46</v>
      </c>
      <c r="N2522" s="78">
        <v>0</v>
      </c>
      <c r="O2522" s="78">
        <v>0</v>
      </c>
      <c r="P2522" s="78">
        <v>46</v>
      </c>
      <c r="Q2522" s="78">
        <v>0</v>
      </c>
      <c r="R2522" s="78">
        <v>0</v>
      </c>
      <c r="S2522" s="78">
        <v>0</v>
      </c>
      <c r="T2522" s="78">
        <v>46</v>
      </c>
      <c r="U2522" s="78">
        <v>0</v>
      </c>
      <c r="V2522" s="78">
        <v>35</v>
      </c>
      <c r="W2522" s="78"/>
      <c r="X2522" s="84"/>
      <c r="Y2522" s="85"/>
      <c r="Z2522" s="85"/>
      <c r="AA2522" s="85" t="s">
        <v>148</v>
      </c>
    </row>
    <row r="2523" spans="1:27" ht="56.25">
      <c r="A2523" s="299">
        <v>2499</v>
      </c>
      <c r="B2523" s="283" t="s">
        <v>253</v>
      </c>
      <c r="C2523" s="83" t="s">
        <v>93</v>
      </c>
      <c r="D2523" s="186" t="s">
        <v>5620</v>
      </c>
      <c r="E2523" s="83" t="s">
        <v>152</v>
      </c>
      <c r="F2523" s="188">
        <v>44887.861111111109</v>
      </c>
      <c r="G2523" s="188">
        <v>44887.923611111109</v>
      </c>
      <c r="H2523" s="83" t="s">
        <v>94</v>
      </c>
      <c r="I2523" s="90">
        <v>1.5</v>
      </c>
      <c r="J2523" s="91" t="s">
        <v>5621</v>
      </c>
      <c r="K2523" s="91"/>
      <c r="L2523" s="91" t="s">
        <v>241</v>
      </c>
      <c r="M2523" s="83">
        <v>14</v>
      </c>
      <c r="N2523" s="83">
        <v>0</v>
      </c>
      <c r="O2523" s="83">
        <v>2</v>
      </c>
      <c r="P2523" s="83">
        <v>12</v>
      </c>
      <c r="Q2523" s="83">
        <v>0</v>
      </c>
      <c r="R2523" s="83">
        <v>0</v>
      </c>
      <c r="S2523" s="83">
        <v>0</v>
      </c>
      <c r="T2523" s="83">
        <v>14</v>
      </c>
      <c r="U2523" s="83">
        <v>0</v>
      </c>
      <c r="V2523" s="83">
        <v>100</v>
      </c>
      <c r="W2523" s="83"/>
      <c r="X2523" s="184" t="s">
        <v>5622</v>
      </c>
      <c r="Y2523" s="185" t="s">
        <v>135</v>
      </c>
      <c r="Z2523" s="185" t="s">
        <v>96</v>
      </c>
      <c r="AA2523" s="85" t="s">
        <v>148</v>
      </c>
    </row>
    <row r="2524" spans="1:27" ht="75">
      <c r="A2524" s="299">
        <v>2500</v>
      </c>
      <c r="B2524" s="283" t="s">
        <v>249</v>
      </c>
      <c r="C2524" s="83" t="s">
        <v>156</v>
      </c>
      <c r="D2524" s="186" t="s">
        <v>5487</v>
      </c>
      <c r="E2524" s="83" t="s">
        <v>152</v>
      </c>
      <c r="F2524" s="188">
        <v>44888.288194444445</v>
      </c>
      <c r="G2524" s="188">
        <v>44888.454861111109</v>
      </c>
      <c r="H2524" s="83" t="s">
        <v>94</v>
      </c>
      <c r="I2524" s="90">
        <v>3.9999999999417923</v>
      </c>
      <c r="J2524" s="91" t="s">
        <v>5488</v>
      </c>
      <c r="K2524" s="91"/>
      <c r="L2524" s="91"/>
      <c r="M2524" s="83">
        <v>84</v>
      </c>
      <c r="N2524" s="83">
        <v>0</v>
      </c>
      <c r="O2524" s="83">
        <v>0</v>
      </c>
      <c r="P2524" s="83">
        <v>84</v>
      </c>
      <c r="Q2524" s="83">
        <v>0</v>
      </c>
      <c r="R2524" s="83">
        <v>0</v>
      </c>
      <c r="S2524" s="83">
        <v>1</v>
      </c>
      <c r="T2524" s="83">
        <v>83</v>
      </c>
      <c r="U2524" s="83">
        <v>0</v>
      </c>
      <c r="V2524" s="83">
        <v>40</v>
      </c>
      <c r="W2524" s="83"/>
      <c r="X2524" s="184" t="s">
        <v>5623</v>
      </c>
      <c r="Y2524" s="185" t="s">
        <v>95</v>
      </c>
      <c r="Z2524" s="185" t="s">
        <v>105</v>
      </c>
      <c r="AA2524" s="85" t="s">
        <v>148</v>
      </c>
    </row>
    <row r="2525" spans="1:27" ht="112.5">
      <c r="A2525" s="299">
        <v>2501</v>
      </c>
      <c r="B2525" s="284" t="s">
        <v>115</v>
      </c>
      <c r="C2525" s="78" t="s">
        <v>97</v>
      </c>
      <c r="D2525" s="77" t="s">
        <v>5172</v>
      </c>
      <c r="E2525" s="78" t="s">
        <v>153</v>
      </c>
      <c r="F2525" s="80">
        <v>44887.379166666666</v>
      </c>
      <c r="G2525" s="80">
        <v>44887.444444444445</v>
      </c>
      <c r="H2525" s="78" t="s">
        <v>106</v>
      </c>
      <c r="I2525" s="90">
        <v>1.5666666667093523</v>
      </c>
      <c r="J2525" s="91" t="s">
        <v>539</v>
      </c>
      <c r="K2525" s="91"/>
      <c r="L2525" s="91"/>
      <c r="M2525" s="78">
        <v>32</v>
      </c>
      <c r="N2525" s="83">
        <v>0</v>
      </c>
      <c r="O2525" s="83">
        <v>0</v>
      </c>
      <c r="P2525" s="78">
        <v>32</v>
      </c>
      <c r="Q2525" s="83">
        <v>0</v>
      </c>
      <c r="R2525" s="83">
        <v>0</v>
      </c>
      <c r="S2525" s="83">
        <v>0</v>
      </c>
      <c r="T2525" s="78">
        <v>32</v>
      </c>
      <c r="U2525" s="83">
        <v>0</v>
      </c>
      <c r="V2525" s="78">
        <v>25</v>
      </c>
      <c r="W2525" s="78"/>
      <c r="X2525" s="84" t="s">
        <v>5624</v>
      </c>
      <c r="Y2525" s="85"/>
      <c r="Z2525" s="85"/>
      <c r="AA2525" s="85" t="s">
        <v>148</v>
      </c>
    </row>
    <row r="2526" spans="1:27" ht="225">
      <c r="A2526" s="299">
        <v>2502</v>
      </c>
      <c r="B2526" s="284" t="s">
        <v>261</v>
      </c>
      <c r="C2526" s="78" t="s">
        <v>97</v>
      </c>
      <c r="D2526" s="77" t="s">
        <v>308</v>
      </c>
      <c r="E2526" s="78" t="s">
        <v>152</v>
      </c>
      <c r="F2526" s="80">
        <v>44887.642361111109</v>
      </c>
      <c r="G2526" s="80">
        <v>44887.659722222219</v>
      </c>
      <c r="H2526" s="78" t="s">
        <v>94</v>
      </c>
      <c r="I2526" s="90">
        <v>0.41666666662786156</v>
      </c>
      <c r="J2526" s="91" t="s">
        <v>325</v>
      </c>
      <c r="K2526" s="91"/>
      <c r="L2526" s="91"/>
      <c r="M2526" s="78">
        <v>874</v>
      </c>
      <c r="N2526" s="83">
        <v>0</v>
      </c>
      <c r="O2526" s="83">
        <v>0</v>
      </c>
      <c r="P2526" s="78">
        <v>873</v>
      </c>
      <c r="Q2526" s="83">
        <v>0</v>
      </c>
      <c r="R2526" s="83">
        <v>0</v>
      </c>
      <c r="S2526" s="83">
        <v>0</v>
      </c>
      <c r="T2526" s="78">
        <v>873</v>
      </c>
      <c r="U2526" s="83">
        <v>1</v>
      </c>
      <c r="V2526" s="78" t="s">
        <v>132</v>
      </c>
      <c r="W2526" s="78" t="s">
        <v>1052</v>
      </c>
      <c r="X2526" s="84" t="s">
        <v>5625</v>
      </c>
      <c r="Y2526" s="85" t="s">
        <v>130</v>
      </c>
      <c r="Z2526" s="85" t="s">
        <v>105</v>
      </c>
      <c r="AA2526" s="85" t="s">
        <v>148</v>
      </c>
    </row>
    <row r="2527" spans="1:27" ht="131.25">
      <c r="A2527" s="299">
        <v>2503</v>
      </c>
      <c r="B2527" s="284" t="s">
        <v>278</v>
      </c>
      <c r="C2527" s="78" t="s">
        <v>113</v>
      </c>
      <c r="D2527" s="77" t="s">
        <v>5626</v>
      </c>
      <c r="E2527" s="78" t="s">
        <v>152</v>
      </c>
      <c r="F2527" s="80">
        <v>44887.680555555555</v>
      </c>
      <c r="G2527" s="80">
        <v>44888.520833333336</v>
      </c>
      <c r="H2527" s="78" t="s">
        <v>94</v>
      </c>
      <c r="I2527" s="90">
        <v>20.166666666744277</v>
      </c>
      <c r="J2527" s="91" t="s">
        <v>5627</v>
      </c>
      <c r="K2527" s="91"/>
      <c r="L2527" s="91"/>
      <c r="M2527" s="78">
        <v>1</v>
      </c>
      <c r="N2527" s="83">
        <v>0</v>
      </c>
      <c r="O2527" s="83">
        <v>0</v>
      </c>
      <c r="P2527" s="78">
        <v>1</v>
      </c>
      <c r="Q2527" s="83">
        <v>0</v>
      </c>
      <c r="R2527" s="83">
        <v>0</v>
      </c>
      <c r="S2527" s="83">
        <v>1</v>
      </c>
      <c r="T2527" s="78">
        <v>0</v>
      </c>
      <c r="U2527" s="83">
        <v>0</v>
      </c>
      <c r="V2527" s="78">
        <v>25</v>
      </c>
      <c r="W2527" s="78" t="s">
        <v>136</v>
      </c>
      <c r="X2527" s="84" t="s">
        <v>5628</v>
      </c>
      <c r="Y2527" s="85" t="s">
        <v>95</v>
      </c>
      <c r="Z2527" s="85" t="s">
        <v>105</v>
      </c>
      <c r="AA2527" s="85" t="s">
        <v>148</v>
      </c>
    </row>
    <row r="2528" spans="1:27" ht="150">
      <c r="A2528" s="299">
        <v>2504</v>
      </c>
      <c r="B2528" s="284" t="s">
        <v>248</v>
      </c>
      <c r="C2528" s="78" t="s">
        <v>93</v>
      </c>
      <c r="D2528" s="77" t="s">
        <v>5629</v>
      </c>
      <c r="E2528" s="78" t="s">
        <v>154</v>
      </c>
      <c r="F2528" s="80">
        <v>44887.604166666664</v>
      </c>
      <c r="G2528" s="80">
        <v>44887.659722222219</v>
      </c>
      <c r="H2528" s="78" t="s">
        <v>94</v>
      </c>
      <c r="I2528" s="90">
        <v>1.3333333333139308</v>
      </c>
      <c r="J2528" s="91" t="s">
        <v>5630</v>
      </c>
      <c r="K2528" s="91"/>
      <c r="L2528" s="91" t="s">
        <v>231</v>
      </c>
      <c r="M2528" s="78">
        <v>63</v>
      </c>
      <c r="N2528" s="78">
        <v>0</v>
      </c>
      <c r="O2528" s="78">
        <v>1</v>
      </c>
      <c r="P2528" s="78">
        <v>62</v>
      </c>
      <c r="Q2528" s="78">
        <v>0</v>
      </c>
      <c r="R2528" s="78">
        <v>0</v>
      </c>
      <c r="S2528" s="78">
        <v>0</v>
      </c>
      <c r="T2528" s="78">
        <v>63</v>
      </c>
      <c r="U2528" s="78">
        <v>0</v>
      </c>
      <c r="V2528" s="78">
        <v>1600</v>
      </c>
      <c r="W2528" s="78"/>
      <c r="X2528" s="84" t="s">
        <v>5631</v>
      </c>
      <c r="Y2528" s="85" t="s">
        <v>95</v>
      </c>
      <c r="Z2528" s="85" t="s">
        <v>105</v>
      </c>
      <c r="AA2528" s="85" t="s">
        <v>148</v>
      </c>
    </row>
    <row r="2529" spans="1:27" ht="37.5">
      <c r="A2529" s="299">
        <v>2505</v>
      </c>
      <c r="B2529" s="284" t="s">
        <v>248</v>
      </c>
      <c r="C2529" s="78" t="s">
        <v>97</v>
      </c>
      <c r="D2529" s="77" t="s">
        <v>5632</v>
      </c>
      <c r="E2529" s="78" t="s">
        <v>153</v>
      </c>
      <c r="F2529" s="80">
        <v>44888.375</v>
      </c>
      <c r="G2529" s="80">
        <v>44888.625</v>
      </c>
      <c r="H2529" s="78" t="s">
        <v>106</v>
      </c>
      <c r="I2529" s="90">
        <v>6</v>
      </c>
      <c r="J2529" s="91" t="s">
        <v>5633</v>
      </c>
      <c r="K2529" s="91"/>
      <c r="L2529" s="91"/>
      <c r="M2529" s="78">
        <v>65</v>
      </c>
      <c r="N2529" s="78">
        <v>0</v>
      </c>
      <c r="O2529" s="78">
        <v>0</v>
      </c>
      <c r="P2529" s="78">
        <v>65</v>
      </c>
      <c r="Q2529" s="78">
        <v>0</v>
      </c>
      <c r="R2529" s="78">
        <v>0</v>
      </c>
      <c r="S2529" s="78">
        <v>0</v>
      </c>
      <c r="T2529" s="78">
        <v>65</v>
      </c>
      <c r="U2529" s="78">
        <v>0</v>
      </c>
      <c r="V2529" s="78">
        <v>65</v>
      </c>
      <c r="W2529" s="78"/>
      <c r="X2529" s="84"/>
      <c r="Y2529" s="85"/>
      <c r="Z2529" s="85"/>
      <c r="AA2529" s="85" t="s">
        <v>148</v>
      </c>
    </row>
    <row r="2530" spans="1:27" ht="75">
      <c r="A2530" s="299">
        <v>2506</v>
      </c>
      <c r="B2530" s="284" t="s">
        <v>262</v>
      </c>
      <c r="C2530" s="78" t="s">
        <v>97</v>
      </c>
      <c r="D2530" s="79" t="s">
        <v>5634</v>
      </c>
      <c r="E2530" s="78" t="s">
        <v>153</v>
      </c>
      <c r="F2530" s="80">
        <v>44888.375</v>
      </c>
      <c r="G2530" s="80">
        <v>44888.416666666664</v>
      </c>
      <c r="H2530" s="78" t="s">
        <v>106</v>
      </c>
      <c r="I2530" s="90">
        <v>0.99999999994179234</v>
      </c>
      <c r="J2530" s="91" t="s">
        <v>5635</v>
      </c>
      <c r="K2530" s="91"/>
      <c r="L2530" s="91"/>
      <c r="M2530" s="78">
        <v>5</v>
      </c>
      <c r="N2530" s="78">
        <v>0</v>
      </c>
      <c r="O2530" s="78">
        <v>0</v>
      </c>
      <c r="P2530" s="78">
        <v>5</v>
      </c>
      <c r="Q2530" s="78">
        <v>0</v>
      </c>
      <c r="R2530" s="78">
        <v>0</v>
      </c>
      <c r="S2530" s="78">
        <v>0</v>
      </c>
      <c r="T2530" s="78">
        <v>5</v>
      </c>
      <c r="U2530" s="78">
        <v>0</v>
      </c>
      <c r="V2530" s="78">
        <v>48</v>
      </c>
      <c r="W2530" s="78"/>
      <c r="X2530" s="84"/>
      <c r="Y2530" s="85"/>
      <c r="Z2530" s="85"/>
      <c r="AA2530" s="85" t="s">
        <v>148</v>
      </c>
    </row>
    <row r="2531" spans="1:27" ht="37.5">
      <c r="A2531" s="299">
        <v>2507</v>
      </c>
      <c r="B2531" s="284" t="s">
        <v>251</v>
      </c>
      <c r="C2531" s="78" t="s">
        <v>156</v>
      </c>
      <c r="D2531" s="79" t="s">
        <v>5231</v>
      </c>
      <c r="E2531" s="78" t="s">
        <v>152</v>
      </c>
      <c r="F2531" s="80">
        <v>44889.375</v>
      </c>
      <c r="G2531" s="80">
        <v>44889.416666666664</v>
      </c>
      <c r="H2531" s="78" t="s">
        <v>106</v>
      </c>
      <c r="I2531" s="90">
        <v>0.99999999994179234</v>
      </c>
      <c r="J2531" s="91" t="s">
        <v>4749</v>
      </c>
      <c r="K2531" s="91"/>
      <c r="L2531" s="91"/>
      <c r="M2531" s="78">
        <v>9</v>
      </c>
      <c r="N2531" s="78">
        <v>0</v>
      </c>
      <c r="O2531" s="78">
        <v>0</v>
      </c>
      <c r="P2531" s="78">
        <v>9</v>
      </c>
      <c r="Q2531" s="78">
        <v>0</v>
      </c>
      <c r="R2531" s="78">
        <v>0</v>
      </c>
      <c r="S2531" s="78">
        <v>0</v>
      </c>
      <c r="T2531" s="78">
        <v>9</v>
      </c>
      <c r="U2531" s="78">
        <v>0</v>
      </c>
      <c r="V2531" s="78">
        <v>122</v>
      </c>
      <c r="W2531" s="78"/>
      <c r="X2531" s="84"/>
      <c r="Y2531" s="85"/>
      <c r="Z2531" s="85"/>
      <c r="AA2531" s="85" t="s">
        <v>148</v>
      </c>
    </row>
    <row r="2532" spans="1:27" ht="75">
      <c r="A2532" s="299">
        <v>2508</v>
      </c>
      <c r="B2532" s="284" t="s">
        <v>249</v>
      </c>
      <c r="C2532" s="78" t="s">
        <v>156</v>
      </c>
      <c r="D2532" s="79" t="s">
        <v>5487</v>
      </c>
      <c r="E2532" s="78" t="s">
        <v>152</v>
      </c>
      <c r="F2532" s="80">
        <v>44888.288194444445</v>
      </c>
      <c r="G2532" s="80">
        <v>44888.436111111114</v>
      </c>
      <c r="H2532" s="78" t="s">
        <v>94</v>
      </c>
      <c r="I2532" s="90">
        <v>3.5500000000465661</v>
      </c>
      <c r="J2532" s="91" t="s">
        <v>5488</v>
      </c>
      <c r="K2532" s="91"/>
      <c r="L2532" s="91"/>
      <c r="M2532" s="78">
        <v>84</v>
      </c>
      <c r="N2532" s="78">
        <v>0</v>
      </c>
      <c r="O2532" s="78">
        <v>0</v>
      </c>
      <c r="P2532" s="78">
        <v>84</v>
      </c>
      <c r="Q2532" s="78">
        <v>0</v>
      </c>
      <c r="R2532" s="78">
        <v>0</v>
      </c>
      <c r="S2532" s="78">
        <v>1</v>
      </c>
      <c r="T2532" s="78">
        <v>83</v>
      </c>
      <c r="U2532" s="78">
        <v>0</v>
      </c>
      <c r="V2532" s="78">
        <v>210</v>
      </c>
      <c r="W2532" s="78"/>
      <c r="X2532" s="250" t="s">
        <v>5623</v>
      </c>
      <c r="Y2532" s="85" t="s">
        <v>110</v>
      </c>
      <c r="Z2532" s="85" t="s">
        <v>103</v>
      </c>
      <c r="AA2532" s="85" t="s">
        <v>193</v>
      </c>
    </row>
    <row r="2533" spans="1:27" ht="225">
      <c r="A2533" s="299">
        <v>2509</v>
      </c>
      <c r="B2533" s="284" t="s">
        <v>249</v>
      </c>
      <c r="C2533" s="78" t="s">
        <v>97</v>
      </c>
      <c r="D2533" s="79" t="s">
        <v>5636</v>
      </c>
      <c r="E2533" s="78" t="s">
        <v>152</v>
      </c>
      <c r="F2533" s="80">
        <v>44888.399305555555</v>
      </c>
      <c r="G2533" s="80">
        <v>44888.838888888888</v>
      </c>
      <c r="H2533" s="78" t="s">
        <v>94</v>
      </c>
      <c r="I2533" s="90">
        <v>10.549999999988358</v>
      </c>
      <c r="J2533" s="91" t="s">
        <v>5637</v>
      </c>
      <c r="K2533" s="91"/>
      <c r="L2533" s="91"/>
      <c r="M2533" s="78">
        <v>54</v>
      </c>
      <c r="N2533" s="78">
        <v>0</v>
      </c>
      <c r="O2533" s="78">
        <v>0</v>
      </c>
      <c r="P2533" s="78">
        <v>53</v>
      </c>
      <c r="Q2533" s="78">
        <v>0</v>
      </c>
      <c r="R2533" s="78">
        <v>0</v>
      </c>
      <c r="S2533" s="78">
        <v>0</v>
      </c>
      <c r="T2533" s="78">
        <v>53</v>
      </c>
      <c r="U2533" s="78">
        <v>1</v>
      </c>
      <c r="V2533" s="78">
        <v>65</v>
      </c>
      <c r="W2533" s="78" t="s">
        <v>1052</v>
      </c>
      <c r="X2533" s="250" t="s">
        <v>5638</v>
      </c>
      <c r="Y2533" s="85" t="s">
        <v>100</v>
      </c>
      <c r="Z2533" s="85" t="s">
        <v>105</v>
      </c>
      <c r="AA2533" s="85" t="s">
        <v>193</v>
      </c>
    </row>
    <row r="2534" spans="1:27" ht="75">
      <c r="A2534" s="299">
        <v>2510</v>
      </c>
      <c r="B2534" s="284" t="s">
        <v>250</v>
      </c>
      <c r="C2534" s="78" t="s">
        <v>97</v>
      </c>
      <c r="D2534" s="79" t="s">
        <v>5639</v>
      </c>
      <c r="E2534" s="78" t="s">
        <v>153</v>
      </c>
      <c r="F2534" s="80">
        <v>44888.5</v>
      </c>
      <c r="G2534" s="80">
        <v>44888.583333333336</v>
      </c>
      <c r="H2534" s="78" t="s">
        <v>94</v>
      </c>
      <c r="I2534" s="90">
        <v>2.0000000000582077</v>
      </c>
      <c r="J2534" s="91" t="s">
        <v>5640</v>
      </c>
      <c r="K2534" s="91"/>
      <c r="L2534" s="91"/>
      <c r="M2534" s="78">
        <v>1</v>
      </c>
      <c r="N2534" s="78">
        <v>0</v>
      </c>
      <c r="O2534" s="78">
        <v>0</v>
      </c>
      <c r="P2534" s="78">
        <v>1</v>
      </c>
      <c r="Q2534" s="78">
        <v>0</v>
      </c>
      <c r="R2534" s="78">
        <v>0</v>
      </c>
      <c r="S2534" s="78">
        <v>0</v>
      </c>
      <c r="T2534" s="78">
        <v>1</v>
      </c>
      <c r="U2534" s="78">
        <v>0</v>
      </c>
      <c r="V2534" s="78">
        <v>2.5</v>
      </c>
      <c r="W2534" s="78"/>
      <c r="X2534" s="84" t="s">
        <v>5641</v>
      </c>
      <c r="Y2534" s="85" t="s">
        <v>118</v>
      </c>
      <c r="Z2534" s="85" t="s">
        <v>99</v>
      </c>
      <c r="AA2534" s="85" t="s">
        <v>148</v>
      </c>
    </row>
    <row r="2535" spans="1:27" ht="75">
      <c r="A2535" s="299">
        <v>2511</v>
      </c>
      <c r="B2535" s="283" t="s">
        <v>265</v>
      </c>
      <c r="C2535" s="83" t="s">
        <v>97</v>
      </c>
      <c r="D2535" s="187" t="s">
        <v>5642</v>
      </c>
      <c r="E2535" s="83" t="s">
        <v>153</v>
      </c>
      <c r="F2535" s="188">
        <v>44888.8125</v>
      </c>
      <c r="G2535" s="188">
        <v>44888.854166666664</v>
      </c>
      <c r="H2535" s="83" t="s">
        <v>94</v>
      </c>
      <c r="I2535" s="90">
        <v>0.99999999994179234</v>
      </c>
      <c r="J2535" s="91" t="s">
        <v>5642</v>
      </c>
      <c r="K2535" s="91"/>
      <c r="L2535" s="91"/>
      <c r="M2535" s="83">
        <v>24</v>
      </c>
      <c r="N2535" s="83">
        <v>0</v>
      </c>
      <c r="O2535" s="83">
        <v>0</v>
      </c>
      <c r="P2535" s="83">
        <v>24</v>
      </c>
      <c r="Q2535" s="83">
        <v>0</v>
      </c>
      <c r="R2535" s="83">
        <v>0</v>
      </c>
      <c r="S2535" s="83">
        <v>0</v>
      </c>
      <c r="T2535" s="83">
        <v>24</v>
      </c>
      <c r="U2535" s="83">
        <v>0</v>
      </c>
      <c r="V2535" s="83">
        <v>30</v>
      </c>
      <c r="W2535" s="83"/>
      <c r="X2535" s="184" t="s">
        <v>5643</v>
      </c>
      <c r="Y2535" s="185" t="s">
        <v>98</v>
      </c>
      <c r="Z2535" s="185" t="s">
        <v>99</v>
      </c>
      <c r="AA2535" s="85" t="s">
        <v>148</v>
      </c>
    </row>
    <row r="2536" spans="1:27" ht="225">
      <c r="A2536" s="299">
        <v>2512</v>
      </c>
      <c r="B2536" s="283" t="s">
        <v>261</v>
      </c>
      <c r="C2536" s="83" t="s">
        <v>97</v>
      </c>
      <c r="D2536" s="187" t="s">
        <v>308</v>
      </c>
      <c r="E2536" s="83" t="s">
        <v>152</v>
      </c>
      <c r="F2536" s="188">
        <v>44888.569444444445</v>
      </c>
      <c r="G2536" s="188">
        <v>44888.6875</v>
      </c>
      <c r="H2536" s="83" t="s">
        <v>94</v>
      </c>
      <c r="I2536" s="90">
        <v>2.8333333333139308</v>
      </c>
      <c r="J2536" s="91" t="s">
        <v>325</v>
      </c>
      <c r="K2536" s="91"/>
      <c r="L2536" s="91"/>
      <c r="M2536" s="83">
        <v>874</v>
      </c>
      <c r="N2536" s="83">
        <v>0</v>
      </c>
      <c r="O2536" s="83">
        <v>0</v>
      </c>
      <c r="P2536" s="83">
        <v>873</v>
      </c>
      <c r="Q2536" s="83">
        <v>0</v>
      </c>
      <c r="R2536" s="83">
        <v>0</v>
      </c>
      <c r="S2536" s="83">
        <v>0</v>
      </c>
      <c r="T2536" s="83">
        <v>873</v>
      </c>
      <c r="U2536" s="83">
        <v>1</v>
      </c>
      <c r="V2536" s="83" t="s">
        <v>132</v>
      </c>
      <c r="W2536" s="83" t="s">
        <v>1052</v>
      </c>
      <c r="X2536" s="184" t="s">
        <v>5644</v>
      </c>
      <c r="Y2536" s="185" t="s">
        <v>130</v>
      </c>
      <c r="Z2536" s="185" t="s">
        <v>103</v>
      </c>
      <c r="AA2536" s="85" t="s">
        <v>148</v>
      </c>
    </row>
    <row r="2537" spans="1:27" ht="93.75">
      <c r="A2537" s="299">
        <v>2513</v>
      </c>
      <c r="B2537" s="283" t="s">
        <v>261</v>
      </c>
      <c r="C2537" s="83" t="s">
        <v>113</v>
      </c>
      <c r="D2537" s="187" t="s">
        <v>5645</v>
      </c>
      <c r="E2537" s="83" t="s">
        <v>152</v>
      </c>
      <c r="F2537" s="188">
        <v>44888.569444444445</v>
      </c>
      <c r="G2537" s="188">
        <v>44888.793749999997</v>
      </c>
      <c r="H2537" s="83" t="s">
        <v>94</v>
      </c>
      <c r="I2537" s="90">
        <v>5.3833333332440816</v>
      </c>
      <c r="J2537" s="91" t="s">
        <v>259</v>
      </c>
      <c r="K2537" s="91"/>
      <c r="L2537" s="91"/>
      <c r="M2537" s="83">
        <v>68</v>
      </c>
      <c r="N2537" s="83">
        <v>0</v>
      </c>
      <c r="O2537" s="83">
        <v>0</v>
      </c>
      <c r="P2537" s="83">
        <v>68</v>
      </c>
      <c r="Q2537" s="83">
        <v>0</v>
      </c>
      <c r="R2537" s="83">
        <v>0</v>
      </c>
      <c r="S2537" s="83">
        <v>0</v>
      </c>
      <c r="T2537" s="83">
        <v>68</v>
      </c>
      <c r="U2537" s="83">
        <v>0</v>
      </c>
      <c r="V2537" s="83" t="s">
        <v>670</v>
      </c>
      <c r="W2537" s="83"/>
      <c r="X2537" s="184" t="s">
        <v>5644</v>
      </c>
      <c r="Y2537" s="185" t="s">
        <v>130</v>
      </c>
      <c r="Z2537" s="185" t="s">
        <v>103</v>
      </c>
      <c r="AA2537" s="85" t="s">
        <v>148</v>
      </c>
    </row>
    <row r="2538" spans="1:27" ht="225">
      <c r="A2538" s="299">
        <v>2514</v>
      </c>
      <c r="B2538" s="284" t="s">
        <v>261</v>
      </c>
      <c r="C2538" s="78" t="s">
        <v>97</v>
      </c>
      <c r="D2538" s="79" t="s">
        <v>383</v>
      </c>
      <c r="E2538" s="78" t="s">
        <v>152</v>
      </c>
      <c r="F2538" s="80">
        <v>44888.569444444445</v>
      </c>
      <c r="G2538" s="80">
        <v>44888.842361111114</v>
      </c>
      <c r="H2538" s="78" t="s">
        <v>94</v>
      </c>
      <c r="I2538" s="90">
        <v>6.5500000000465661</v>
      </c>
      <c r="J2538" s="91" t="s">
        <v>307</v>
      </c>
      <c r="K2538" s="91"/>
      <c r="L2538" s="91"/>
      <c r="M2538" s="78">
        <v>191</v>
      </c>
      <c r="N2538" s="78">
        <v>0</v>
      </c>
      <c r="O2538" s="78">
        <v>0</v>
      </c>
      <c r="P2538" s="78">
        <v>190</v>
      </c>
      <c r="Q2538" s="78">
        <v>0</v>
      </c>
      <c r="R2538" s="78">
        <v>0</v>
      </c>
      <c r="S2538" s="78">
        <v>0</v>
      </c>
      <c r="T2538" s="78">
        <v>190</v>
      </c>
      <c r="U2538" s="78">
        <v>1</v>
      </c>
      <c r="V2538" s="78" t="s">
        <v>150</v>
      </c>
      <c r="W2538" s="78" t="s">
        <v>1052</v>
      </c>
      <c r="X2538" s="84" t="s">
        <v>5646</v>
      </c>
      <c r="Y2538" s="85" t="s">
        <v>130</v>
      </c>
      <c r="Z2538" s="85" t="s">
        <v>105</v>
      </c>
      <c r="AA2538" s="85" t="s">
        <v>148</v>
      </c>
    </row>
    <row r="2539" spans="1:27" ht="75">
      <c r="A2539" s="299">
        <v>2515</v>
      </c>
      <c r="B2539" s="284" t="s">
        <v>248</v>
      </c>
      <c r="C2539" s="78" t="s">
        <v>97</v>
      </c>
      <c r="D2539" s="79" t="s">
        <v>5647</v>
      </c>
      <c r="E2539" s="78" t="s">
        <v>153</v>
      </c>
      <c r="F2539" s="80">
        <v>44888.333333333336</v>
      </c>
      <c r="G2539" s="80">
        <v>44888.375</v>
      </c>
      <c r="H2539" s="78" t="s">
        <v>94</v>
      </c>
      <c r="I2539" s="90">
        <v>0.99999999994179234</v>
      </c>
      <c r="J2539" s="91" t="s">
        <v>5648</v>
      </c>
      <c r="K2539" s="91"/>
      <c r="L2539" s="91"/>
      <c r="M2539" s="78">
        <v>15</v>
      </c>
      <c r="N2539" s="78">
        <v>0</v>
      </c>
      <c r="O2539" s="78">
        <v>0</v>
      </c>
      <c r="P2539" s="78">
        <v>15</v>
      </c>
      <c r="Q2539" s="78">
        <v>0</v>
      </c>
      <c r="R2539" s="78">
        <v>0</v>
      </c>
      <c r="S2539" s="78">
        <v>0</v>
      </c>
      <c r="T2539" s="78">
        <v>15</v>
      </c>
      <c r="U2539" s="78">
        <v>0</v>
      </c>
      <c r="V2539" s="78">
        <v>15</v>
      </c>
      <c r="W2539" s="78"/>
      <c r="X2539" s="84" t="s">
        <v>5649</v>
      </c>
      <c r="Y2539" s="85" t="s">
        <v>109</v>
      </c>
      <c r="Z2539" s="85" t="s">
        <v>99</v>
      </c>
      <c r="AA2539" s="85" t="s">
        <v>148</v>
      </c>
    </row>
    <row r="2540" spans="1:27" ht="93.75">
      <c r="A2540" s="299">
        <v>2516</v>
      </c>
      <c r="B2540" s="286" t="s">
        <v>115</v>
      </c>
      <c r="C2540" s="93" t="s">
        <v>97</v>
      </c>
      <c r="D2540" s="94" t="s">
        <v>5650</v>
      </c>
      <c r="E2540" s="93" t="s">
        <v>154</v>
      </c>
      <c r="F2540" s="95">
        <v>44888.614583333336</v>
      </c>
      <c r="G2540" s="95">
        <v>44888.686111111114</v>
      </c>
      <c r="H2540" s="96" t="s">
        <v>94</v>
      </c>
      <c r="I2540" s="90">
        <v>1.7166666666744277</v>
      </c>
      <c r="J2540" s="91" t="s">
        <v>5651</v>
      </c>
      <c r="K2540" s="91"/>
      <c r="L2540" s="91"/>
      <c r="M2540" s="93">
        <v>114</v>
      </c>
      <c r="N2540" s="93">
        <v>0</v>
      </c>
      <c r="O2540" s="93">
        <v>0</v>
      </c>
      <c r="P2540" s="93">
        <v>114</v>
      </c>
      <c r="Q2540" s="93">
        <v>0</v>
      </c>
      <c r="R2540" s="93">
        <v>0</v>
      </c>
      <c r="S2540" s="93">
        <v>0</v>
      </c>
      <c r="T2540" s="93">
        <v>114</v>
      </c>
      <c r="U2540" s="93">
        <v>0</v>
      </c>
      <c r="V2540" s="93">
        <v>371</v>
      </c>
      <c r="W2540" s="93"/>
      <c r="X2540" s="97" t="s">
        <v>5652</v>
      </c>
      <c r="Y2540" s="98" t="s">
        <v>102</v>
      </c>
      <c r="Z2540" s="98" t="s">
        <v>5653</v>
      </c>
      <c r="AA2540" s="85" t="s">
        <v>148</v>
      </c>
    </row>
    <row r="2541" spans="1:27" ht="225">
      <c r="A2541" s="299">
        <v>2517</v>
      </c>
      <c r="B2541" s="287" t="s">
        <v>115</v>
      </c>
      <c r="C2541" s="93" t="s">
        <v>97</v>
      </c>
      <c r="D2541" s="101" t="s">
        <v>5654</v>
      </c>
      <c r="E2541" s="100" t="s">
        <v>154</v>
      </c>
      <c r="F2541" s="95">
        <v>44888.895833333336</v>
      </c>
      <c r="G2541" s="95">
        <v>44888.970833333333</v>
      </c>
      <c r="H2541" s="78" t="s">
        <v>94</v>
      </c>
      <c r="I2541" s="90">
        <v>1.7999999999301508</v>
      </c>
      <c r="J2541" s="91" t="s">
        <v>5655</v>
      </c>
      <c r="K2541" s="91"/>
      <c r="L2541" s="91"/>
      <c r="M2541" s="100">
        <v>84</v>
      </c>
      <c r="N2541" s="100">
        <v>0</v>
      </c>
      <c r="O2541" s="100">
        <v>0</v>
      </c>
      <c r="P2541" s="100">
        <v>83</v>
      </c>
      <c r="Q2541" s="100">
        <v>0</v>
      </c>
      <c r="R2541" s="100">
        <v>0</v>
      </c>
      <c r="S2541" s="100">
        <v>0</v>
      </c>
      <c r="T2541" s="100">
        <v>83</v>
      </c>
      <c r="U2541" s="100">
        <v>1</v>
      </c>
      <c r="V2541" s="100">
        <v>41</v>
      </c>
      <c r="W2541" s="100" t="s">
        <v>1052</v>
      </c>
      <c r="X2541" s="103" t="s">
        <v>5656</v>
      </c>
      <c r="Y2541" s="104" t="s">
        <v>95</v>
      </c>
      <c r="Z2541" s="104" t="s">
        <v>544</v>
      </c>
      <c r="AA2541" s="85" t="s">
        <v>148</v>
      </c>
    </row>
    <row r="2542" spans="1:27" ht="56.25">
      <c r="A2542" s="299">
        <v>2518</v>
      </c>
      <c r="B2542" s="284" t="s">
        <v>262</v>
      </c>
      <c r="C2542" s="78" t="s">
        <v>97</v>
      </c>
      <c r="D2542" s="79" t="s">
        <v>5657</v>
      </c>
      <c r="E2542" s="78" t="s">
        <v>153</v>
      </c>
      <c r="F2542" s="80">
        <v>44889.375</v>
      </c>
      <c r="G2542" s="80">
        <v>44889.541666666664</v>
      </c>
      <c r="H2542" s="78" t="s">
        <v>106</v>
      </c>
      <c r="I2542" s="90">
        <v>3.9999999999417923</v>
      </c>
      <c r="J2542" s="91" t="s">
        <v>5658</v>
      </c>
      <c r="K2542" s="91"/>
      <c r="L2542" s="91"/>
      <c r="M2542" s="78">
        <v>14</v>
      </c>
      <c r="N2542" s="78">
        <v>0</v>
      </c>
      <c r="O2542" s="78">
        <v>0</v>
      </c>
      <c r="P2542" s="78">
        <v>14</v>
      </c>
      <c r="Q2542" s="78">
        <v>0</v>
      </c>
      <c r="R2542" s="78">
        <v>0</v>
      </c>
      <c r="S2542" s="78">
        <v>0</v>
      </c>
      <c r="T2542" s="78">
        <v>14</v>
      </c>
      <c r="U2542" s="78">
        <v>0</v>
      </c>
      <c r="V2542" s="78">
        <v>40</v>
      </c>
      <c r="W2542" s="78"/>
      <c r="X2542" s="84"/>
      <c r="Y2542" s="85"/>
      <c r="Z2542" s="85"/>
      <c r="AA2542" s="85" t="s">
        <v>148</v>
      </c>
    </row>
    <row r="2543" spans="1:27" ht="56.25">
      <c r="A2543" s="299">
        <v>2519</v>
      </c>
      <c r="B2543" s="284" t="s">
        <v>262</v>
      </c>
      <c r="C2543" s="78" t="s">
        <v>93</v>
      </c>
      <c r="D2543" s="77" t="s">
        <v>533</v>
      </c>
      <c r="E2543" s="78" t="s">
        <v>153</v>
      </c>
      <c r="F2543" s="80">
        <v>44889.5</v>
      </c>
      <c r="G2543" s="80">
        <v>44889.708333333336</v>
      </c>
      <c r="H2543" s="78" t="s">
        <v>106</v>
      </c>
      <c r="I2543" s="90">
        <v>5.0000000000582077</v>
      </c>
      <c r="J2543" s="91" t="s">
        <v>534</v>
      </c>
      <c r="K2543" s="91"/>
      <c r="L2543" s="91"/>
      <c r="M2543" s="78">
        <v>1</v>
      </c>
      <c r="N2543" s="78">
        <v>0</v>
      </c>
      <c r="O2543" s="78">
        <v>0</v>
      </c>
      <c r="P2543" s="78">
        <v>1</v>
      </c>
      <c r="Q2543" s="78">
        <v>0</v>
      </c>
      <c r="R2543" s="78">
        <v>0</v>
      </c>
      <c r="S2543" s="78">
        <v>0</v>
      </c>
      <c r="T2543" s="78">
        <v>1</v>
      </c>
      <c r="U2543" s="78">
        <v>0</v>
      </c>
      <c r="V2543" s="78">
        <v>5</v>
      </c>
      <c r="W2543" s="78"/>
      <c r="X2543" s="84"/>
      <c r="Y2543" s="85"/>
      <c r="Z2543" s="85"/>
      <c r="AA2543" s="85" t="s">
        <v>148</v>
      </c>
    </row>
    <row r="2544" spans="1:27" ht="93.75">
      <c r="A2544" s="299">
        <v>2520</v>
      </c>
      <c r="B2544" s="284" t="s">
        <v>115</v>
      </c>
      <c r="C2544" s="78" t="s">
        <v>93</v>
      </c>
      <c r="D2544" s="77" t="s">
        <v>619</v>
      </c>
      <c r="E2544" s="78" t="s">
        <v>154</v>
      </c>
      <c r="F2544" s="80">
        <v>44889.840277777781</v>
      </c>
      <c r="G2544" s="80">
        <v>44889.876388888886</v>
      </c>
      <c r="H2544" s="78" t="s">
        <v>94</v>
      </c>
      <c r="I2544" s="90">
        <v>0.86666666652308777</v>
      </c>
      <c r="J2544" s="91" t="s">
        <v>620</v>
      </c>
      <c r="K2544" s="91"/>
      <c r="L2544" s="91"/>
      <c r="M2544" s="78">
        <v>3</v>
      </c>
      <c r="N2544" s="78">
        <v>0</v>
      </c>
      <c r="O2544" s="78">
        <v>0</v>
      </c>
      <c r="P2544" s="78">
        <v>3</v>
      </c>
      <c r="Q2544" s="78">
        <v>0</v>
      </c>
      <c r="R2544" s="78">
        <v>0</v>
      </c>
      <c r="S2544" s="78">
        <v>0</v>
      </c>
      <c r="T2544" s="78">
        <v>3</v>
      </c>
      <c r="U2544" s="78">
        <v>0</v>
      </c>
      <c r="V2544" s="78">
        <v>50</v>
      </c>
      <c r="W2544" s="78"/>
      <c r="X2544" s="84" t="s">
        <v>5659</v>
      </c>
      <c r="Y2544" s="85" t="s">
        <v>95</v>
      </c>
      <c r="Z2544" s="85" t="s">
        <v>103</v>
      </c>
      <c r="AA2544" s="85" t="s">
        <v>148</v>
      </c>
    </row>
    <row r="2545" spans="1:27" ht="225">
      <c r="A2545" s="299">
        <v>2521</v>
      </c>
      <c r="B2545" s="284" t="s">
        <v>248</v>
      </c>
      <c r="C2545" s="78" t="s">
        <v>93</v>
      </c>
      <c r="D2545" s="77" t="s">
        <v>5660</v>
      </c>
      <c r="E2545" s="78" t="s">
        <v>154</v>
      </c>
      <c r="F2545" s="80">
        <v>44889.548611111109</v>
      </c>
      <c r="G2545" s="80">
        <v>44889.689583333333</v>
      </c>
      <c r="H2545" s="78" t="s">
        <v>94</v>
      </c>
      <c r="I2545" s="90">
        <v>3.3833333333604969</v>
      </c>
      <c r="J2545" s="91" t="s">
        <v>5661</v>
      </c>
      <c r="K2545" s="91"/>
      <c r="L2545" s="91" t="s">
        <v>241</v>
      </c>
      <c r="M2545" s="78">
        <v>5</v>
      </c>
      <c r="N2545" s="78">
        <v>0</v>
      </c>
      <c r="O2545" s="78">
        <v>1</v>
      </c>
      <c r="P2545" s="78">
        <v>3</v>
      </c>
      <c r="Q2545" s="78">
        <v>0</v>
      </c>
      <c r="R2545" s="78">
        <v>0</v>
      </c>
      <c r="S2545" s="78">
        <v>2</v>
      </c>
      <c r="T2545" s="78">
        <v>2</v>
      </c>
      <c r="U2545" s="78">
        <v>1</v>
      </c>
      <c r="V2545" s="78">
        <v>150</v>
      </c>
      <c r="W2545" s="78" t="s">
        <v>1052</v>
      </c>
      <c r="X2545" s="84" t="s">
        <v>5662</v>
      </c>
      <c r="Y2545" s="85" t="s">
        <v>100</v>
      </c>
      <c r="Z2545" s="85" t="s">
        <v>103</v>
      </c>
      <c r="AA2545" s="85" t="s">
        <v>193</v>
      </c>
    </row>
    <row r="2546" spans="1:27" ht="75">
      <c r="A2546" s="299">
        <v>2522</v>
      </c>
      <c r="B2546" s="284" t="s">
        <v>262</v>
      </c>
      <c r="C2546" s="78" t="s">
        <v>93</v>
      </c>
      <c r="D2546" s="77" t="s">
        <v>2364</v>
      </c>
      <c r="E2546" s="78" t="s">
        <v>152</v>
      </c>
      <c r="F2546" s="80">
        <v>44889.618055555555</v>
      </c>
      <c r="G2546" s="80">
        <v>44889.631944444445</v>
      </c>
      <c r="H2546" s="78" t="s">
        <v>94</v>
      </c>
      <c r="I2546" s="90">
        <v>0.33333333337213844</v>
      </c>
      <c r="J2546" s="91" t="s">
        <v>5663</v>
      </c>
      <c r="K2546" s="91"/>
      <c r="L2546" s="91" t="s">
        <v>5283</v>
      </c>
      <c r="M2546" s="78">
        <v>227</v>
      </c>
      <c r="N2546" s="78">
        <v>0</v>
      </c>
      <c r="O2546" s="78">
        <v>4</v>
      </c>
      <c r="P2546" s="78">
        <v>223</v>
      </c>
      <c r="Q2546" s="78">
        <v>0</v>
      </c>
      <c r="R2546" s="78">
        <v>0</v>
      </c>
      <c r="S2546" s="78">
        <v>0</v>
      </c>
      <c r="T2546" s="78">
        <v>227</v>
      </c>
      <c r="U2546" s="78">
        <v>0</v>
      </c>
      <c r="V2546" s="78">
        <v>900</v>
      </c>
      <c r="W2546" s="78"/>
      <c r="X2546" s="84" t="s">
        <v>5664</v>
      </c>
      <c r="Y2546" s="85" t="s">
        <v>98</v>
      </c>
      <c r="Z2546" s="85" t="s">
        <v>99</v>
      </c>
      <c r="AA2546" s="85" t="s">
        <v>148</v>
      </c>
    </row>
    <row r="2547" spans="1:27" ht="56.25">
      <c r="A2547" s="299">
        <v>2523</v>
      </c>
      <c r="B2547" s="284" t="s">
        <v>253</v>
      </c>
      <c r="C2547" s="78" t="s">
        <v>93</v>
      </c>
      <c r="D2547" s="79" t="s">
        <v>5665</v>
      </c>
      <c r="E2547" s="78" t="s">
        <v>108</v>
      </c>
      <c r="F2547" s="80">
        <v>44891.826388888891</v>
      </c>
      <c r="G2547" s="80">
        <v>44891.875</v>
      </c>
      <c r="H2547" s="78" t="s">
        <v>94</v>
      </c>
      <c r="I2547" s="90">
        <v>1.1666666666278616</v>
      </c>
      <c r="J2547" s="91" t="s">
        <v>5666</v>
      </c>
      <c r="K2547" s="91"/>
      <c r="L2547" s="91"/>
      <c r="M2547" s="78">
        <v>1</v>
      </c>
      <c r="N2547" s="78">
        <v>0</v>
      </c>
      <c r="O2547" s="78">
        <v>0</v>
      </c>
      <c r="P2547" s="78">
        <v>1</v>
      </c>
      <c r="Q2547" s="78">
        <v>0</v>
      </c>
      <c r="R2547" s="78">
        <v>0</v>
      </c>
      <c r="S2547" s="78">
        <v>0</v>
      </c>
      <c r="T2547" s="78">
        <v>1</v>
      </c>
      <c r="U2547" s="78">
        <v>0</v>
      </c>
      <c r="V2547" s="78">
        <v>2</v>
      </c>
      <c r="W2547" s="78"/>
      <c r="X2547" s="84" t="s">
        <v>5667</v>
      </c>
      <c r="Y2547" s="85" t="s">
        <v>109</v>
      </c>
      <c r="Z2547" s="85" t="s">
        <v>99</v>
      </c>
      <c r="AA2547" s="85" t="s">
        <v>148</v>
      </c>
    </row>
    <row r="2548" spans="1:27" ht="225">
      <c r="A2548" s="299">
        <v>2524</v>
      </c>
      <c r="B2548" s="284" t="s">
        <v>251</v>
      </c>
      <c r="C2548" s="78" t="s">
        <v>97</v>
      </c>
      <c r="D2548" s="79" t="s">
        <v>583</v>
      </c>
      <c r="E2548" s="78" t="s">
        <v>152</v>
      </c>
      <c r="F2548" s="80">
        <v>44891.565972222219</v>
      </c>
      <c r="G2548" s="80">
        <v>44891.65902777778</v>
      </c>
      <c r="H2548" s="78" t="s">
        <v>94</v>
      </c>
      <c r="I2548" s="90">
        <v>2.2333333334536292</v>
      </c>
      <c r="J2548" s="91" t="s">
        <v>4449</v>
      </c>
      <c r="K2548" s="91"/>
      <c r="L2548" s="91"/>
      <c r="M2548" s="78">
        <v>137</v>
      </c>
      <c r="N2548" s="78">
        <v>0</v>
      </c>
      <c r="O2548" s="78">
        <v>0</v>
      </c>
      <c r="P2548" s="78">
        <v>136</v>
      </c>
      <c r="Q2548" s="78">
        <v>0</v>
      </c>
      <c r="R2548" s="78">
        <v>0</v>
      </c>
      <c r="S2548" s="78">
        <v>0</v>
      </c>
      <c r="T2548" s="78">
        <v>136</v>
      </c>
      <c r="U2548" s="78">
        <v>1</v>
      </c>
      <c r="V2548" s="78">
        <v>89</v>
      </c>
      <c r="W2548" s="78" t="s">
        <v>1052</v>
      </c>
      <c r="X2548" s="84" t="s">
        <v>5668</v>
      </c>
      <c r="Y2548" s="85" t="s">
        <v>100</v>
      </c>
      <c r="Z2548" s="85" t="s">
        <v>105</v>
      </c>
      <c r="AA2548" s="85" t="s">
        <v>193</v>
      </c>
    </row>
    <row r="2549" spans="1:27" ht="75">
      <c r="A2549" s="299">
        <v>2525</v>
      </c>
      <c r="B2549" s="284" t="s">
        <v>115</v>
      </c>
      <c r="C2549" s="78" t="s">
        <v>97</v>
      </c>
      <c r="D2549" s="79" t="s">
        <v>5669</v>
      </c>
      <c r="E2549" s="78" t="s">
        <v>153</v>
      </c>
      <c r="F2549" s="80">
        <v>44890.618055555555</v>
      </c>
      <c r="G2549" s="80">
        <v>44890.649305555555</v>
      </c>
      <c r="H2549" s="78" t="s">
        <v>106</v>
      </c>
      <c r="I2549" s="90">
        <v>0.75</v>
      </c>
      <c r="J2549" s="91" t="s">
        <v>5670</v>
      </c>
      <c r="K2549" s="91"/>
      <c r="L2549" s="91"/>
      <c r="M2549" s="78">
        <v>2</v>
      </c>
      <c r="N2549" s="78">
        <v>0</v>
      </c>
      <c r="O2549" s="78">
        <v>0</v>
      </c>
      <c r="P2549" s="78">
        <v>2</v>
      </c>
      <c r="Q2549" s="78">
        <v>0</v>
      </c>
      <c r="R2549" s="78">
        <v>0</v>
      </c>
      <c r="S2549" s="78">
        <v>0</v>
      </c>
      <c r="T2549" s="78">
        <v>2</v>
      </c>
      <c r="U2549" s="78">
        <v>0</v>
      </c>
      <c r="V2549" s="78">
        <v>10</v>
      </c>
      <c r="W2549" s="78"/>
      <c r="X2549" s="84" t="s">
        <v>5671</v>
      </c>
      <c r="Y2549" s="85"/>
      <c r="Z2549" s="85"/>
      <c r="AA2549" s="85" t="s">
        <v>148</v>
      </c>
    </row>
    <row r="2550" spans="1:27" ht="75">
      <c r="A2550" s="299">
        <v>2526</v>
      </c>
      <c r="B2550" s="284" t="s">
        <v>115</v>
      </c>
      <c r="C2550" s="78" t="s">
        <v>97</v>
      </c>
      <c r="D2550" s="264" t="s">
        <v>5221</v>
      </c>
      <c r="E2550" s="78" t="s">
        <v>153</v>
      </c>
      <c r="F2550" s="80">
        <v>44892.791666666664</v>
      </c>
      <c r="G2550" s="80">
        <v>44892.805555555555</v>
      </c>
      <c r="H2550" s="78" t="s">
        <v>106</v>
      </c>
      <c r="I2550" s="90">
        <v>0.33333333337213844</v>
      </c>
      <c r="J2550" s="91" t="s">
        <v>508</v>
      </c>
      <c r="K2550" s="91"/>
      <c r="L2550" s="91"/>
      <c r="M2550" s="250">
        <v>64</v>
      </c>
      <c r="N2550" s="250">
        <v>0</v>
      </c>
      <c r="O2550" s="250">
        <v>0</v>
      </c>
      <c r="P2550" s="250">
        <v>64</v>
      </c>
      <c r="Q2550" s="250">
        <v>0</v>
      </c>
      <c r="R2550" s="250">
        <v>0</v>
      </c>
      <c r="S2550" s="250">
        <v>0</v>
      </c>
      <c r="T2550" s="250">
        <v>64</v>
      </c>
      <c r="U2550" s="250">
        <v>0</v>
      </c>
      <c r="V2550" s="250">
        <v>55</v>
      </c>
      <c r="W2550" s="250"/>
      <c r="X2550" s="250" t="s">
        <v>5672</v>
      </c>
      <c r="Y2550" s="85"/>
      <c r="Z2550" s="85"/>
      <c r="AA2550" s="85" t="s">
        <v>148</v>
      </c>
    </row>
    <row r="2551" spans="1:27" ht="56.25">
      <c r="A2551" s="299">
        <v>2527</v>
      </c>
      <c r="B2551" s="283" t="s">
        <v>245</v>
      </c>
      <c r="C2551" s="83" t="s">
        <v>97</v>
      </c>
      <c r="D2551" s="187" t="s">
        <v>5673</v>
      </c>
      <c r="E2551" s="83" t="s">
        <v>152</v>
      </c>
      <c r="F2551" s="188">
        <v>44890.677083333336</v>
      </c>
      <c r="G2551" s="188">
        <v>44890.864583333336</v>
      </c>
      <c r="H2551" s="83" t="s">
        <v>94</v>
      </c>
      <c r="I2551" s="90">
        <v>4.5</v>
      </c>
      <c r="J2551" s="91" t="s">
        <v>3666</v>
      </c>
      <c r="K2551" s="91"/>
      <c r="L2551" s="91"/>
      <c r="M2551" s="83">
        <v>222</v>
      </c>
      <c r="N2551" s="83">
        <v>0</v>
      </c>
      <c r="O2551" s="83">
        <v>0</v>
      </c>
      <c r="P2551" s="83">
        <v>222</v>
      </c>
      <c r="Q2551" s="83">
        <v>0</v>
      </c>
      <c r="R2551" s="83">
        <v>0</v>
      </c>
      <c r="S2551" s="83">
        <v>0</v>
      </c>
      <c r="T2551" s="83">
        <v>222</v>
      </c>
      <c r="U2551" s="83">
        <v>0</v>
      </c>
      <c r="V2551" s="83">
        <v>465.08</v>
      </c>
      <c r="W2551" s="83"/>
      <c r="X2551" s="184" t="s">
        <v>5674</v>
      </c>
      <c r="Y2551" s="185" t="s">
        <v>98</v>
      </c>
      <c r="Z2551" s="185" t="s">
        <v>101</v>
      </c>
      <c r="AA2551" s="85" t="s">
        <v>148</v>
      </c>
    </row>
    <row r="2552" spans="1:27" ht="56.25">
      <c r="A2552" s="299">
        <v>2528</v>
      </c>
      <c r="B2552" s="286" t="s">
        <v>265</v>
      </c>
      <c r="C2552" s="93" t="s">
        <v>93</v>
      </c>
      <c r="D2552" s="94" t="s">
        <v>5675</v>
      </c>
      <c r="E2552" s="93" t="s">
        <v>153</v>
      </c>
      <c r="F2552" s="95">
        <v>44891.694444444445</v>
      </c>
      <c r="G2552" s="95">
        <v>44892.034722222219</v>
      </c>
      <c r="H2552" s="96" t="s">
        <v>94</v>
      </c>
      <c r="I2552" s="90">
        <v>8.1666666665696539</v>
      </c>
      <c r="J2552" s="91" t="s">
        <v>5675</v>
      </c>
      <c r="K2552" s="91"/>
      <c r="L2552" s="91"/>
      <c r="M2552" s="93">
        <v>1</v>
      </c>
      <c r="N2552" s="93">
        <v>0</v>
      </c>
      <c r="O2552" s="93">
        <v>0</v>
      </c>
      <c r="P2552" s="93">
        <v>1</v>
      </c>
      <c r="Q2552" s="93">
        <v>0</v>
      </c>
      <c r="R2552" s="93">
        <v>0</v>
      </c>
      <c r="S2552" s="93">
        <v>0</v>
      </c>
      <c r="T2552" s="93">
        <v>1</v>
      </c>
      <c r="U2552" s="93">
        <v>0</v>
      </c>
      <c r="V2552" s="93">
        <v>35</v>
      </c>
      <c r="W2552" s="93"/>
      <c r="X2552" s="97" t="s">
        <v>5676</v>
      </c>
      <c r="Y2552" s="98" t="s">
        <v>149</v>
      </c>
      <c r="Z2552" s="98" t="s">
        <v>103</v>
      </c>
      <c r="AA2552" s="85" t="s">
        <v>148</v>
      </c>
    </row>
    <row r="2553" spans="1:27" ht="225">
      <c r="A2553" s="299">
        <v>2529</v>
      </c>
      <c r="B2553" s="284" t="s">
        <v>261</v>
      </c>
      <c r="C2553" s="78" t="s">
        <v>97</v>
      </c>
      <c r="D2553" s="78" t="s">
        <v>308</v>
      </c>
      <c r="E2553" s="78" t="s">
        <v>152</v>
      </c>
      <c r="F2553" s="80">
        <v>44891.322916666664</v>
      </c>
      <c r="G2553" s="80">
        <v>44891.348611111112</v>
      </c>
      <c r="H2553" s="78" t="s">
        <v>106</v>
      </c>
      <c r="I2553" s="90">
        <v>0.61666666675591841</v>
      </c>
      <c r="J2553" s="91" t="s">
        <v>325</v>
      </c>
      <c r="K2553" s="91"/>
      <c r="L2553" s="91"/>
      <c r="M2553" s="78">
        <v>874</v>
      </c>
      <c r="N2553" s="93">
        <v>0</v>
      </c>
      <c r="O2553" s="93">
        <v>0</v>
      </c>
      <c r="P2553" s="78">
        <v>873</v>
      </c>
      <c r="Q2553" s="93">
        <v>0</v>
      </c>
      <c r="R2553" s="93">
        <v>0</v>
      </c>
      <c r="S2553" s="93">
        <v>0</v>
      </c>
      <c r="T2553" s="78">
        <v>873</v>
      </c>
      <c r="U2553" s="93">
        <v>1</v>
      </c>
      <c r="V2553" s="78" t="s">
        <v>132</v>
      </c>
      <c r="W2553" s="78" t="s">
        <v>1052</v>
      </c>
      <c r="X2553" s="84" t="s">
        <v>5677</v>
      </c>
      <c r="Y2553" s="85"/>
      <c r="Z2553" s="85"/>
      <c r="AA2553" s="85" t="s">
        <v>148</v>
      </c>
    </row>
    <row r="2554" spans="1:27" ht="225">
      <c r="A2554" s="299">
        <v>2530</v>
      </c>
      <c r="B2554" s="284" t="s">
        <v>261</v>
      </c>
      <c r="C2554" s="78" t="s">
        <v>97</v>
      </c>
      <c r="D2554" s="78" t="s">
        <v>3671</v>
      </c>
      <c r="E2554" s="78" t="s">
        <v>152</v>
      </c>
      <c r="F2554" s="80">
        <v>44891.569444444445</v>
      </c>
      <c r="G2554" s="80">
        <v>44891.606249999997</v>
      </c>
      <c r="H2554" s="78" t="s">
        <v>106</v>
      </c>
      <c r="I2554" s="90">
        <v>0.88333333324408159</v>
      </c>
      <c r="J2554" s="91" t="s">
        <v>418</v>
      </c>
      <c r="K2554" s="91"/>
      <c r="L2554" s="91"/>
      <c r="M2554" s="78">
        <v>73</v>
      </c>
      <c r="N2554" s="93">
        <v>0</v>
      </c>
      <c r="O2554" s="93">
        <v>0</v>
      </c>
      <c r="P2554" s="78">
        <v>72</v>
      </c>
      <c r="Q2554" s="93">
        <v>0</v>
      </c>
      <c r="R2554" s="93">
        <v>0</v>
      </c>
      <c r="S2554" s="93">
        <v>0</v>
      </c>
      <c r="T2554" s="78">
        <v>72</v>
      </c>
      <c r="U2554" s="93">
        <v>1</v>
      </c>
      <c r="V2554" s="78" t="s">
        <v>151</v>
      </c>
      <c r="W2554" s="78" t="s">
        <v>1052</v>
      </c>
      <c r="X2554" s="84" t="s">
        <v>5677</v>
      </c>
      <c r="Y2554" s="85"/>
      <c r="Z2554" s="85"/>
      <c r="AA2554" s="85" t="s">
        <v>148</v>
      </c>
    </row>
    <row r="2555" spans="1:27" ht="225">
      <c r="A2555" s="299">
        <v>2531</v>
      </c>
      <c r="B2555" s="284" t="s">
        <v>261</v>
      </c>
      <c r="C2555" s="78" t="s">
        <v>97</v>
      </c>
      <c r="D2555" s="78" t="s">
        <v>397</v>
      </c>
      <c r="E2555" s="78" t="s">
        <v>152</v>
      </c>
      <c r="F2555" s="80">
        <v>44891.815972222219</v>
      </c>
      <c r="G2555" s="80">
        <v>44891.868055555555</v>
      </c>
      <c r="H2555" s="78" t="s">
        <v>94</v>
      </c>
      <c r="I2555" s="90">
        <v>1.2500000000582077</v>
      </c>
      <c r="J2555" s="91" t="s">
        <v>275</v>
      </c>
      <c r="K2555" s="91"/>
      <c r="L2555" s="91"/>
      <c r="M2555" s="78">
        <v>247</v>
      </c>
      <c r="N2555" s="93">
        <v>0</v>
      </c>
      <c r="O2555" s="93">
        <v>0</v>
      </c>
      <c r="P2555" s="78">
        <v>246</v>
      </c>
      <c r="Q2555" s="93">
        <v>0</v>
      </c>
      <c r="R2555" s="93">
        <v>0</v>
      </c>
      <c r="S2555" s="93">
        <v>0</v>
      </c>
      <c r="T2555" s="78">
        <v>246</v>
      </c>
      <c r="U2555" s="93">
        <v>1</v>
      </c>
      <c r="V2555" s="78">
        <v>141.19999999999999</v>
      </c>
      <c r="W2555" s="78" t="s">
        <v>1052</v>
      </c>
      <c r="X2555" s="84" t="s">
        <v>5678</v>
      </c>
      <c r="Y2555" s="85" t="s">
        <v>100</v>
      </c>
      <c r="Z2555" s="85" t="s">
        <v>105</v>
      </c>
      <c r="AA2555" s="85" t="s">
        <v>148</v>
      </c>
    </row>
    <row r="2556" spans="1:27" ht="225">
      <c r="A2556" s="299">
        <v>2532</v>
      </c>
      <c r="B2556" s="284" t="s">
        <v>261</v>
      </c>
      <c r="C2556" s="78" t="s">
        <v>97</v>
      </c>
      <c r="D2556" s="79" t="s">
        <v>397</v>
      </c>
      <c r="E2556" s="78" t="s">
        <v>152</v>
      </c>
      <c r="F2556" s="80">
        <v>44892.642361111109</v>
      </c>
      <c r="G2556" s="80">
        <v>44893.263888888891</v>
      </c>
      <c r="H2556" s="78" t="s">
        <v>94</v>
      </c>
      <c r="I2556" s="90">
        <v>14.916666666744277</v>
      </c>
      <c r="J2556" s="91" t="s">
        <v>275</v>
      </c>
      <c r="K2556" s="91"/>
      <c r="L2556" s="91"/>
      <c r="M2556" s="78">
        <v>247</v>
      </c>
      <c r="N2556" s="78">
        <v>0</v>
      </c>
      <c r="O2556" s="78">
        <v>0</v>
      </c>
      <c r="P2556" s="78">
        <v>246</v>
      </c>
      <c r="Q2556" s="78">
        <v>0</v>
      </c>
      <c r="R2556" s="78">
        <v>0</v>
      </c>
      <c r="S2556" s="78">
        <v>0</v>
      </c>
      <c r="T2556" s="78">
        <v>246</v>
      </c>
      <c r="U2556" s="78">
        <v>1</v>
      </c>
      <c r="V2556" s="78">
        <v>141.19999999999999</v>
      </c>
      <c r="W2556" s="78" t="s">
        <v>1052</v>
      </c>
      <c r="X2556" s="84" t="s">
        <v>5679</v>
      </c>
      <c r="Y2556" s="85" t="s">
        <v>100</v>
      </c>
      <c r="Z2556" s="85" t="s">
        <v>105</v>
      </c>
      <c r="AA2556" s="85" t="s">
        <v>193</v>
      </c>
    </row>
    <row r="2557" spans="1:27" ht="225">
      <c r="A2557" s="299">
        <v>2533</v>
      </c>
      <c r="B2557" s="284" t="s">
        <v>261</v>
      </c>
      <c r="C2557" s="78" t="s">
        <v>97</v>
      </c>
      <c r="D2557" s="79" t="s">
        <v>383</v>
      </c>
      <c r="E2557" s="78" t="s">
        <v>152</v>
      </c>
      <c r="F2557" s="80">
        <v>44892.996527777781</v>
      </c>
      <c r="G2557" s="80">
        <v>44893.056944444441</v>
      </c>
      <c r="H2557" s="78" t="s">
        <v>94</v>
      </c>
      <c r="I2557" s="90">
        <v>1.4499999998370185</v>
      </c>
      <c r="J2557" s="91" t="s">
        <v>307</v>
      </c>
      <c r="K2557" s="91"/>
      <c r="L2557" s="91"/>
      <c r="M2557" s="78">
        <v>191</v>
      </c>
      <c r="N2557" s="78">
        <v>0</v>
      </c>
      <c r="O2557" s="78">
        <v>0</v>
      </c>
      <c r="P2557" s="78">
        <v>190</v>
      </c>
      <c r="Q2557" s="78">
        <v>0</v>
      </c>
      <c r="R2557" s="78">
        <v>0</v>
      </c>
      <c r="S2557" s="78">
        <v>0</v>
      </c>
      <c r="T2557" s="78">
        <v>190</v>
      </c>
      <c r="U2557" s="78">
        <v>1</v>
      </c>
      <c r="V2557" s="78" t="s">
        <v>150</v>
      </c>
      <c r="W2557" s="78" t="s">
        <v>1052</v>
      </c>
      <c r="X2557" s="84" t="s">
        <v>5680</v>
      </c>
      <c r="Y2557" s="85" t="s">
        <v>100</v>
      </c>
      <c r="Z2557" s="85" t="s">
        <v>105</v>
      </c>
      <c r="AA2557" s="85" t="s">
        <v>193</v>
      </c>
    </row>
    <row r="2558" spans="1:27" ht="93.75">
      <c r="A2558" s="299">
        <v>2534</v>
      </c>
      <c r="B2558" s="284" t="s">
        <v>248</v>
      </c>
      <c r="C2558" s="78" t="s">
        <v>93</v>
      </c>
      <c r="D2558" s="79" t="s">
        <v>5681</v>
      </c>
      <c r="E2558" s="78" t="s">
        <v>154</v>
      </c>
      <c r="F2558" s="80">
        <v>44892.690972222219</v>
      </c>
      <c r="G2558" s="80">
        <v>44892.694444444445</v>
      </c>
      <c r="H2558" s="78" t="s">
        <v>94</v>
      </c>
      <c r="I2558" s="90">
        <v>8.3333333430346102E-2</v>
      </c>
      <c r="J2558" s="91" t="s">
        <v>5682</v>
      </c>
      <c r="K2558" s="91"/>
      <c r="L2558" s="91"/>
      <c r="M2558" s="78">
        <v>17</v>
      </c>
      <c r="N2558" s="78">
        <v>0</v>
      </c>
      <c r="O2558" s="78">
        <v>0</v>
      </c>
      <c r="P2558" s="78">
        <v>17</v>
      </c>
      <c r="Q2558" s="78">
        <v>0</v>
      </c>
      <c r="R2558" s="78">
        <v>0</v>
      </c>
      <c r="S2558" s="78">
        <v>0</v>
      </c>
      <c r="T2558" s="78">
        <v>17</v>
      </c>
      <c r="U2558" s="78">
        <v>0</v>
      </c>
      <c r="V2558" s="78">
        <v>430</v>
      </c>
      <c r="W2558" s="78"/>
      <c r="X2558" s="84" t="s">
        <v>5683</v>
      </c>
      <c r="Y2558" s="85" t="s">
        <v>109</v>
      </c>
      <c r="Z2558" s="85" t="s">
        <v>103</v>
      </c>
      <c r="AA2558" s="85" t="s">
        <v>148</v>
      </c>
    </row>
    <row r="2559" spans="1:27" ht="56.25">
      <c r="A2559" s="299">
        <v>2535</v>
      </c>
      <c r="B2559" s="284" t="s">
        <v>249</v>
      </c>
      <c r="C2559" s="78" t="s">
        <v>97</v>
      </c>
      <c r="D2559" s="79" t="s">
        <v>5684</v>
      </c>
      <c r="E2559" s="78" t="s">
        <v>153</v>
      </c>
      <c r="F2559" s="80">
        <v>44894.583333333336</v>
      </c>
      <c r="G2559" s="80">
        <v>44894.666666666664</v>
      </c>
      <c r="H2559" s="78" t="s">
        <v>106</v>
      </c>
      <c r="I2559" s="90">
        <v>1.9999999998835847</v>
      </c>
      <c r="J2559" s="91" t="s">
        <v>5685</v>
      </c>
      <c r="K2559" s="91"/>
      <c r="L2559" s="91"/>
      <c r="M2559" s="78">
        <v>8</v>
      </c>
      <c r="N2559" s="78">
        <v>0</v>
      </c>
      <c r="O2559" s="78">
        <v>0</v>
      </c>
      <c r="P2559" s="78">
        <v>8</v>
      </c>
      <c r="Q2559" s="78">
        <v>0</v>
      </c>
      <c r="R2559" s="78">
        <v>0</v>
      </c>
      <c r="S2559" s="78">
        <v>0</v>
      </c>
      <c r="T2559" s="78">
        <v>8</v>
      </c>
      <c r="U2559" s="78">
        <v>0</v>
      </c>
      <c r="V2559" s="78">
        <v>40</v>
      </c>
      <c r="W2559" s="78"/>
      <c r="X2559" s="84" t="s">
        <v>5686</v>
      </c>
      <c r="Y2559" s="85"/>
      <c r="Z2559" s="85"/>
      <c r="AA2559" s="85" t="s">
        <v>148</v>
      </c>
    </row>
    <row r="2560" spans="1:27" ht="56.25">
      <c r="A2560" s="299">
        <v>2536</v>
      </c>
      <c r="B2560" s="284" t="s">
        <v>251</v>
      </c>
      <c r="C2560" s="78" t="s">
        <v>113</v>
      </c>
      <c r="D2560" s="79" t="s">
        <v>5500</v>
      </c>
      <c r="E2560" s="78" t="s">
        <v>152</v>
      </c>
      <c r="F2560" s="80">
        <v>44894.375</v>
      </c>
      <c r="G2560" s="80">
        <v>44894.416666666664</v>
      </c>
      <c r="H2560" s="78" t="s">
        <v>106</v>
      </c>
      <c r="I2560" s="90">
        <v>0.99999999994179234</v>
      </c>
      <c r="J2560" s="91" t="s">
        <v>449</v>
      </c>
      <c r="K2560" s="91"/>
      <c r="L2560" s="91"/>
      <c r="M2560" s="78">
        <v>8</v>
      </c>
      <c r="N2560" s="78">
        <v>0</v>
      </c>
      <c r="O2560" s="78">
        <v>0</v>
      </c>
      <c r="P2560" s="78">
        <v>8</v>
      </c>
      <c r="Q2560" s="78">
        <v>0</v>
      </c>
      <c r="R2560" s="78">
        <v>0</v>
      </c>
      <c r="S2560" s="78">
        <v>0</v>
      </c>
      <c r="T2560" s="78">
        <v>8</v>
      </c>
      <c r="U2560" s="78">
        <v>0</v>
      </c>
      <c r="V2560" s="78">
        <v>37</v>
      </c>
      <c r="W2560" s="78"/>
      <c r="X2560" s="84"/>
      <c r="Y2560" s="85"/>
      <c r="Z2560" s="85"/>
      <c r="AA2560" s="85" t="s">
        <v>148</v>
      </c>
    </row>
    <row r="2561" spans="1:27" ht="93.75">
      <c r="A2561" s="299">
        <v>2537</v>
      </c>
      <c r="B2561" s="284" t="s">
        <v>248</v>
      </c>
      <c r="C2561" s="78" t="s">
        <v>97</v>
      </c>
      <c r="D2561" s="79" t="s">
        <v>5687</v>
      </c>
      <c r="E2561" s="78" t="s">
        <v>153</v>
      </c>
      <c r="F2561" s="80">
        <v>44893.479166666664</v>
      </c>
      <c r="G2561" s="80">
        <v>44893.520833333336</v>
      </c>
      <c r="H2561" s="78" t="s">
        <v>94</v>
      </c>
      <c r="I2561" s="90">
        <v>1.0000000001164153</v>
      </c>
      <c r="J2561" s="91" t="s">
        <v>5688</v>
      </c>
      <c r="K2561" s="91"/>
      <c r="L2561" s="91"/>
      <c r="M2561" s="78">
        <v>20</v>
      </c>
      <c r="N2561" s="78">
        <v>0</v>
      </c>
      <c r="O2561" s="78">
        <v>0</v>
      </c>
      <c r="P2561" s="78">
        <v>20</v>
      </c>
      <c r="Q2561" s="78">
        <v>0</v>
      </c>
      <c r="R2561" s="78">
        <v>0</v>
      </c>
      <c r="S2561" s="78">
        <v>0</v>
      </c>
      <c r="T2561" s="78">
        <v>20</v>
      </c>
      <c r="U2561" s="78">
        <v>0</v>
      </c>
      <c r="V2561" s="78">
        <v>70</v>
      </c>
      <c r="W2561" s="78"/>
      <c r="X2561" s="84" t="s">
        <v>5689</v>
      </c>
      <c r="Y2561" s="85" t="s">
        <v>95</v>
      </c>
      <c r="Z2561" s="85" t="s">
        <v>105</v>
      </c>
      <c r="AA2561" s="85" t="s">
        <v>148</v>
      </c>
    </row>
    <row r="2562" spans="1:27" ht="37.5">
      <c r="A2562" s="299">
        <v>2538</v>
      </c>
      <c r="B2562" s="284" t="s">
        <v>248</v>
      </c>
      <c r="C2562" s="78" t="s">
        <v>97</v>
      </c>
      <c r="D2562" s="79" t="s">
        <v>5690</v>
      </c>
      <c r="E2562" s="78" t="s">
        <v>152</v>
      </c>
      <c r="F2562" s="80">
        <v>44894.520833333336</v>
      </c>
      <c r="G2562" s="80">
        <v>44894.666666666664</v>
      </c>
      <c r="H2562" s="78" t="s">
        <v>106</v>
      </c>
      <c r="I2562" s="90">
        <v>3.4999999998835847</v>
      </c>
      <c r="J2562" s="91" t="s">
        <v>5691</v>
      </c>
      <c r="K2562" s="91"/>
      <c r="L2562" s="91"/>
      <c r="M2562" s="78">
        <v>3</v>
      </c>
      <c r="N2562" s="78">
        <v>0</v>
      </c>
      <c r="O2562" s="78">
        <v>0</v>
      </c>
      <c r="P2562" s="78">
        <v>3</v>
      </c>
      <c r="Q2562" s="78">
        <v>0</v>
      </c>
      <c r="R2562" s="78">
        <v>0</v>
      </c>
      <c r="S2562" s="78">
        <v>3</v>
      </c>
      <c r="T2562" s="78">
        <v>0</v>
      </c>
      <c r="U2562" s="78">
        <v>0</v>
      </c>
      <c r="V2562" s="78">
        <v>150</v>
      </c>
      <c r="W2562" s="78"/>
      <c r="X2562" s="84"/>
      <c r="Y2562" s="85"/>
      <c r="Z2562" s="85"/>
      <c r="AA2562" s="85" t="s">
        <v>148</v>
      </c>
    </row>
    <row r="2563" spans="1:27" ht="225">
      <c r="A2563" s="299">
        <v>2539</v>
      </c>
      <c r="B2563" s="284" t="s">
        <v>261</v>
      </c>
      <c r="C2563" s="78" t="s">
        <v>97</v>
      </c>
      <c r="D2563" s="264" t="s">
        <v>397</v>
      </c>
      <c r="E2563" s="78" t="s">
        <v>152</v>
      </c>
      <c r="F2563" s="80">
        <v>44894.267361111109</v>
      </c>
      <c r="G2563" s="80">
        <v>44894.328472222223</v>
      </c>
      <c r="H2563" s="78" t="s">
        <v>94</v>
      </c>
      <c r="I2563" s="90">
        <v>1.4666666667326353</v>
      </c>
      <c r="J2563" s="91" t="s">
        <v>275</v>
      </c>
      <c r="K2563" s="91"/>
      <c r="L2563" s="91"/>
      <c r="M2563" s="250">
        <v>247</v>
      </c>
      <c r="N2563" s="250">
        <v>0</v>
      </c>
      <c r="O2563" s="250">
        <v>0</v>
      </c>
      <c r="P2563" s="250">
        <v>246</v>
      </c>
      <c r="Q2563" s="250">
        <v>0</v>
      </c>
      <c r="R2563" s="250">
        <v>0</v>
      </c>
      <c r="S2563" s="250">
        <v>0</v>
      </c>
      <c r="T2563" s="250">
        <v>246</v>
      </c>
      <c r="U2563" s="250">
        <v>1</v>
      </c>
      <c r="V2563" s="250">
        <v>141.19999999999999</v>
      </c>
      <c r="W2563" s="250" t="s">
        <v>1052</v>
      </c>
      <c r="X2563" s="250" t="s">
        <v>5692</v>
      </c>
      <c r="Y2563" s="85" t="s">
        <v>100</v>
      </c>
      <c r="Z2563" s="85" t="s">
        <v>105</v>
      </c>
      <c r="AA2563" s="85" t="s">
        <v>193</v>
      </c>
    </row>
    <row r="2564" spans="1:27" ht="37.5">
      <c r="A2564" s="299">
        <v>2540</v>
      </c>
      <c r="B2564" s="284" t="s">
        <v>262</v>
      </c>
      <c r="C2564" s="78" t="s">
        <v>113</v>
      </c>
      <c r="D2564" s="79" t="s">
        <v>5693</v>
      </c>
      <c r="E2564" s="78" t="s">
        <v>154</v>
      </c>
      <c r="F2564" s="80">
        <v>44894.375</v>
      </c>
      <c r="G2564" s="80">
        <v>44894.458333333336</v>
      </c>
      <c r="H2564" s="78" t="s">
        <v>106</v>
      </c>
      <c r="I2564" s="90">
        <v>2.0000000000582077</v>
      </c>
      <c r="J2564" s="91" t="s">
        <v>5693</v>
      </c>
      <c r="K2564" s="91"/>
      <c r="L2564" s="91"/>
      <c r="M2564" s="78">
        <v>20</v>
      </c>
      <c r="N2564" s="78">
        <v>0</v>
      </c>
      <c r="O2564" s="78">
        <v>0</v>
      </c>
      <c r="P2564" s="78">
        <v>20</v>
      </c>
      <c r="Q2564" s="78">
        <v>0</v>
      </c>
      <c r="R2564" s="78">
        <v>0</v>
      </c>
      <c r="S2564" s="78">
        <v>0</v>
      </c>
      <c r="T2564" s="78">
        <v>20</v>
      </c>
      <c r="U2564" s="78">
        <v>0</v>
      </c>
      <c r="V2564" s="78">
        <v>25</v>
      </c>
      <c r="W2564" s="78"/>
      <c r="X2564" s="84"/>
      <c r="Y2564" s="85"/>
      <c r="Z2564" s="85"/>
      <c r="AA2564" s="85" t="s">
        <v>148</v>
      </c>
    </row>
    <row r="2565" spans="1:27" ht="56.25">
      <c r="A2565" s="299">
        <v>2541</v>
      </c>
      <c r="B2565" s="283" t="s">
        <v>251</v>
      </c>
      <c r="C2565" s="83" t="s">
        <v>113</v>
      </c>
      <c r="D2565" s="187" t="s">
        <v>5500</v>
      </c>
      <c r="E2565" s="83" t="s">
        <v>152</v>
      </c>
      <c r="F2565" s="188">
        <v>44895.416666666664</v>
      </c>
      <c r="G2565" s="188">
        <v>44895.583333333336</v>
      </c>
      <c r="H2565" s="83" t="s">
        <v>106</v>
      </c>
      <c r="I2565" s="90">
        <v>4.0000000001164153</v>
      </c>
      <c r="J2565" s="91" t="s">
        <v>449</v>
      </c>
      <c r="K2565" s="91"/>
      <c r="L2565" s="91"/>
      <c r="M2565" s="83">
        <v>8</v>
      </c>
      <c r="N2565" s="83">
        <v>0</v>
      </c>
      <c r="O2565" s="83">
        <v>0</v>
      </c>
      <c r="P2565" s="83">
        <v>8</v>
      </c>
      <c r="Q2565" s="83">
        <v>0</v>
      </c>
      <c r="R2565" s="83">
        <v>0</v>
      </c>
      <c r="S2565" s="83">
        <v>0</v>
      </c>
      <c r="T2565" s="83">
        <v>8</v>
      </c>
      <c r="U2565" s="83">
        <v>0</v>
      </c>
      <c r="V2565" s="83">
        <v>37</v>
      </c>
      <c r="W2565" s="83"/>
      <c r="X2565" s="184"/>
      <c r="Y2565" s="185"/>
      <c r="Z2565" s="185"/>
      <c r="AA2565" s="85" t="s">
        <v>148</v>
      </c>
    </row>
    <row r="2566" spans="1:27" ht="75">
      <c r="A2566" s="299">
        <v>2542</v>
      </c>
      <c r="B2566" s="283" t="s">
        <v>115</v>
      </c>
      <c r="C2566" s="83" t="s">
        <v>97</v>
      </c>
      <c r="D2566" s="187" t="s">
        <v>5694</v>
      </c>
      <c r="E2566" s="83" t="s">
        <v>153</v>
      </c>
      <c r="F2566" s="188">
        <v>44894.479166666664</v>
      </c>
      <c r="G2566" s="188">
        <v>44894.611111111109</v>
      </c>
      <c r="H2566" s="83" t="s">
        <v>106</v>
      </c>
      <c r="I2566" s="90">
        <v>3.1666666666860692</v>
      </c>
      <c r="J2566" s="91" t="s">
        <v>5695</v>
      </c>
      <c r="K2566" s="91"/>
      <c r="L2566" s="91"/>
      <c r="M2566" s="83">
        <v>82</v>
      </c>
      <c r="N2566" s="83">
        <v>0</v>
      </c>
      <c r="O2566" s="83">
        <v>0</v>
      </c>
      <c r="P2566" s="83">
        <v>82</v>
      </c>
      <c r="Q2566" s="83">
        <v>0</v>
      </c>
      <c r="R2566" s="83">
        <v>0</v>
      </c>
      <c r="S2566" s="83">
        <v>0</v>
      </c>
      <c r="T2566" s="83">
        <v>82</v>
      </c>
      <c r="U2566" s="83">
        <v>0</v>
      </c>
      <c r="V2566" s="83">
        <v>41</v>
      </c>
      <c r="W2566" s="83"/>
      <c r="X2566" s="184" t="s">
        <v>5696</v>
      </c>
      <c r="Y2566" s="185"/>
      <c r="Z2566" s="185"/>
      <c r="AA2566" s="85" t="s">
        <v>148</v>
      </c>
    </row>
    <row r="2567" spans="1:27" ht="112.5">
      <c r="A2567" s="299">
        <v>2543</v>
      </c>
      <c r="B2567" s="286" t="s">
        <v>266</v>
      </c>
      <c r="C2567" s="93" t="s">
        <v>93</v>
      </c>
      <c r="D2567" s="94" t="s">
        <v>5697</v>
      </c>
      <c r="E2567" s="93" t="s">
        <v>152</v>
      </c>
      <c r="F2567" s="95">
        <v>44895.270833333336</v>
      </c>
      <c r="G2567" s="95">
        <v>44895.298611111109</v>
      </c>
      <c r="H2567" s="96" t="s">
        <v>94</v>
      </c>
      <c r="I2567" s="90">
        <v>0.6666666665696539</v>
      </c>
      <c r="J2567" s="91" t="s">
        <v>3746</v>
      </c>
      <c r="K2567" s="91"/>
      <c r="L2567" s="91"/>
      <c r="M2567" s="93">
        <v>259</v>
      </c>
      <c r="N2567" s="93">
        <v>0</v>
      </c>
      <c r="O2567" s="93">
        <v>0</v>
      </c>
      <c r="P2567" s="93">
        <v>259</v>
      </c>
      <c r="Q2567" s="93">
        <v>0</v>
      </c>
      <c r="R2567" s="93">
        <v>0</v>
      </c>
      <c r="S2567" s="93">
        <v>0</v>
      </c>
      <c r="T2567" s="93">
        <v>259</v>
      </c>
      <c r="U2567" s="93">
        <v>0</v>
      </c>
      <c r="V2567" s="93">
        <v>987</v>
      </c>
      <c r="W2567" s="93"/>
      <c r="X2567" s="97" t="s">
        <v>5698</v>
      </c>
      <c r="Y2567" s="98" t="s">
        <v>95</v>
      </c>
      <c r="Z2567" s="98" t="s">
        <v>105</v>
      </c>
      <c r="AA2567" s="85" t="s">
        <v>148</v>
      </c>
    </row>
    <row r="2568" spans="1:27" ht="93.75">
      <c r="A2568" s="299">
        <v>2544</v>
      </c>
      <c r="B2568" s="286" t="s">
        <v>248</v>
      </c>
      <c r="C2568" s="93" t="s">
        <v>93</v>
      </c>
      <c r="D2568" s="94" t="s">
        <v>5699</v>
      </c>
      <c r="E2568" s="93" t="s">
        <v>152</v>
      </c>
      <c r="F2568" s="95">
        <v>44894.680555555555</v>
      </c>
      <c r="G2568" s="95">
        <v>44894.8125</v>
      </c>
      <c r="H2568" s="96" t="s">
        <v>94</v>
      </c>
      <c r="I2568" s="90">
        <v>3.1666666666860692</v>
      </c>
      <c r="J2568" s="91" t="s">
        <v>5700</v>
      </c>
      <c r="K2568" s="91"/>
      <c r="L2568" s="91" t="s">
        <v>5701</v>
      </c>
      <c r="M2568" s="93">
        <v>52</v>
      </c>
      <c r="N2568" s="93">
        <v>0</v>
      </c>
      <c r="O2568" s="93">
        <v>3</v>
      </c>
      <c r="P2568" s="93">
        <v>49</v>
      </c>
      <c r="Q2568" s="93">
        <v>0</v>
      </c>
      <c r="R2568" s="93">
        <v>0</v>
      </c>
      <c r="S2568" s="93">
        <v>0</v>
      </c>
      <c r="T2568" s="93">
        <v>52</v>
      </c>
      <c r="U2568" s="93">
        <v>0</v>
      </c>
      <c r="V2568" s="93">
        <v>1200</v>
      </c>
      <c r="W2568" s="93"/>
      <c r="X2568" s="97" t="s">
        <v>5702</v>
      </c>
      <c r="Y2568" s="98" t="s">
        <v>119</v>
      </c>
      <c r="Z2568" s="98" t="s">
        <v>120</v>
      </c>
      <c r="AA2568" s="85" t="s">
        <v>193</v>
      </c>
    </row>
    <row r="2569" spans="1:27" ht="93.75">
      <c r="A2569" s="299">
        <v>2545</v>
      </c>
      <c r="B2569" s="284" t="s">
        <v>262</v>
      </c>
      <c r="C2569" s="78" t="s">
        <v>93</v>
      </c>
      <c r="D2569" s="79" t="s">
        <v>5703</v>
      </c>
      <c r="E2569" s="78" t="s">
        <v>153</v>
      </c>
      <c r="F2569" s="80">
        <v>44895.375</v>
      </c>
      <c r="G2569" s="80">
        <v>44895.416666666664</v>
      </c>
      <c r="H2569" s="78" t="s">
        <v>106</v>
      </c>
      <c r="I2569" s="90">
        <v>0.99999999994179234</v>
      </c>
      <c r="J2569" s="91" t="s">
        <v>5704</v>
      </c>
      <c r="K2569" s="91"/>
      <c r="L2569" s="91"/>
      <c r="M2569" s="78">
        <v>1</v>
      </c>
      <c r="N2569" s="78">
        <v>0</v>
      </c>
      <c r="O2569" s="78">
        <v>0</v>
      </c>
      <c r="P2569" s="78">
        <v>1</v>
      </c>
      <c r="Q2569" s="78">
        <v>0</v>
      </c>
      <c r="R2569" s="78">
        <v>0</v>
      </c>
      <c r="S2569" s="78">
        <v>0</v>
      </c>
      <c r="T2569" s="78">
        <v>1</v>
      </c>
      <c r="U2569" s="78">
        <v>0</v>
      </c>
      <c r="V2569" s="78">
        <v>15</v>
      </c>
      <c r="W2569" s="78"/>
      <c r="X2569" s="84"/>
      <c r="Y2569" s="85"/>
      <c r="Z2569" s="85"/>
      <c r="AA2569" s="85" t="s">
        <v>148</v>
      </c>
    </row>
    <row r="2570" spans="1:27" ht="75">
      <c r="A2570" s="299">
        <v>2546</v>
      </c>
      <c r="B2570" s="284" t="s">
        <v>250</v>
      </c>
      <c r="C2570" s="78" t="s">
        <v>97</v>
      </c>
      <c r="D2570" s="79" t="s">
        <v>5705</v>
      </c>
      <c r="E2570" s="78" t="s">
        <v>108</v>
      </c>
      <c r="F2570" s="80">
        <v>44895.576388888891</v>
      </c>
      <c r="G2570" s="80">
        <v>44895.604166666664</v>
      </c>
      <c r="H2570" s="78" t="s">
        <v>94</v>
      </c>
      <c r="I2570" s="90">
        <v>0.6666666665696539</v>
      </c>
      <c r="J2570" s="91" t="s">
        <v>5706</v>
      </c>
      <c r="K2570" s="91"/>
      <c r="L2570" s="91"/>
      <c r="M2570" s="78">
        <v>1</v>
      </c>
      <c r="N2570" s="78">
        <v>0</v>
      </c>
      <c r="O2570" s="78">
        <v>0</v>
      </c>
      <c r="P2570" s="78">
        <v>1</v>
      </c>
      <c r="Q2570" s="78">
        <v>0</v>
      </c>
      <c r="R2570" s="78">
        <v>0</v>
      </c>
      <c r="S2570" s="78">
        <v>0</v>
      </c>
      <c r="T2570" s="78">
        <v>1</v>
      </c>
      <c r="U2570" s="78">
        <v>0</v>
      </c>
      <c r="V2570" s="78">
        <v>2.5</v>
      </c>
      <c r="W2570" s="78"/>
      <c r="X2570" s="84" t="s">
        <v>5707</v>
      </c>
      <c r="Y2570" s="85" t="s">
        <v>118</v>
      </c>
      <c r="Z2570" s="85" t="s">
        <v>99</v>
      </c>
      <c r="AA2570" s="85" t="s">
        <v>148</v>
      </c>
    </row>
    <row r="2571" spans="1:27" ht="93.75">
      <c r="A2571" s="299">
        <v>2547</v>
      </c>
      <c r="B2571" s="284" t="s">
        <v>250</v>
      </c>
      <c r="C2571" s="78" t="s">
        <v>93</v>
      </c>
      <c r="D2571" s="79" t="s">
        <v>5708</v>
      </c>
      <c r="E2571" s="78" t="s">
        <v>153</v>
      </c>
      <c r="F2571" s="80">
        <v>44895.583333333336</v>
      </c>
      <c r="G2571" s="80">
        <v>44895.659722222219</v>
      </c>
      <c r="H2571" s="78" t="s">
        <v>94</v>
      </c>
      <c r="I2571" s="90">
        <v>1.8333333331975155</v>
      </c>
      <c r="J2571" s="91" t="s">
        <v>5709</v>
      </c>
      <c r="K2571" s="91"/>
      <c r="L2571" s="91"/>
      <c r="M2571" s="78">
        <v>1</v>
      </c>
      <c r="N2571" s="78">
        <v>0</v>
      </c>
      <c r="O2571" s="78">
        <v>0</v>
      </c>
      <c r="P2571" s="78">
        <v>1</v>
      </c>
      <c r="Q2571" s="78">
        <v>0</v>
      </c>
      <c r="R2571" s="78">
        <v>0</v>
      </c>
      <c r="S2571" s="78">
        <v>0</v>
      </c>
      <c r="T2571" s="78">
        <v>1</v>
      </c>
      <c r="U2571" s="78">
        <v>0</v>
      </c>
      <c r="V2571" s="78">
        <v>14</v>
      </c>
      <c r="W2571" s="78"/>
      <c r="X2571" s="84" t="s">
        <v>5710</v>
      </c>
      <c r="Y2571" s="85" t="s">
        <v>109</v>
      </c>
      <c r="Z2571" s="85" t="s">
        <v>103</v>
      </c>
      <c r="AA2571" s="85" t="s">
        <v>148</v>
      </c>
    </row>
    <row r="2572" spans="1:27" ht="225">
      <c r="A2572" s="299">
        <v>2548</v>
      </c>
      <c r="B2572" s="284" t="s">
        <v>261</v>
      </c>
      <c r="C2572" s="78" t="s">
        <v>97</v>
      </c>
      <c r="D2572" s="79" t="s">
        <v>383</v>
      </c>
      <c r="E2572" s="78" t="s">
        <v>152</v>
      </c>
      <c r="F2572" s="80">
        <v>44895.78125</v>
      </c>
      <c r="G2572" s="80">
        <v>44895.823611111111</v>
      </c>
      <c r="H2572" s="78" t="s">
        <v>94</v>
      </c>
      <c r="I2572" s="90">
        <v>1.0166666666627862</v>
      </c>
      <c r="J2572" s="91" t="s">
        <v>307</v>
      </c>
      <c r="K2572" s="91"/>
      <c r="L2572" s="91"/>
      <c r="M2572" s="78">
        <v>191</v>
      </c>
      <c r="N2572" s="78">
        <v>0</v>
      </c>
      <c r="O2572" s="78">
        <v>0</v>
      </c>
      <c r="P2572" s="78">
        <v>190</v>
      </c>
      <c r="Q2572" s="78">
        <v>0</v>
      </c>
      <c r="R2572" s="78">
        <v>0</v>
      </c>
      <c r="S2572" s="78">
        <v>0</v>
      </c>
      <c r="T2572" s="78">
        <v>190</v>
      </c>
      <c r="U2572" s="78">
        <v>1</v>
      </c>
      <c r="V2572" s="78" t="s">
        <v>150</v>
      </c>
      <c r="W2572" s="78" t="s">
        <v>1052</v>
      </c>
      <c r="X2572" s="84" t="s">
        <v>5711</v>
      </c>
      <c r="Y2572" s="85" t="s">
        <v>100</v>
      </c>
      <c r="Z2572" s="85" t="s">
        <v>105</v>
      </c>
      <c r="AA2572" s="85" t="s">
        <v>193</v>
      </c>
    </row>
    <row r="2573" spans="1:27" ht="112.5">
      <c r="A2573" s="299">
        <v>2549</v>
      </c>
      <c r="B2573" s="284" t="s">
        <v>115</v>
      </c>
      <c r="C2573" s="78" t="s">
        <v>97</v>
      </c>
      <c r="D2573" s="79" t="s">
        <v>5712</v>
      </c>
      <c r="E2573" s="78" t="s">
        <v>153</v>
      </c>
      <c r="F2573" s="80">
        <v>44896.381944444445</v>
      </c>
      <c r="G2573" s="80">
        <v>44896.443749999999</v>
      </c>
      <c r="H2573" s="78" t="s">
        <v>106</v>
      </c>
      <c r="I2573" s="90">
        <v>1.4833333332790062</v>
      </c>
      <c r="J2573" s="91" t="s">
        <v>1349</v>
      </c>
      <c r="K2573" s="91"/>
      <c r="L2573" s="91"/>
      <c r="M2573" s="78">
        <v>68</v>
      </c>
      <c r="N2573" s="78">
        <v>0</v>
      </c>
      <c r="O2573" s="78">
        <v>0</v>
      </c>
      <c r="P2573" s="78">
        <v>68</v>
      </c>
      <c r="Q2573" s="78">
        <v>0</v>
      </c>
      <c r="R2573" s="78">
        <v>0</v>
      </c>
      <c r="S2573" s="78">
        <v>0</v>
      </c>
      <c r="T2573" s="78">
        <v>68</v>
      </c>
      <c r="U2573" s="78">
        <v>0</v>
      </c>
      <c r="V2573" s="78">
        <v>27</v>
      </c>
      <c r="W2573" s="78"/>
      <c r="X2573" s="84" t="s">
        <v>5713</v>
      </c>
      <c r="Y2573" s="85"/>
      <c r="Z2573" s="85"/>
      <c r="AA2573" s="85" t="s">
        <v>148</v>
      </c>
    </row>
    <row r="2574" spans="1:27" ht="225">
      <c r="A2574" s="299">
        <v>2550</v>
      </c>
      <c r="B2574" s="283" t="s">
        <v>261</v>
      </c>
      <c r="C2574" s="83" t="s">
        <v>97</v>
      </c>
      <c r="D2574" s="187" t="s">
        <v>308</v>
      </c>
      <c r="E2574" s="83" t="s">
        <v>152</v>
      </c>
      <c r="F2574" s="188">
        <v>44896.8125</v>
      </c>
      <c r="G2574" s="188">
        <v>44896.847222222219</v>
      </c>
      <c r="H2574" s="83" t="s">
        <v>94</v>
      </c>
      <c r="I2574" s="90">
        <v>0.83333333325572312</v>
      </c>
      <c r="J2574" s="91" t="s">
        <v>325</v>
      </c>
      <c r="K2574" s="91"/>
      <c r="L2574" s="91"/>
      <c r="M2574" s="83">
        <v>874</v>
      </c>
      <c r="N2574" s="83">
        <v>0</v>
      </c>
      <c r="O2574" s="83">
        <v>0</v>
      </c>
      <c r="P2574" s="83">
        <v>873</v>
      </c>
      <c r="Q2574" s="83">
        <v>0</v>
      </c>
      <c r="R2574" s="83">
        <v>0</v>
      </c>
      <c r="S2574" s="83">
        <v>0</v>
      </c>
      <c r="T2574" s="83">
        <v>873</v>
      </c>
      <c r="U2574" s="83">
        <v>1</v>
      </c>
      <c r="V2574" s="83" t="s">
        <v>132</v>
      </c>
      <c r="W2574" s="83" t="s">
        <v>1052</v>
      </c>
      <c r="X2574" s="184" t="s">
        <v>5714</v>
      </c>
      <c r="Y2574" s="185" t="s">
        <v>100</v>
      </c>
      <c r="Z2574" s="185" t="s">
        <v>105</v>
      </c>
      <c r="AA2574" s="85" t="s">
        <v>193</v>
      </c>
    </row>
    <row r="2575" spans="1:27" ht="56.25">
      <c r="A2575" s="299">
        <v>2551</v>
      </c>
      <c r="B2575" s="283" t="s">
        <v>262</v>
      </c>
      <c r="C2575" s="83" t="s">
        <v>97</v>
      </c>
      <c r="D2575" s="187" t="s">
        <v>5715</v>
      </c>
      <c r="E2575" s="83" t="s">
        <v>154</v>
      </c>
      <c r="F2575" s="188">
        <v>44897.416666666664</v>
      </c>
      <c r="G2575" s="188">
        <v>44897.5</v>
      </c>
      <c r="H2575" s="83" t="s">
        <v>106</v>
      </c>
      <c r="I2575" s="90">
        <v>2.0000000000582077</v>
      </c>
      <c r="J2575" s="91" t="s">
        <v>450</v>
      </c>
      <c r="K2575" s="91"/>
      <c r="L2575" s="91"/>
      <c r="M2575" s="83">
        <v>32</v>
      </c>
      <c r="N2575" s="83">
        <v>0</v>
      </c>
      <c r="O2575" s="83">
        <v>0</v>
      </c>
      <c r="P2575" s="83">
        <v>32</v>
      </c>
      <c r="Q2575" s="83">
        <v>0</v>
      </c>
      <c r="R2575" s="83">
        <v>0</v>
      </c>
      <c r="S2575" s="83">
        <v>0</v>
      </c>
      <c r="T2575" s="83">
        <v>32</v>
      </c>
      <c r="U2575" s="83">
        <v>0</v>
      </c>
      <c r="V2575" s="83">
        <v>75</v>
      </c>
      <c r="W2575" s="83"/>
      <c r="X2575" s="184"/>
      <c r="Y2575" s="185"/>
      <c r="Z2575" s="185"/>
      <c r="AA2575" s="85" t="s">
        <v>148</v>
      </c>
    </row>
    <row r="2576" spans="1:27" ht="75">
      <c r="A2576" s="299">
        <v>2552</v>
      </c>
      <c r="B2576" s="283" t="s">
        <v>4541</v>
      </c>
      <c r="C2576" s="83" t="s">
        <v>97</v>
      </c>
      <c r="D2576" s="187" t="s">
        <v>5716</v>
      </c>
      <c r="E2576" s="83" t="s">
        <v>153</v>
      </c>
      <c r="F2576" s="188">
        <v>44898.541666666664</v>
      </c>
      <c r="G2576" s="188">
        <v>44898.590277777781</v>
      </c>
      <c r="H2576" s="83" t="s">
        <v>94</v>
      </c>
      <c r="I2576" s="90">
        <v>1.1666666668024845</v>
      </c>
      <c r="J2576" s="91" t="s">
        <v>5717</v>
      </c>
      <c r="K2576" s="91"/>
      <c r="L2576" s="91"/>
      <c r="M2576" s="83">
        <v>68</v>
      </c>
      <c r="N2576" s="83">
        <v>0</v>
      </c>
      <c r="O2576" s="83">
        <v>0</v>
      </c>
      <c r="P2576" s="83">
        <v>68</v>
      </c>
      <c r="Q2576" s="83">
        <v>0</v>
      </c>
      <c r="R2576" s="83">
        <v>0</v>
      </c>
      <c r="S2576" s="83">
        <v>0</v>
      </c>
      <c r="T2576" s="83">
        <v>68</v>
      </c>
      <c r="U2576" s="83">
        <v>0</v>
      </c>
      <c r="V2576" s="83">
        <v>380</v>
      </c>
      <c r="W2576" s="83"/>
      <c r="X2576" s="184" t="s">
        <v>5718</v>
      </c>
      <c r="Y2576" s="185" t="s">
        <v>1491</v>
      </c>
      <c r="Z2576" s="185" t="s">
        <v>99</v>
      </c>
      <c r="AA2576" s="85" t="s">
        <v>148</v>
      </c>
    </row>
    <row r="2577" spans="1:27" ht="225">
      <c r="A2577" s="299">
        <v>2553</v>
      </c>
      <c r="B2577" s="283" t="s">
        <v>248</v>
      </c>
      <c r="C2577" s="83" t="s">
        <v>93</v>
      </c>
      <c r="D2577" s="187" t="s">
        <v>5719</v>
      </c>
      <c r="E2577" s="83" t="s">
        <v>152</v>
      </c>
      <c r="F2577" s="188">
        <v>44898.479166666664</v>
      </c>
      <c r="G2577" s="188">
        <v>44898.536805555559</v>
      </c>
      <c r="H2577" s="83" t="s">
        <v>94</v>
      </c>
      <c r="I2577" s="90">
        <v>1.3833333334769122</v>
      </c>
      <c r="J2577" s="91" t="s">
        <v>5720</v>
      </c>
      <c r="K2577" s="91"/>
      <c r="L2577" s="91"/>
      <c r="M2577" s="83">
        <v>232</v>
      </c>
      <c r="N2577" s="83">
        <v>0</v>
      </c>
      <c r="O2577" s="83">
        <v>0</v>
      </c>
      <c r="P2577" s="83">
        <v>231</v>
      </c>
      <c r="Q2577" s="83">
        <v>0</v>
      </c>
      <c r="R2577" s="83">
        <v>0</v>
      </c>
      <c r="S2577" s="83">
        <v>0</v>
      </c>
      <c r="T2577" s="83">
        <v>231</v>
      </c>
      <c r="U2577" s="83">
        <v>1</v>
      </c>
      <c r="V2577" s="83">
        <v>231</v>
      </c>
      <c r="W2577" s="83" t="s">
        <v>1052</v>
      </c>
      <c r="X2577" s="184" t="s">
        <v>5721</v>
      </c>
      <c r="Y2577" s="185" t="s">
        <v>100</v>
      </c>
      <c r="Z2577" s="185" t="s">
        <v>105</v>
      </c>
      <c r="AA2577" s="85" t="s">
        <v>193</v>
      </c>
    </row>
    <row r="2578" spans="1:27" ht="112.5">
      <c r="A2578" s="299">
        <v>2554</v>
      </c>
      <c r="B2578" s="284" t="s">
        <v>115</v>
      </c>
      <c r="C2578" s="78" t="s">
        <v>97</v>
      </c>
      <c r="D2578" s="79" t="s">
        <v>5712</v>
      </c>
      <c r="E2578" s="78" t="s">
        <v>153</v>
      </c>
      <c r="F2578" s="80">
        <v>44896.381944444445</v>
      </c>
      <c r="G2578" s="80">
        <v>44896.443749999999</v>
      </c>
      <c r="H2578" s="78" t="s">
        <v>106</v>
      </c>
      <c r="I2578" s="90">
        <v>1.4833333332790062</v>
      </c>
      <c r="J2578" s="91" t="s">
        <v>1349</v>
      </c>
      <c r="K2578" s="91"/>
      <c r="L2578" s="91"/>
      <c r="M2578" s="78">
        <v>68</v>
      </c>
      <c r="N2578" s="78">
        <v>0</v>
      </c>
      <c r="O2578" s="78">
        <v>0</v>
      </c>
      <c r="P2578" s="78">
        <v>68</v>
      </c>
      <c r="Q2578" s="78">
        <v>0</v>
      </c>
      <c r="R2578" s="78">
        <v>0</v>
      </c>
      <c r="S2578" s="78">
        <v>0</v>
      </c>
      <c r="T2578" s="78">
        <v>68</v>
      </c>
      <c r="U2578" s="78">
        <v>0</v>
      </c>
      <c r="V2578" s="78">
        <v>27</v>
      </c>
      <c r="W2578" s="78"/>
      <c r="X2578" s="84" t="s">
        <v>5713</v>
      </c>
      <c r="Y2578" s="85"/>
      <c r="Z2578" s="85"/>
      <c r="AA2578" s="85" t="s">
        <v>148</v>
      </c>
    </row>
    <row r="2579" spans="1:27" ht="225">
      <c r="A2579" s="299">
        <v>2555</v>
      </c>
      <c r="B2579" s="284" t="s">
        <v>245</v>
      </c>
      <c r="C2579" s="78" t="s">
        <v>97</v>
      </c>
      <c r="D2579" s="264" t="s">
        <v>5722</v>
      </c>
      <c r="E2579" s="78" t="s">
        <v>152</v>
      </c>
      <c r="F2579" s="80">
        <v>44897.965277777781</v>
      </c>
      <c r="G2579" s="80">
        <v>44898.076388888891</v>
      </c>
      <c r="H2579" s="78" t="s">
        <v>94</v>
      </c>
      <c r="I2579" s="90">
        <v>2.6666666666278616</v>
      </c>
      <c r="J2579" s="91" t="s">
        <v>5723</v>
      </c>
      <c r="K2579" s="91" t="s">
        <v>282</v>
      </c>
      <c r="L2579" s="91"/>
      <c r="M2579" s="250">
        <v>318</v>
      </c>
      <c r="N2579" s="250">
        <v>0</v>
      </c>
      <c r="O2579" s="250">
        <v>1</v>
      </c>
      <c r="P2579" s="250">
        <v>316</v>
      </c>
      <c r="Q2579" s="250">
        <v>0</v>
      </c>
      <c r="R2579" s="250">
        <v>0</v>
      </c>
      <c r="S2579" s="250">
        <v>0</v>
      </c>
      <c r="T2579" s="250">
        <v>317</v>
      </c>
      <c r="U2579" s="250">
        <v>1</v>
      </c>
      <c r="V2579" s="250">
        <v>290.39999999999998</v>
      </c>
      <c r="W2579" s="250" t="s">
        <v>1052</v>
      </c>
      <c r="X2579" s="250" t="s">
        <v>5724</v>
      </c>
      <c r="Y2579" s="85" t="s">
        <v>95</v>
      </c>
      <c r="Z2579" s="85" t="s">
        <v>105</v>
      </c>
      <c r="AA2579" s="85" t="s">
        <v>148</v>
      </c>
    </row>
    <row r="2580" spans="1:27" ht="56.25">
      <c r="A2580" s="299">
        <v>2556</v>
      </c>
      <c r="B2580" s="284" t="s">
        <v>278</v>
      </c>
      <c r="C2580" s="78" t="s">
        <v>97</v>
      </c>
      <c r="D2580" s="79" t="s">
        <v>5725</v>
      </c>
      <c r="E2580" s="78" t="s">
        <v>108</v>
      </c>
      <c r="F2580" s="80">
        <v>44898.888888888891</v>
      </c>
      <c r="G2580" s="80">
        <v>44898.958333333336</v>
      </c>
      <c r="H2580" s="78" t="s">
        <v>94</v>
      </c>
      <c r="I2580" s="90">
        <v>1.6666666666860692</v>
      </c>
      <c r="J2580" s="91" t="s">
        <v>5726</v>
      </c>
      <c r="K2580" s="91"/>
      <c r="L2580" s="91"/>
      <c r="M2580" s="78">
        <v>1</v>
      </c>
      <c r="N2580" s="78">
        <v>0</v>
      </c>
      <c r="O2580" s="78">
        <v>0</v>
      </c>
      <c r="P2580" s="78">
        <v>1</v>
      </c>
      <c r="Q2580" s="78">
        <v>0</v>
      </c>
      <c r="R2580" s="78">
        <v>0</v>
      </c>
      <c r="S2580" s="78">
        <v>0</v>
      </c>
      <c r="T2580" s="78">
        <v>1</v>
      </c>
      <c r="U2580" s="78">
        <v>0</v>
      </c>
      <c r="V2580" s="78">
        <v>5</v>
      </c>
      <c r="W2580" s="78"/>
      <c r="X2580" s="84" t="s">
        <v>5727</v>
      </c>
      <c r="Y2580" s="85" t="s">
        <v>138</v>
      </c>
      <c r="Z2580" s="85" t="s">
        <v>121</v>
      </c>
      <c r="AA2580" s="85" t="s">
        <v>193</v>
      </c>
    </row>
    <row r="2581" spans="1:27" ht="93.75">
      <c r="A2581" s="299">
        <v>2557</v>
      </c>
      <c r="B2581" s="284" t="s">
        <v>262</v>
      </c>
      <c r="C2581" s="78" t="s">
        <v>93</v>
      </c>
      <c r="D2581" s="79" t="s">
        <v>5728</v>
      </c>
      <c r="E2581" s="78" t="s">
        <v>154</v>
      </c>
      <c r="F2581" s="80">
        <v>44897.392361111109</v>
      </c>
      <c r="G2581" s="80">
        <v>44897.479166666664</v>
      </c>
      <c r="H2581" s="78" t="s">
        <v>106</v>
      </c>
      <c r="I2581" s="90">
        <v>2.0833333333139308</v>
      </c>
      <c r="J2581" s="91" t="s">
        <v>5729</v>
      </c>
      <c r="K2581" s="91"/>
      <c r="L2581" s="91"/>
      <c r="M2581" s="78">
        <v>2</v>
      </c>
      <c r="N2581" s="78">
        <v>0</v>
      </c>
      <c r="O2581" s="78">
        <v>0</v>
      </c>
      <c r="P2581" s="78">
        <v>2</v>
      </c>
      <c r="Q2581" s="78">
        <v>0</v>
      </c>
      <c r="R2581" s="78">
        <v>0</v>
      </c>
      <c r="S2581" s="78">
        <v>0</v>
      </c>
      <c r="T2581" s="78">
        <v>2</v>
      </c>
      <c r="U2581" s="78">
        <v>0</v>
      </c>
      <c r="V2581" s="78">
        <v>50</v>
      </c>
      <c r="W2581" s="78"/>
      <c r="X2581" s="84"/>
      <c r="Y2581" s="85"/>
      <c r="Z2581" s="85"/>
      <c r="AA2581" s="85" t="s">
        <v>148</v>
      </c>
    </row>
    <row r="2582" spans="1:27" ht="37.5">
      <c r="A2582" s="299">
        <v>2558</v>
      </c>
      <c r="B2582" s="284" t="s">
        <v>250</v>
      </c>
      <c r="C2582" s="78" t="s">
        <v>97</v>
      </c>
      <c r="D2582" s="79" t="s">
        <v>5730</v>
      </c>
      <c r="E2582" s="78" t="s">
        <v>154</v>
      </c>
      <c r="F2582" s="80">
        <v>44901.395833333336</v>
      </c>
      <c r="G2582" s="80">
        <v>44901.625</v>
      </c>
      <c r="H2582" s="78" t="s">
        <v>106</v>
      </c>
      <c r="I2582" s="90">
        <v>5.4999999999417923</v>
      </c>
      <c r="J2582" s="91" t="s">
        <v>5731</v>
      </c>
      <c r="K2582" s="91"/>
      <c r="L2582" s="91"/>
      <c r="M2582" s="78">
        <v>2</v>
      </c>
      <c r="N2582" s="78">
        <v>0</v>
      </c>
      <c r="O2582" s="78">
        <v>0</v>
      </c>
      <c r="P2582" s="78">
        <v>2</v>
      </c>
      <c r="Q2582" s="78">
        <v>0</v>
      </c>
      <c r="R2582" s="78">
        <v>0</v>
      </c>
      <c r="S2582" s="78">
        <v>0</v>
      </c>
      <c r="T2582" s="78">
        <v>2</v>
      </c>
      <c r="U2582" s="78">
        <v>0</v>
      </c>
      <c r="V2582" s="78">
        <v>10</v>
      </c>
      <c r="W2582" s="78"/>
      <c r="X2582" s="84"/>
      <c r="Y2582" s="85"/>
      <c r="Z2582" s="85"/>
      <c r="AA2582" s="85" t="s">
        <v>148</v>
      </c>
    </row>
    <row r="2583" spans="1:27" ht="93.75">
      <c r="A2583" s="299">
        <v>2559</v>
      </c>
      <c r="B2583" s="286" t="s">
        <v>115</v>
      </c>
      <c r="C2583" s="93" t="s">
        <v>97</v>
      </c>
      <c r="D2583" s="94" t="s">
        <v>3867</v>
      </c>
      <c r="E2583" s="93" t="s">
        <v>153</v>
      </c>
      <c r="F2583" s="95">
        <v>44900.425000000003</v>
      </c>
      <c r="G2583" s="95">
        <v>44900.447222222225</v>
      </c>
      <c r="H2583" s="96" t="s">
        <v>106</v>
      </c>
      <c r="I2583" s="90">
        <v>0.53333333332557231</v>
      </c>
      <c r="J2583" s="91" t="s">
        <v>640</v>
      </c>
      <c r="K2583" s="91"/>
      <c r="L2583" s="91"/>
      <c r="M2583" s="93">
        <v>74</v>
      </c>
      <c r="N2583" s="93">
        <v>0</v>
      </c>
      <c r="O2583" s="93">
        <v>0</v>
      </c>
      <c r="P2583" s="93">
        <v>74</v>
      </c>
      <c r="Q2583" s="93">
        <v>0</v>
      </c>
      <c r="R2583" s="93">
        <v>0</v>
      </c>
      <c r="S2583" s="93">
        <v>0</v>
      </c>
      <c r="T2583" s="93">
        <v>74</v>
      </c>
      <c r="U2583" s="93">
        <v>0</v>
      </c>
      <c r="V2583" s="93">
        <v>30</v>
      </c>
      <c r="W2583" s="93"/>
      <c r="X2583" s="97" t="s">
        <v>5732</v>
      </c>
      <c r="Y2583" s="98"/>
      <c r="Z2583" s="98"/>
      <c r="AA2583" s="85" t="s">
        <v>148</v>
      </c>
    </row>
    <row r="2584" spans="1:27" ht="75">
      <c r="A2584" s="299">
        <v>2560</v>
      </c>
      <c r="B2584" s="284" t="s">
        <v>115</v>
      </c>
      <c r="C2584" s="78" t="s">
        <v>97</v>
      </c>
      <c r="D2584" s="79" t="s">
        <v>3501</v>
      </c>
      <c r="E2584" s="78" t="s">
        <v>153</v>
      </c>
      <c r="F2584" s="80">
        <v>44900.552083333336</v>
      </c>
      <c r="G2584" s="80">
        <v>44900.572916666664</v>
      </c>
      <c r="H2584" s="78" t="s">
        <v>106</v>
      </c>
      <c r="I2584" s="90">
        <v>0.49999999988358468</v>
      </c>
      <c r="J2584" s="91" t="s">
        <v>3502</v>
      </c>
      <c r="K2584" s="91"/>
      <c r="L2584" s="91" t="s">
        <v>5733</v>
      </c>
      <c r="M2584" s="78">
        <v>1</v>
      </c>
      <c r="N2584" s="78">
        <v>0</v>
      </c>
      <c r="O2584" s="78">
        <v>1</v>
      </c>
      <c r="P2584" s="78">
        <v>0</v>
      </c>
      <c r="Q2584" s="78">
        <v>0</v>
      </c>
      <c r="R2584" s="78">
        <v>0</v>
      </c>
      <c r="S2584" s="78">
        <v>0</v>
      </c>
      <c r="T2584" s="78">
        <v>1</v>
      </c>
      <c r="U2584" s="78">
        <v>0</v>
      </c>
      <c r="V2584" s="78">
        <v>15</v>
      </c>
      <c r="W2584" s="78"/>
      <c r="X2584" s="84" t="s">
        <v>5732</v>
      </c>
      <c r="Y2584" s="85"/>
      <c r="Z2584" s="85"/>
      <c r="AA2584" s="85" t="s">
        <v>148</v>
      </c>
    </row>
    <row r="2585" spans="1:27" ht="75">
      <c r="A2585" s="299">
        <v>2561</v>
      </c>
      <c r="B2585" s="284" t="s">
        <v>115</v>
      </c>
      <c r="C2585" s="78" t="s">
        <v>97</v>
      </c>
      <c r="D2585" s="79" t="s">
        <v>3501</v>
      </c>
      <c r="E2585" s="78" t="s">
        <v>153</v>
      </c>
      <c r="F2585" s="80">
        <v>44900.690972222219</v>
      </c>
      <c r="G2585" s="80">
        <v>44900.704861111109</v>
      </c>
      <c r="H2585" s="78" t="s">
        <v>106</v>
      </c>
      <c r="I2585" s="90">
        <v>0.33333333337213844</v>
      </c>
      <c r="J2585" s="91" t="s">
        <v>3502</v>
      </c>
      <c r="K2585" s="91"/>
      <c r="L2585" s="91" t="s">
        <v>5733</v>
      </c>
      <c r="M2585" s="78">
        <v>1</v>
      </c>
      <c r="N2585" s="78">
        <v>0</v>
      </c>
      <c r="O2585" s="78">
        <v>1</v>
      </c>
      <c r="P2585" s="78">
        <v>0</v>
      </c>
      <c r="Q2585" s="78">
        <v>0</v>
      </c>
      <c r="R2585" s="78">
        <v>0</v>
      </c>
      <c r="S2585" s="78">
        <v>0</v>
      </c>
      <c r="T2585" s="78">
        <v>1</v>
      </c>
      <c r="U2585" s="78">
        <v>0</v>
      </c>
      <c r="V2585" s="78">
        <v>15</v>
      </c>
      <c r="W2585" s="78"/>
      <c r="X2585" s="84" t="s">
        <v>5732</v>
      </c>
      <c r="Y2585" s="85"/>
      <c r="Z2585" s="85"/>
      <c r="AA2585" s="85" t="s">
        <v>148</v>
      </c>
    </row>
    <row r="2586" spans="1:27" ht="37.5">
      <c r="A2586" s="299">
        <v>2562</v>
      </c>
      <c r="B2586" s="283" t="s">
        <v>248</v>
      </c>
      <c r="C2586" s="83" t="s">
        <v>113</v>
      </c>
      <c r="D2586" s="187" t="s">
        <v>5734</v>
      </c>
      <c r="E2586" s="83" t="s">
        <v>153</v>
      </c>
      <c r="F2586" s="188">
        <v>44901.5625</v>
      </c>
      <c r="G2586" s="188">
        <v>44901.666666666664</v>
      </c>
      <c r="H2586" s="83" t="s">
        <v>106</v>
      </c>
      <c r="I2586" s="90">
        <v>2.4999999999417923</v>
      </c>
      <c r="J2586" s="91" t="s">
        <v>5735</v>
      </c>
      <c r="K2586" s="91"/>
      <c r="L2586" s="91"/>
      <c r="M2586" s="83">
        <v>7</v>
      </c>
      <c r="N2586" s="83">
        <v>0</v>
      </c>
      <c r="O2586" s="83">
        <v>0</v>
      </c>
      <c r="P2586" s="83">
        <v>7</v>
      </c>
      <c r="Q2586" s="83">
        <v>0</v>
      </c>
      <c r="R2586" s="83">
        <v>0</v>
      </c>
      <c r="S2586" s="83">
        <v>0</v>
      </c>
      <c r="T2586" s="83">
        <v>7</v>
      </c>
      <c r="U2586" s="83">
        <v>0</v>
      </c>
      <c r="V2586" s="83">
        <v>120</v>
      </c>
      <c r="W2586" s="83"/>
      <c r="X2586" s="184"/>
      <c r="Y2586" s="185"/>
      <c r="Z2586" s="185"/>
      <c r="AA2586" s="85" t="s">
        <v>148</v>
      </c>
    </row>
    <row r="2587" spans="1:27" ht="37.5">
      <c r="A2587" s="299">
        <v>2563</v>
      </c>
      <c r="B2587" s="283" t="s">
        <v>245</v>
      </c>
      <c r="C2587" s="83" t="s">
        <v>97</v>
      </c>
      <c r="D2587" s="187" t="s">
        <v>560</v>
      </c>
      <c r="E2587" s="83" t="s">
        <v>152</v>
      </c>
      <c r="F2587" s="188">
        <v>44901.375</v>
      </c>
      <c r="G2587" s="188">
        <v>44901.395833333336</v>
      </c>
      <c r="H2587" s="83" t="s">
        <v>106</v>
      </c>
      <c r="I2587" s="90">
        <v>0.50000000005820766</v>
      </c>
      <c r="J2587" s="91" t="s">
        <v>1963</v>
      </c>
      <c r="K2587" s="91"/>
      <c r="L2587" s="91"/>
      <c r="M2587" s="83">
        <v>7</v>
      </c>
      <c r="N2587" s="83">
        <v>0</v>
      </c>
      <c r="O2587" s="83">
        <v>0</v>
      </c>
      <c r="P2587" s="83">
        <v>7</v>
      </c>
      <c r="Q2587" s="83">
        <v>0</v>
      </c>
      <c r="R2587" s="83">
        <v>0</v>
      </c>
      <c r="S2587" s="83">
        <v>0</v>
      </c>
      <c r="T2587" s="83">
        <v>7</v>
      </c>
      <c r="U2587" s="83">
        <v>0</v>
      </c>
      <c r="V2587" s="83">
        <v>43.66</v>
      </c>
      <c r="W2587" s="83"/>
      <c r="X2587" s="184"/>
      <c r="Y2587" s="185"/>
      <c r="Z2587" s="185"/>
      <c r="AA2587" s="85" t="s">
        <v>148</v>
      </c>
    </row>
    <row r="2588" spans="1:27" ht="225">
      <c r="A2588" s="299">
        <v>2564</v>
      </c>
      <c r="B2588" s="284" t="s">
        <v>261</v>
      </c>
      <c r="C2588" s="78" t="s">
        <v>97</v>
      </c>
      <c r="D2588" s="79" t="s">
        <v>397</v>
      </c>
      <c r="E2588" s="78" t="s">
        <v>152</v>
      </c>
      <c r="F2588" s="80">
        <v>44900.384722222225</v>
      </c>
      <c r="G2588" s="80">
        <v>44900.504166666666</v>
      </c>
      <c r="H2588" s="78" t="s">
        <v>94</v>
      </c>
      <c r="I2588" s="90">
        <v>2.8666666665812954</v>
      </c>
      <c r="J2588" s="91" t="s">
        <v>275</v>
      </c>
      <c r="K2588" s="91"/>
      <c r="L2588" s="91"/>
      <c r="M2588" s="78">
        <v>247</v>
      </c>
      <c r="N2588" s="78">
        <v>0</v>
      </c>
      <c r="O2588" s="78">
        <v>0</v>
      </c>
      <c r="P2588" s="78">
        <v>246</v>
      </c>
      <c r="Q2588" s="78">
        <v>0</v>
      </c>
      <c r="R2588" s="78">
        <v>0</v>
      </c>
      <c r="S2588" s="78">
        <v>0</v>
      </c>
      <c r="T2588" s="78">
        <v>246</v>
      </c>
      <c r="U2588" s="78">
        <v>1</v>
      </c>
      <c r="V2588" s="78">
        <v>141.19999999999999</v>
      </c>
      <c r="W2588" s="78" t="s">
        <v>1052</v>
      </c>
      <c r="X2588" s="84" t="s">
        <v>5736</v>
      </c>
      <c r="Y2588" s="85" t="s">
        <v>100</v>
      </c>
      <c r="Z2588" s="85" t="s">
        <v>105</v>
      </c>
      <c r="AA2588" s="85" t="s">
        <v>193</v>
      </c>
    </row>
    <row r="2589" spans="1:27" ht="56.25">
      <c r="A2589" s="299">
        <v>2565</v>
      </c>
      <c r="B2589" s="284" t="s">
        <v>262</v>
      </c>
      <c r="C2589" s="78" t="s">
        <v>97</v>
      </c>
      <c r="D2589" s="79" t="s">
        <v>5715</v>
      </c>
      <c r="E2589" s="78" t="s">
        <v>154</v>
      </c>
      <c r="F2589" s="80">
        <v>44901.416666666664</v>
      </c>
      <c r="G2589" s="80">
        <v>44901.5</v>
      </c>
      <c r="H2589" s="78" t="s">
        <v>106</v>
      </c>
      <c r="I2589" s="90">
        <v>2.0000000000582077</v>
      </c>
      <c r="J2589" s="91" t="s">
        <v>450</v>
      </c>
      <c r="K2589" s="91"/>
      <c r="L2589" s="91"/>
      <c r="M2589" s="78">
        <v>32</v>
      </c>
      <c r="N2589" s="78">
        <v>0</v>
      </c>
      <c r="O2589" s="78">
        <v>0</v>
      </c>
      <c r="P2589" s="78">
        <v>32</v>
      </c>
      <c r="Q2589" s="78">
        <v>0</v>
      </c>
      <c r="R2589" s="78">
        <v>0</v>
      </c>
      <c r="S2589" s="78">
        <v>0</v>
      </c>
      <c r="T2589" s="78">
        <v>32</v>
      </c>
      <c r="U2589" s="78">
        <v>0</v>
      </c>
      <c r="V2589" s="78">
        <v>75</v>
      </c>
      <c r="W2589" s="78"/>
      <c r="X2589" s="84"/>
      <c r="Y2589" s="85"/>
      <c r="Z2589" s="85"/>
      <c r="AA2589" s="85" t="s">
        <v>148</v>
      </c>
    </row>
    <row r="2590" spans="1:27" ht="37.5">
      <c r="A2590" s="299">
        <v>2566</v>
      </c>
      <c r="B2590" s="284" t="s">
        <v>250</v>
      </c>
      <c r="C2590" s="78" t="s">
        <v>97</v>
      </c>
      <c r="D2590" s="79" t="s">
        <v>5730</v>
      </c>
      <c r="E2590" s="78" t="s">
        <v>154</v>
      </c>
      <c r="F2590" s="80">
        <v>44902.395833333336</v>
      </c>
      <c r="G2590" s="80">
        <v>44902.625</v>
      </c>
      <c r="H2590" s="78" t="s">
        <v>106</v>
      </c>
      <c r="I2590" s="90">
        <v>5.4999999999417923</v>
      </c>
      <c r="J2590" s="91" t="s">
        <v>5731</v>
      </c>
      <c r="K2590" s="91"/>
      <c r="L2590" s="91"/>
      <c r="M2590" s="78">
        <v>2</v>
      </c>
      <c r="N2590" s="78">
        <v>0</v>
      </c>
      <c r="O2590" s="78">
        <v>0</v>
      </c>
      <c r="P2590" s="78">
        <v>2</v>
      </c>
      <c r="Q2590" s="78">
        <v>0</v>
      </c>
      <c r="R2590" s="78">
        <v>0</v>
      </c>
      <c r="S2590" s="78">
        <v>0</v>
      </c>
      <c r="T2590" s="78">
        <v>2</v>
      </c>
      <c r="U2590" s="78">
        <v>0</v>
      </c>
      <c r="V2590" s="78">
        <v>10</v>
      </c>
      <c r="W2590" s="78"/>
      <c r="X2590" s="84"/>
      <c r="Y2590" s="85"/>
      <c r="Z2590" s="85"/>
      <c r="AA2590" s="85" t="s">
        <v>148</v>
      </c>
    </row>
    <row r="2591" spans="1:27" ht="56.25">
      <c r="A2591" s="299">
        <v>2567</v>
      </c>
      <c r="B2591" s="284" t="s">
        <v>248</v>
      </c>
      <c r="C2591" s="78" t="s">
        <v>97</v>
      </c>
      <c r="D2591" s="79" t="s">
        <v>5737</v>
      </c>
      <c r="E2591" s="78" t="s">
        <v>153</v>
      </c>
      <c r="F2591" s="80">
        <v>44902.375</v>
      </c>
      <c r="G2591" s="80">
        <v>44902.583333333336</v>
      </c>
      <c r="H2591" s="78" t="s">
        <v>106</v>
      </c>
      <c r="I2591" s="90">
        <v>5.0000000000582077</v>
      </c>
      <c r="J2591" s="91" t="s">
        <v>5738</v>
      </c>
      <c r="K2591" s="91"/>
      <c r="L2591" s="91"/>
      <c r="M2591" s="78">
        <v>43</v>
      </c>
      <c r="N2591" s="78">
        <v>0</v>
      </c>
      <c r="O2591" s="78">
        <v>0</v>
      </c>
      <c r="P2591" s="78">
        <v>43</v>
      </c>
      <c r="Q2591" s="78">
        <v>0</v>
      </c>
      <c r="R2591" s="78">
        <v>0</v>
      </c>
      <c r="S2591" s="78">
        <v>0</v>
      </c>
      <c r="T2591" s="78">
        <v>43</v>
      </c>
      <c r="U2591" s="78">
        <v>0</v>
      </c>
      <c r="V2591" s="78">
        <v>70</v>
      </c>
      <c r="W2591" s="78"/>
      <c r="X2591" s="84"/>
      <c r="Y2591" s="85"/>
      <c r="Z2591" s="85"/>
      <c r="AA2591" s="85" t="s">
        <v>148</v>
      </c>
    </row>
    <row r="2592" spans="1:27" ht="93.75">
      <c r="A2592" s="299">
        <v>2568</v>
      </c>
      <c r="B2592" s="284" t="s">
        <v>248</v>
      </c>
      <c r="C2592" s="78" t="s">
        <v>93</v>
      </c>
      <c r="D2592" s="79" t="s">
        <v>5151</v>
      </c>
      <c r="E2592" s="78" t="s">
        <v>154</v>
      </c>
      <c r="F2592" s="80">
        <v>44901.659722222219</v>
      </c>
      <c r="G2592" s="80">
        <v>44901.710416666669</v>
      </c>
      <c r="H2592" s="78" t="s">
        <v>94</v>
      </c>
      <c r="I2592" s="90">
        <v>1.216666666790843</v>
      </c>
      <c r="J2592" s="91" t="s">
        <v>5739</v>
      </c>
      <c r="K2592" s="91"/>
      <c r="L2592" s="91" t="s">
        <v>241</v>
      </c>
      <c r="M2592" s="78">
        <v>2</v>
      </c>
      <c r="N2592" s="78">
        <v>0</v>
      </c>
      <c r="O2592" s="78">
        <v>1</v>
      </c>
      <c r="P2592" s="78">
        <v>1</v>
      </c>
      <c r="Q2592" s="78">
        <v>0</v>
      </c>
      <c r="R2592" s="78">
        <v>0</v>
      </c>
      <c r="S2592" s="78">
        <v>1</v>
      </c>
      <c r="T2592" s="78">
        <v>1</v>
      </c>
      <c r="U2592" s="78">
        <v>0</v>
      </c>
      <c r="V2592" s="78">
        <v>100</v>
      </c>
      <c r="W2592" s="78"/>
      <c r="X2592" s="84" t="s">
        <v>5740</v>
      </c>
      <c r="Y2592" s="85" t="s">
        <v>109</v>
      </c>
      <c r="Z2592" s="85" t="s">
        <v>103</v>
      </c>
      <c r="AA2592" s="85" t="s">
        <v>148</v>
      </c>
    </row>
    <row r="2593" spans="1:27" ht="37.5">
      <c r="A2593" s="299">
        <v>2569</v>
      </c>
      <c r="B2593" s="284" t="s">
        <v>278</v>
      </c>
      <c r="C2593" s="78" t="s">
        <v>113</v>
      </c>
      <c r="D2593" s="79" t="s">
        <v>164</v>
      </c>
      <c r="E2593" s="78" t="s">
        <v>152</v>
      </c>
      <c r="F2593" s="80">
        <v>44902.375</v>
      </c>
      <c r="G2593" s="80">
        <v>44902.5</v>
      </c>
      <c r="H2593" s="78" t="s">
        <v>106</v>
      </c>
      <c r="I2593" s="90">
        <v>3</v>
      </c>
      <c r="J2593" s="91" t="s">
        <v>296</v>
      </c>
      <c r="K2593" s="91"/>
      <c r="L2593" s="91"/>
      <c r="M2593" s="78">
        <v>316</v>
      </c>
      <c r="N2593" s="78">
        <v>0</v>
      </c>
      <c r="O2593" s="78">
        <v>0</v>
      </c>
      <c r="P2593" s="78">
        <v>316</v>
      </c>
      <c r="Q2593" s="78">
        <v>0</v>
      </c>
      <c r="R2593" s="78">
        <v>0</v>
      </c>
      <c r="S2593" s="78">
        <v>0</v>
      </c>
      <c r="T2593" s="78">
        <v>316</v>
      </c>
      <c r="U2593" s="78">
        <v>0</v>
      </c>
      <c r="V2593" s="78">
        <v>168</v>
      </c>
      <c r="W2593" s="78"/>
      <c r="X2593" s="84"/>
      <c r="Y2593" s="85"/>
      <c r="Z2593" s="85"/>
      <c r="AA2593" s="85" t="s">
        <v>148</v>
      </c>
    </row>
    <row r="2594" spans="1:27" ht="37.5">
      <c r="A2594" s="299">
        <v>2570</v>
      </c>
      <c r="B2594" s="284" t="s">
        <v>278</v>
      </c>
      <c r="C2594" s="78" t="s">
        <v>113</v>
      </c>
      <c r="D2594" s="79" t="s">
        <v>165</v>
      </c>
      <c r="E2594" s="78" t="s">
        <v>152</v>
      </c>
      <c r="F2594" s="80">
        <v>44902.375</v>
      </c>
      <c r="G2594" s="80">
        <v>44902.5</v>
      </c>
      <c r="H2594" s="78" t="s">
        <v>106</v>
      </c>
      <c r="I2594" s="90">
        <v>3</v>
      </c>
      <c r="J2594" s="91" t="s">
        <v>239</v>
      </c>
      <c r="K2594" s="91"/>
      <c r="L2594" s="91"/>
      <c r="M2594" s="78">
        <v>234</v>
      </c>
      <c r="N2594" s="78">
        <v>0</v>
      </c>
      <c r="O2594" s="78">
        <v>0</v>
      </c>
      <c r="P2594" s="78">
        <v>234</v>
      </c>
      <c r="Q2594" s="78">
        <v>0</v>
      </c>
      <c r="R2594" s="78">
        <v>0</v>
      </c>
      <c r="S2594" s="78">
        <v>0</v>
      </c>
      <c r="T2594" s="78">
        <v>234</v>
      </c>
      <c r="U2594" s="78">
        <v>0</v>
      </c>
      <c r="V2594" s="78">
        <v>107</v>
      </c>
      <c r="W2594" s="78"/>
      <c r="X2594" s="84"/>
      <c r="Y2594" s="85"/>
      <c r="Z2594" s="85"/>
      <c r="AA2594" s="85" t="s">
        <v>148</v>
      </c>
    </row>
    <row r="2595" spans="1:27" ht="93.75">
      <c r="A2595" s="299">
        <v>2571</v>
      </c>
      <c r="B2595" s="284" t="s">
        <v>115</v>
      </c>
      <c r="C2595" s="78" t="s">
        <v>97</v>
      </c>
      <c r="D2595" s="79" t="s">
        <v>5741</v>
      </c>
      <c r="E2595" s="78" t="s">
        <v>153</v>
      </c>
      <c r="F2595" s="80">
        <v>44901.375</v>
      </c>
      <c r="G2595" s="80">
        <v>44901.503472222219</v>
      </c>
      <c r="H2595" s="78" t="s">
        <v>106</v>
      </c>
      <c r="I2595" s="90">
        <v>3.0833333332557231</v>
      </c>
      <c r="J2595" s="91" t="s">
        <v>535</v>
      </c>
      <c r="K2595" s="91"/>
      <c r="L2595" s="91"/>
      <c r="M2595" s="78">
        <v>21</v>
      </c>
      <c r="N2595" s="78">
        <v>0</v>
      </c>
      <c r="O2595" s="78">
        <v>0</v>
      </c>
      <c r="P2595" s="78">
        <v>21</v>
      </c>
      <c r="Q2595" s="78">
        <v>0</v>
      </c>
      <c r="R2595" s="78">
        <v>0</v>
      </c>
      <c r="S2595" s="78">
        <v>0</v>
      </c>
      <c r="T2595" s="78">
        <v>21</v>
      </c>
      <c r="U2595" s="78">
        <v>0</v>
      </c>
      <c r="V2595" s="78">
        <v>55</v>
      </c>
      <c r="W2595" s="78"/>
      <c r="X2595" s="84" t="s">
        <v>5742</v>
      </c>
      <c r="Y2595" s="85"/>
      <c r="Z2595" s="85"/>
      <c r="AA2595" s="85" t="s">
        <v>148</v>
      </c>
    </row>
    <row r="2596" spans="1:27" ht="75">
      <c r="A2596" s="299">
        <v>2572</v>
      </c>
      <c r="B2596" s="284" t="s">
        <v>115</v>
      </c>
      <c r="C2596" s="78" t="s">
        <v>97</v>
      </c>
      <c r="D2596" s="79" t="s">
        <v>5396</v>
      </c>
      <c r="E2596" s="78" t="s">
        <v>153</v>
      </c>
      <c r="F2596" s="80">
        <v>44901.583333333336</v>
      </c>
      <c r="G2596" s="80">
        <v>44901.604166666664</v>
      </c>
      <c r="H2596" s="78" t="s">
        <v>106</v>
      </c>
      <c r="I2596" s="90">
        <v>0.49999999988358468</v>
      </c>
      <c r="J2596" s="91" t="s">
        <v>486</v>
      </c>
      <c r="K2596" s="91"/>
      <c r="L2596" s="91"/>
      <c r="M2596" s="78">
        <v>23</v>
      </c>
      <c r="N2596" s="78">
        <v>0</v>
      </c>
      <c r="O2596" s="78">
        <v>0</v>
      </c>
      <c r="P2596" s="78">
        <v>23</v>
      </c>
      <c r="Q2596" s="78">
        <v>0</v>
      </c>
      <c r="R2596" s="78">
        <v>0</v>
      </c>
      <c r="S2596" s="78">
        <v>0</v>
      </c>
      <c r="T2596" s="78">
        <v>23</v>
      </c>
      <c r="U2596" s="78">
        <v>0</v>
      </c>
      <c r="V2596" s="78">
        <v>35</v>
      </c>
      <c r="W2596" s="78"/>
      <c r="X2596" s="84" t="s">
        <v>5742</v>
      </c>
      <c r="Y2596" s="85"/>
      <c r="Z2596" s="85"/>
      <c r="AA2596" s="85" t="s">
        <v>148</v>
      </c>
    </row>
    <row r="2597" spans="1:27" ht="56.25">
      <c r="A2597" s="299">
        <v>2573</v>
      </c>
      <c r="B2597" s="284" t="s">
        <v>251</v>
      </c>
      <c r="C2597" s="78" t="s">
        <v>97</v>
      </c>
      <c r="D2597" s="264" t="s">
        <v>5743</v>
      </c>
      <c r="E2597" s="78" t="s">
        <v>153</v>
      </c>
      <c r="F2597" s="80">
        <v>44902.4375</v>
      </c>
      <c r="G2597" s="80">
        <v>44902.5625</v>
      </c>
      <c r="H2597" s="78" t="s">
        <v>94</v>
      </c>
      <c r="I2597" s="90">
        <v>3</v>
      </c>
      <c r="J2597" s="91" t="s">
        <v>587</v>
      </c>
      <c r="K2597" s="91"/>
      <c r="L2597" s="91"/>
      <c r="M2597" s="250">
        <v>12</v>
      </c>
      <c r="N2597" s="250">
        <v>0</v>
      </c>
      <c r="O2597" s="250">
        <v>0</v>
      </c>
      <c r="P2597" s="250">
        <v>12</v>
      </c>
      <c r="Q2597" s="250">
        <v>0</v>
      </c>
      <c r="R2597" s="250">
        <v>0</v>
      </c>
      <c r="S2597" s="250">
        <v>0</v>
      </c>
      <c r="T2597" s="250">
        <v>12</v>
      </c>
      <c r="U2597" s="250">
        <v>0</v>
      </c>
      <c r="V2597" s="250">
        <v>12</v>
      </c>
      <c r="W2597" s="250"/>
      <c r="X2597" s="250" t="s">
        <v>5744</v>
      </c>
      <c r="Y2597" s="85" t="s">
        <v>95</v>
      </c>
      <c r="Z2597" s="85" t="s">
        <v>120</v>
      </c>
      <c r="AA2597" s="85" t="s">
        <v>148</v>
      </c>
    </row>
    <row r="2598" spans="1:27" ht="225">
      <c r="A2598" s="299">
        <v>2574</v>
      </c>
      <c r="B2598" s="284" t="s">
        <v>261</v>
      </c>
      <c r="C2598" s="78" t="s">
        <v>97</v>
      </c>
      <c r="D2598" s="79" t="s">
        <v>405</v>
      </c>
      <c r="E2598" s="78" t="s">
        <v>152</v>
      </c>
      <c r="F2598" s="80">
        <v>44903.416666666664</v>
      </c>
      <c r="G2598" s="80">
        <v>44903.666666666664</v>
      </c>
      <c r="H2598" s="78" t="s">
        <v>106</v>
      </c>
      <c r="I2598" s="90">
        <v>6</v>
      </c>
      <c r="J2598" s="91" t="s">
        <v>311</v>
      </c>
      <c r="K2598" s="91"/>
      <c r="L2598" s="91"/>
      <c r="M2598" s="78">
        <v>129</v>
      </c>
      <c r="N2598" s="78">
        <v>0</v>
      </c>
      <c r="O2598" s="78">
        <v>0</v>
      </c>
      <c r="P2598" s="78">
        <v>128</v>
      </c>
      <c r="Q2598" s="78">
        <v>0</v>
      </c>
      <c r="R2598" s="78">
        <v>0</v>
      </c>
      <c r="S2598" s="78">
        <v>0</v>
      </c>
      <c r="T2598" s="78">
        <v>128</v>
      </c>
      <c r="U2598" s="78">
        <v>1</v>
      </c>
      <c r="V2598" s="78">
        <v>15</v>
      </c>
      <c r="W2598" s="78" t="s">
        <v>1052</v>
      </c>
      <c r="X2598" s="84" t="s">
        <v>5745</v>
      </c>
      <c r="Y2598" s="85"/>
      <c r="Z2598" s="85"/>
      <c r="AA2598" s="85" t="s">
        <v>148</v>
      </c>
    </row>
    <row r="2599" spans="1:27" ht="75">
      <c r="A2599" s="299">
        <v>2575</v>
      </c>
      <c r="B2599" s="283" t="s">
        <v>245</v>
      </c>
      <c r="C2599" s="83" t="s">
        <v>97</v>
      </c>
      <c r="D2599" s="187" t="s">
        <v>5746</v>
      </c>
      <c r="E2599" s="83" t="s">
        <v>152</v>
      </c>
      <c r="F2599" s="188">
        <v>44903.416666666664</v>
      </c>
      <c r="G2599" s="188">
        <v>44903.583333333336</v>
      </c>
      <c r="H2599" s="83" t="s">
        <v>106</v>
      </c>
      <c r="I2599" s="90">
        <v>4.0000000001164153</v>
      </c>
      <c r="J2599" s="91" t="s">
        <v>2775</v>
      </c>
      <c r="K2599" s="91"/>
      <c r="L2599" s="91"/>
      <c r="M2599" s="83">
        <v>12</v>
      </c>
      <c r="N2599" s="83">
        <v>0</v>
      </c>
      <c r="O2599" s="83">
        <v>0</v>
      </c>
      <c r="P2599" s="83">
        <v>12</v>
      </c>
      <c r="Q2599" s="83">
        <v>0</v>
      </c>
      <c r="R2599" s="83">
        <v>0</v>
      </c>
      <c r="S2599" s="83">
        <v>0</v>
      </c>
      <c r="T2599" s="83">
        <v>12</v>
      </c>
      <c r="U2599" s="83">
        <v>0</v>
      </c>
      <c r="V2599" s="83">
        <v>37.840000000000003</v>
      </c>
      <c r="W2599" s="83"/>
      <c r="X2599" s="184"/>
      <c r="Y2599" s="185"/>
      <c r="Z2599" s="185"/>
      <c r="AA2599" s="85" t="s">
        <v>148</v>
      </c>
    </row>
    <row r="2600" spans="1:27" ht="56.25">
      <c r="A2600" s="299">
        <v>2576</v>
      </c>
      <c r="B2600" s="283" t="s">
        <v>265</v>
      </c>
      <c r="C2600" s="83" t="s">
        <v>97</v>
      </c>
      <c r="D2600" s="187" t="s">
        <v>5507</v>
      </c>
      <c r="E2600" s="83" t="s">
        <v>153</v>
      </c>
      <c r="F2600" s="188">
        <v>44902.357638888891</v>
      </c>
      <c r="G2600" s="188">
        <v>44902.385416666664</v>
      </c>
      <c r="H2600" s="83" t="s">
        <v>94</v>
      </c>
      <c r="I2600" s="90">
        <v>0.6666666665696539</v>
      </c>
      <c r="J2600" s="91" t="s">
        <v>5507</v>
      </c>
      <c r="K2600" s="91"/>
      <c r="L2600" s="91"/>
      <c r="M2600" s="83">
        <v>8</v>
      </c>
      <c r="N2600" s="83">
        <v>0</v>
      </c>
      <c r="O2600" s="83">
        <v>0</v>
      </c>
      <c r="P2600" s="83">
        <v>8</v>
      </c>
      <c r="Q2600" s="83">
        <v>0</v>
      </c>
      <c r="R2600" s="83">
        <v>0</v>
      </c>
      <c r="S2600" s="83">
        <v>0</v>
      </c>
      <c r="T2600" s="83">
        <v>8</v>
      </c>
      <c r="U2600" s="83">
        <v>0</v>
      </c>
      <c r="V2600" s="83">
        <v>25</v>
      </c>
      <c r="W2600" s="83"/>
      <c r="X2600" s="184" t="s">
        <v>5747</v>
      </c>
      <c r="Y2600" s="185" t="s">
        <v>98</v>
      </c>
      <c r="Z2600" s="185" t="s">
        <v>124</v>
      </c>
      <c r="AA2600" s="85" t="s">
        <v>148</v>
      </c>
    </row>
    <row r="2601" spans="1:27" ht="56.25">
      <c r="A2601" s="299">
        <v>2577</v>
      </c>
      <c r="B2601" s="283" t="s">
        <v>262</v>
      </c>
      <c r="C2601" s="83" t="s">
        <v>93</v>
      </c>
      <c r="D2601" s="187" t="s">
        <v>5748</v>
      </c>
      <c r="E2601" s="83" t="s">
        <v>153</v>
      </c>
      <c r="F2601" s="188">
        <v>44903.541666666664</v>
      </c>
      <c r="G2601" s="188">
        <v>44903.625</v>
      </c>
      <c r="H2601" s="83" t="s">
        <v>106</v>
      </c>
      <c r="I2601" s="90">
        <v>2.0000000000582077</v>
      </c>
      <c r="J2601" s="91" t="s">
        <v>5749</v>
      </c>
      <c r="K2601" s="91"/>
      <c r="L2601" s="91"/>
      <c r="M2601" s="83">
        <v>1</v>
      </c>
      <c r="N2601" s="83">
        <v>0</v>
      </c>
      <c r="O2601" s="83">
        <v>0</v>
      </c>
      <c r="P2601" s="83">
        <v>1</v>
      </c>
      <c r="Q2601" s="83">
        <v>0</v>
      </c>
      <c r="R2601" s="83">
        <v>0</v>
      </c>
      <c r="S2601" s="83">
        <v>0</v>
      </c>
      <c r="T2601" s="83">
        <v>1</v>
      </c>
      <c r="U2601" s="83">
        <v>0</v>
      </c>
      <c r="V2601" s="83">
        <v>8</v>
      </c>
      <c r="W2601" s="83"/>
      <c r="X2601" s="184"/>
      <c r="Y2601" s="185"/>
      <c r="Z2601" s="185"/>
      <c r="AA2601" s="85" t="s">
        <v>148</v>
      </c>
    </row>
    <row r="2602" spans="1:27" ht="75">
      <c r="A2602" s="299">
        <v>2578</v>
      </c>
      <c r="B2602" s="283" t="s">
        <v>115</v>
      </c>
      <c r="C2602" s="83" t="s">
        <v>97</v>
      </c>
      <c r="D2602" s="187" t="s">
        <v>5750</v>
      </c>
      <c r="E2602" s="83" t="s">
        <v>153</v>
      </c>
      <c r="F2602" s="188">
        <v>44902.420138888891</v>
      </c>
      <c r="G2602" s="188">
        <v>44902.446527777778</v>
      </c>
      <c r="H2602" s="83" t="s">
        <v>106</v>
      </c>
      <c r="I2602" s="90">
        <v>0.63333333330228925</v>
      </c>
      <c r="J2602" s="91" t="s">
        <v>474</v>
      </c>
      <c r="K2602" s="91"/>
      <c r="L2602" s="91"/>
      <c r="M2602" s="83">
        <v>10</v>
      </c>
      <c r="N2602" s="83">
        <v>0</v>
      </c>
      <c r="O2602" s="83">
        <v>0</v>
      </c>
      <c r="P2602" s="83">
        <v>10</v>
      </c>
      <c r="Q2602" s="83">
        <v>0</v>
      </c>
      <c r="R2602" s="83">
        <v>0</v>
      </c>
      <c r="S2602" s="83">
        <v>0</v>
      </c>
      <c r="T2602" s="83">
        <v>10</v>
      </c>
      <c r="U2602" s="83">
        <v>0</v>
      </c>
      <c r="V2602" s="83">
        <v>30</v>
      </c>
      <c r="W2602" s="83"/>
      <c r="X2602" s="184" t="s">
        <v>5751</v>
      </c>
      <c r="Y2602" s="185"/>
      <c r="Z2602" s="185"/>
      <c r="AA2602" s="85" t="s">
        <v>148</v>
      </c>
    </row>
    <row r="2603" spans="1:27" ht="225">
      <c r="A2603" s="299">
        <v>2579</v>
      </c>
      <c r="B2603" s="283" t="s">
        <v>249</v>
      </c>
      <c r="C2603" s="83" t="s">
        <v>156</v>
      </c>
      <c r="D2603" s="187" t="s">
        <v>5752</v>
      </c>
      <c r="E2603" s="83" t="s">
        <v>152</v>
      </c>
      <c r="F2603" s="188">
        <v>44903.838888888888</v>
      </c>
      <c r="G2603" s="188">
        <v>44904.131944444445</v>
      </c>
      <c r="H2603" s="83" t="s">
        <v>106</v>
      </c>
      <c r="I2603" s="90">
        <v>7.03333333338378</v>
      </c>
      <c r="J2603" s="91" t="s">
        <v>5753</v>
      </c>
      <c r="K2603" s="91"/>
      <c r="L2603" s="91"/>
      <c r="M2603" s="83">
        <v>35</v>
      </c>
      <c r="N2603" s="83">
        <v>0</v>
      </c>
      <c r="O2603" s="83">
        <v>0</v>
      </c>
      <c r="P2603" s="83">
        <v>35</v>
      </c>
      <c r="Q2603" s="83">
        <v>0</v>
      </c>
      <c r="R2603" s="83">
        <v>0</v>
      </c>
      <c r="S2603" s="83">
        <v>0</v>
      </c>
      <c r="T2603" s="83">
        <v>35</v>
      </c>
      <c r="U2603" s="83">
        <v>0</v>
      </c>
      <c r="V2603" s="83">
        <v>32</v>
      </c>
      <c r="W2603" s="83" t="s">
        <v>1052</v>
      </c>
      <c r="X2603" s="184" t="s">
        <v>5754</v>
      </c>
      <c r="Y2603" s="185" t="s">
        <v>95</v>
      </c>
      <c r="Z2603" s="185" t="s">
        <v>99</v>
      </c>
      <c r="AA2603" s="85" t="s">
        <v>148</v>
      </c>
    </row>
    <row r="2604" spans="1:27" ht="75">
      <c r="A2604" s="299">
        <v>2580</v>
      </c>
      <c r="B2604" s="283" t="s">
        <v>4541</v>
      </c>
      <c r="C2604" s="83" t="s">
        <v>97</v>
      </c>
      <c r="D2604" s="187" t="s">
        <v>5755</v>
      </c>
      <c r="E2604" s="83" t="s">
        <v>153</v>
      </c>
      <c r="F2604" s="188">
        <v>44903.416666666664</v>
      </c>
      <c r="G2604" s="188">
        <v>44903.458333333336</v>
      </c>
      <c r="H2604" s="83" t="s">
        <v>94</v>
      </c>
      <c r="I2604" s="90">
        <v>1.0000000001164153</v>
      </c>
      <c r="J2604" s="91" t="s">
        <v>5756</v>
      </c>
      <c r="K2604" s="91"/>
      <c r="L2604" s="91"/>
      <c r="M2604" s="83">
        <v>51</v>
      </c>
      <c r="N2604" s="83">
        <v>0</v>
      </c>
      <c r="O2604" s="83">
        <v>0</v>
      </c>
      <c r="P2604" s="83">
        <v>51</v>
      </c>
      <c r="Q2604" s="83">
        <v>0</v>
      </c>
      <c r="R2604" s="83">
        <v>0</v>
      </c>
      <c r="S2604" s="83">
        <v>0</v>
      </c>
      <c r="T2604" s="83">
        <v>51</v>
      </c>
      <c r="U2604" s="83">
        <v>0</v>
      </c>
      <c r="V2604" s="83">
        <v>40</v>
      </c>
      <c r="W2604" s="83"/>
      <c r="X2604" s="184" t="s">
        <v>5757</v>
      </c>
      <c r="Y2604" s="185" t="s">
        <v>95</v>
      </c>
      <c r="Z2604" s="185" t="s">
        <v>99</v>
      </c>
      <c r="AA2604" s="85" t="s">
        <v>148</v>
      </c>
    </row>
    <row r="2605" spans="1:27" ht="56.25">
      <c r="A2605" s="299">
        <v>2581</v>
      </c>
      <c r="B2605" s="284" t="s">
        <v>4541</v>
      </c>
      <c r="C2605" s="78" t="s">
        <v>97</v>
      </c>
      <c r="D2605" s="79" t="s">
        <v>5758</v>
      </c>
      <c r="E2605" s="78" t="s">
        <v>108</v>
      </c>
      <c r="F2605" s="80">
        <v>44903.940972222219</v>
      </c>
      <c r="G2605" s="80">
        <v>44903.979166666664</v>
      </c>
      <c r="H2605" s="78" t="s">
        <v>94</v>
      </c>
      <c r="I2605" s="90">
        <v>0.91666666668606922</v>
      </c>
      <c r="J2605" s="91" t="s">
        <v>5759</v>
      </c>
      <c r="K2605" s="91"/>
      <c r="L2605" s="91"/>
      <c r="M2605" s="78">
        <v>1</v>
      </c>
      <c r="N2605" s="78">
        <v>0</v>
      </c>
      <c r="O2605" s="78">
        <v>0</v>
      </c>
      <c r="P2605" s="78">
        <v>1</v>
      </c>
      <c r="Q2605" s="78">
        <v>0</v>
      </c>
      <c r="R2605" s="78">
        <v>0</v>
      </c>
      <c r="S2605" s="78">
        <v>0</v>
      </c>
      <c r="T2605" s="78">
        <v>1</v>
      </c>
      <c r="U2605" s="78">
        <v>0</v>
      </c>
      <c r="V2605" s="78">
        <v>0.6</v>
      </c>
      <c r="W2605" s="78"/>
      <c r="X2605" s="84" t="s">
        <v>5760</v>
      </c>
      <c r="Y2605" s="85" t="s">
        <v>98</v>
      </c>
      <c r="Z2605" s="85" t="s">
        <v>99</v>
      </c>
      <c r="AA2605" s="85" t="s">
        <v>148</v>
      </c>
    </row>
    <row r="2606" spans="1:27" ht="75">
      <c r="A2606" s="299">
        <v>2582</v>
      </c>
      <c r="B2606" s="284" t="s">
        <v>115</v>
      </c>
      <c r="C2606" s="78" t="s">
        <v>97</v>
      </c>
      <c r="D2606" s="79" t="s">
        <v>5761</v>
      </c>
      <c r="E2606" s="78" t="s">
        <v>153</v>
      </c>
      <c r="F2606" s="80">
        <v>44903.550694444442</v>
      </c>
      <c r="G2606" s="80">
        <v>44903.576388888891</v>
      </c>
      <c r="H2606" s="78" t="s">
        <v>106</v>
      </c>
      <c r="I2606" s="90">
        <v>0.61666666675591841</v>
      </c>
      <c r="J2606" s="91" t="s">
        <v>489</v>
      </c>
      <c r="K2606" s="91"/>
      <c r="L2606" s="91"/>
      <c r="M2606" s="78">
        <v>82</v>
      </c>
      <c r="N2606" s="78">
        <v>0</v>
      </c>
      <c r="O2606" s="78">
        <v>0</v>
      </c>
      <c r="P2606" s="78">
        <v>82</v>
      </c>
      <c r="Q2606" s="78">
        <v>0</v>
      </c>
      <c r="R2606" s="78">
        <v>0</v>
      </c>
      <c r="S2606" s="78">
        <v>0</v>
      </c>
      <c r="T2606" s="78">
        <v>82</v>
      </c>
      <c r="U2606" s="78">
        <v>0</v>
      </c>
      <c r="V2606" s="78">
        <v>41</v>
      </c>
      <c r="W2606" s="78"/>
      <c r="X2606" s="84" t="s">
        <v>5762</v>
      </c>
      <c r="Y2606" s="85"/>
      <c r="Z2606" s="85"/>
      <c r="AA2606" s="85" t="s">
        <v>148</v>
      </c>
    </row>
    <row r="2607" spans="1:27" ht="37.5">
      <c r="A2607" s="299">
        <v>2583</v>
      </c>
      <c r="B2607" s="284" t="s">
        <v>251</v>
      </c>
      <c r="C2607" s="78" t="s">
        <v>97</v>
      </c>
      <c r="D2607" s="79" t="s">
        <v>3211</v>
      </c>
      <c r="E2607" s="78" t="s">
        <v>152</v>
      </c>
      <c r="F2607" s="80">
        <v>44904.375</v>
      </c>
      <c r="G2607" s="80">
        <v>44904.541666666664</v>
      </c>
      <c r="H2607" s="78" t="s">
        <v>106</v>
      </c>
      <c r="I2607" s="90">
        <v>3.9999999999417923</v>
      </c>
      <c r="J2607" s="91" t="s">
        <v>5763</v>
      </c>
      <c r="K2607" s="91"/>
      <c r="L2607" s="91"/>
      <c r="M2607" s="78">
        <v>2</v>
      </c>
      <c r="N2607" s="78">
        <v>0</v>
      </c>
      <c r="O2607" s="78">
        <v>0</v>
      </c>
      <c r="P2607" s="78">
        <v>2</v>
      </c>
      <c r="Q2607" s="78">
        <v>0</v>
      </c>
      <c r="R2607" s="78">
        <v>0</v>
      </c>
      <c r="S2607" s="78">
        <v>2</v>
      </c>
      <c r="T2607" s="78">
        <v>0</v>
      </c>
      <c r="U2607" s="78">
        <v>0</v>
      </c>
      <c r="V2607" s="78">
        <v>15</v>
      </c>
      <c r="W2607" s="78"/>
      <c r="X2607" s="84"/>
      <c r="Y2607" s="85"/>
      <c r="Z2607" s="85"/>
      <c r="AA2607" s="85" t="s">
        <v>148</v>
      </c>
    </row>
    <row r="2608" spans="1:27" ht="93.75">
      <c r="A2608" s="299">
        <v>2584</v>
      </c>
      <c r="B2608" s="284" t="s">
        <v>245</v>
      </c>
      <c r="C2608" s="78" t="s">
        <v>97</v>
      </c>
      <c r="D2608" s="79" t="s">
        <v>1113</v>
      </c>
      <c r="E2608" s="78" t="s">
        <v>153</v>
      </c>
      <c r="F2608" s="80">
        <v>44904.416666666664</v>
      </c>
      <c r="G2608" s="80">
        <v>44904.5</v>
      </c>
      <c r="H2608" s="78" t="s">
        <v>106</v>
      </c>
      <c r="I2608" s="90">
        <v>2.0000000000582077</v>
      </c>
      <c r="J2608" s="91" t="s">
        <v>1113</v>
      </c>
      <c r="K2608" s="91"/>
      <c r="L2608" s="91"/>
      <c r="M2608" s="78">
        <v>109</v>
      </c>
      <c r="N2608" s="78">
        <v>0</v>
      </c>
      <c r="O2608" s="78">
        <v>0</v>
      </c>
      <c r="P2608" s="78">
        <v>109</v>
      </c>
      <c r="Q2608" s="78">
        <v>0</v>
      </c>
      <c r="R2608" s="78">
        <v>0</v>
      </c>
      <c r="S2608" s="78">
        <v>0</v>
      </c>
      <c r="T2608" s="78">
        <v>109</v>
      </c>
      <c r="U2608" s="78">
        <v>0</v>
      </c>
      <c r="V2608" s="78">
        <v>115.28</v>
      </c>
      <c r="W2608" s="78"/>
      <c r="X2608" s="84"/>
      <c r="Y2608" s="85"/>
      <c r="Z2608" s="85"/>
      <c r="AA2608" s="85" t="s">
        <v>148</v>
      </c>
    </row>
    <row r="2609" spans="1:27" ht="56.25">
      <c r="A2609" s="299">
        <v>2585</v>
      </c>
      <c r="B2609" s="284" t="s">
        <v>245</v>
      </c>
      <c r="C2609" s="78" t="s">
        <v>97</v>
      </c>
      <c r="D2609" s="79" t="s">
        <v>5764</v>
      </c>
      <c r="E2609" s="78" t="s">
        <v>153</v>
      </c>
      <c r="F2609" s="80">
        <v>44904.5</v>
      </c>
      <c r="G2609" s="80">
        <v>44904.583333333336</v>
      </c>
      <c r="H2609" s="78" t="s">
        <v>106</v>
      </c>
      <c r="I2609" s="90">
        <v>2.0000000000582077</v>
      </c>
      <c r="J2609" s="91" t="s">
        <v>465</v>
      </c>
      <c r="K2609" s="91"/>
      <c r="L2609" s="91"/>
      <c r="M2609" s="78">
        <v>71</v>
      </c>
      <c r="N2609" s="78">
        <v>0</v>
      </c>
      <c r="O2609" s="78">
        <v>0</v>
      </c>
      <c r="P2609" s="78">
        <v>71</v>
      </c>
      <c r="Q2609" s="78">
        <v>0</v>
      </c>
      <c r="R2609" s="78">
        <v>0</v>
      </c>
      <c r="S2609" s="78">
        <v>0</v>
      </c>
      <c r="T2609" s="78">
        <v>71</v>
      </c>
      <c r="U2609" s="78">
        <v>0</v>
      </c>
      <c r="V2609" s="78">
        <v>11.44</v>
      </c>
      <c r="W2609" s="78"/>
      <c r="X2609" s="84"/>
      <c r="Y2609" s="85"/>
      <c r="Z2609" s="85"/>
      <c r="AA2609" s="85" t="s">
        <v>148</v>
      </c>
    </row>
    <row r="2610" spans="1:27" ht="93.75">
      <c r="A2610" s="299">
        <v>2586</v>
      </c>
      <c r="B2610" s="284" t="s">
        <v>248</v>
      </c>
      <c r="C2610" s="78" t="s">
        <v>93</v>
      </c>
      <c r="D2610" s="79" t="s">
        <v>5765</v>
      </c>
      <c r="E2610" s="78" t="s">
        <v>154</v>
      </c>
      <c r="F2610" s="80">
        <v>44903.416666666664</v>
      </c>
      <c r="G2610" s="80">
        <v>44903.475694444445</v>
      </c>
      <c r="H2610" s="78" t="s">
        <v>94</v>
      </c>
      <c r="I2610" s="90">
        <v>1.4166666667442769</v>
      </c>
      <c r="J2610" s="91" t="s">
        <v>5766</v>
      </c>
      <c r="K2610" s="91" t="s">
        <v>241</v>
      </c>
      <c r="L2610" s="91"/>
      <c r="M2610" s="78">
        <v>5</v>
      </c>
      <c r="N2610" s="78">
        <v>0</v>
      </c>
      <c r="O2610" s="78">
        <v>2</v>
      </c>
      <c r="P2610" s="78">
        <v>3</v>
      </c>
      <c r="Q2610" s="78">
        <v>0</v>
      </c>
      <c r="R2610" s="78">
        <v>0</v>
      </c>
      <c r="S2610" s="78">
        <v>2</v>
      </c>
      <c r="T2610" s="78">
        <v>3</v>
      </c>
      <c r="U2610" s="78">
        <v>0</v>
      </c>
      <c r="V2610" s="78">
        <v>500</v>
      </c>
      <c r="W2610" s="78"/>
      <c r="X2610" s="84" t="s">
        <v>5767</v>
      </c>
      <c r="Y2610" s="85" t="s">
        <v>122</v>
      </c>
      <c r="Z2610" s="85" t="s">
        <v>120</v>
      </c>
      <c r="AA2610" s="85" t="s">
        <v>193</v>
      </c>
    </row>
    <row r="2611" spans="1:27" ht="93.75">
      <c r="A2611" s="299">
        <v>2587</v>
      </c>
      <c r="B2611" s="284" t="s">
        <v>248</v>
      </c>
      <c r="C2611" s="78" t="s">
        <v>93</v>
      </c>
      <c r="D2611" s="79" t="s">
        <v>5768</v>
      </c>
      <c r="E2611" s="78" t="s">
        <v>152</v>
      </c>
      <c r="F2611" s="80">
        <v>44903.423611111109</v>
      </c>
      <c r="G2611" s="80">
        <v>44903.482638888891</v>
      </c>
      <c r="H2611" s="78" t="s">
        <v>94</v>
      </c>
      <c r="I2611" s="90">
        <v>1.4166666667442769</v>
      </c>
      <c r="J2611" s="91" t="s">
        <v>5769</v>
      </c>
      <c r="K2611" s="91"/>
      <c r="L2611" s="91" t="s">
        <v>4180</v>
      </c>
      <c r="M2611" s="78">
        <v>7</v>
      </c>
      <c r="N2611" s="78">
        <v>0</v>
      </c>
      <c r="O2611" s="78">
        <v>2</v>
      </c>
      <c r="P2611" s="78">
        <v>5</v>
      </c>
      <c r="Q2611" s="78">
        <v>0</v>
      </c>
      <c r="R2611" s="78">
        <v>0</v>
      </c>
      <c r="S2611" s="78">
        <v>0</v>
      </c>
      <c r="T2611" s="78">
        <v>7</v>
      </c>
      <c r="U2611" s="78">
        <v>0</v>
      </c>
      <c r="V2611" s="78">
        <v>100</v>
      </c>
      <c r="W2611" s="78"/>
      <c r="X2611" s="84" t="s">
        <v>5770</v>
      </c>
      <c r="Y2611" s="85" t="s">
        <v>122</v>
      </c>
      <c r="Z2611" s="85" t="s">
        <v>120</v>
      </c>
      <c r="AA2611" s="85" t="s">
        <v>193</v>
      </c>
    </row>
    <row r="2612" spans="1:27" ht="37.5">
      <c r="A2612" s="299">
        <v>2588</v>
      </c>
      <c r="B2612" s="284" t="s">
        <v>248</v>
      </c>
      <c r="C2612" s="78" t="s">
        <v>97</v>
      </c>
      <c r="D2612" s="79" t="s">
        <v>5771</v>
      </c>
      <c r="E2612" s="78" t="s">
        <v>152</v>
      </c>
      <c r="F2612" s="80">
        <v>44904.416666666664</v>
      </c>
      <c r="G2612" s="80">
        <v>44904.583333333336</v>
      </c>
      <c r="H2612" s="78" t="s">
        <v>106</v>
      </c>
      <c r="I2612" s="90">
        <v>4.0000000001164153</v>
      </c>
      <c r="J2612" s="79" t="s">
        <v>5128</v>
      </c>
      <c r="K2612" s="91"/>
      <c r="L2612" s="91"/>
      <c r="M2612" s="78">
        <v>80</v>
      </c>
      <c r="N2612" s="78">
        <v>0</v>
      </c>
      <c r="O2612" s="78">
        <v>0</v>
      </c>
      <c r="P2612" s="78">
        <v>80</v>
      </c>
      <c r="Q2612" s="78">
        <v>0</v>
      </c>
      <c r="R2612" s="78">
        <v>0</v>
      </c>
      <c r="S2612" s="78">
        <v>0</v>
      </c>
      <c r="T2612" s="78">
        <v>80</v>
      </c>
      <c r="U2612" s="78">
        <v>0</v>
      </c>
      <c r="V2612" s="78">
        <v>300</v>
      </c>
      <c r="W2612" s="78"/>
      <c r="X2612" s="84"/>
      <c r="Y2612" s="85"/>
      <c r="Z2612" s="85"/>
      <c r="AA2612" s="85" t="s">
        <v>148</v>
      </c>
    </row>
    <row r="2613" spans="1:27" ht="93.75">
      <c r="A2613" s="299">
        <v>2589</v>
      </c>
      <c r="B2613" s="284" t="s">
        <v>262</v>
      </c>
      <c r="C2613" s="78" t="s">
        <v>97</v>
      </c>
      <c r="D2613" s="79" t="s">
        <v>5772</v>
      </c>
      <c r="E2613" s="78" t="s">
        <v>153</v>
      </c>
      <c r="F2613" s="80">
        <v>44904.333333333336</v>
      </c>
      <c r="G2613" s="80">
        <v>44904.364583333336</v>
      </c>
      <c r="H2613" s="78" t="s">
        <v>106</v>
      </c>
      <c r="I2613" s="90">
        <v>0.75</v>
      </c>
      <c r="J2613" s="91" t="s">
        <v>5773</v>
      </c>
      <c r="K2613" s="91"/>
      <c r="L2613" s="91"/>
      <c r="M2613" s="78">
        <v>15</v>
      </c>
      <c r="N2613" s="78">
        <v>0</v>
      </c>
      <c r="O2613" s="78">
        <v>0</v>
      </c>
      <c r="P2613" s="78">
        <v>15</v>
      </c>
      <c r="Q2613" s="78">
        <v>0</v>
      </c>
      <c r="R2613" s="78">
        <v>0</v>
      </c>
      <c r="S2613" s="78">
        <v>0</v>
      </c>
      <c r="T2613" s="78">
        <v>15</v>
      </c>
      <c r="U2613" s="78">
        <v>0</v>
      </c>
      <c r="V2613" s="78">
        <v>30</v>
      </c>
      <c r="W2613" s="78"/>
      <c r="X2613" s="84"/>
      <c r="Y2613" s="85"/>
      <c r="Z2613" s="85"/>
      <c r="AA2613" s="85" t="s">
        <v>148</v>
      </c>
    </row>
    <row r="2614" spans="1:27" ht="225">
      <c r="A2614" s="299">
        <v>2590</v>
      </c>
      <c r="B2614" s="284" t="s">
        <v>249</v>
      </c>
      <c r="C2614" s="78" t="s">
        <v>156</v>
      </c>
      <c r="D2614" s="79" t="s">
        <v>5774</v>
      </c>
      <c r="E2614" s="78" t="s">
        <v>152</v>
      </c>
      <c r="F2614" s="80">
        <v>44906.020937499998</v>
      </c>
      <c r="G2614" s="80">
        <v>44906.34039351852</v>
      </c>
      <c r="H2614" s="78" t="s">
        <v>94</v>
      </c>
      <c r="I2614" s="90">
        <v>7.6669444445287809</v>
      </c>
      <c r="J2614" s="91" t="s">
        <v>5775</v>
      </c>
      <c r="K2614" s="91"/>
      <c r="L2614" s="91"/>
      <c r="M2614" s="78">
        <v>36</v>
      </c>
      <c r="N2614" s="78">
        <v>0</v>
      </c>
      <c r="O2614" s="78">
        <v>0</v>
      </c>
      <c r="P2614" s="78">
        <v>35</v>
      </c>
      <c r="Q2614" s="78">
        <v>0</v>
      </c>
      <c r="R2614" s="78">
        <v>0</v>
      </c>
      <c r="S2614" s="78">
        <v>0</v>
      </c>
      <c r="T2614" s="78">
        <v>35</v>
      </c>
      <c r="U2614" s="78">
        <v>1</v>
      </c>
      <c r="V2614" s="78">
        <v>32</v>
      </c>
      <c r="W2614" s="78" t="s">
        <v>1052</v>
      </c>
      <c r="X2614" s="84" t="s">
        <v>5776</v>
      </c>
      <c r="Y2614" s="85" t="s">
        <v>100</v>
      </c>
      <c r="Z2614" s="85" t="s">
        <v>105</v>
      </c>
      <c r="AA2614" s="85" t="s">
        <v>193</v>
      </c>
    </row>
    <row r="2615" spans="1:27" ht="225">
      <c r="A2615" s="299">
        <v>2591</v>
      </c>
      <c r="B2615" s="284" t="s">
        <v>249</v>
      </c>
      <c r="C2615" s="78" t="s">
        <v>156</v>
      </c>
      <c r="D2615" s="79" t="s">
        <v>5777</v>
      </c>
      <c r="E2615" s="78" t="s">
        <v>152</v>
      </c>
      <c r="F2615" s="80">
        <v>44906.208437499998</v>
      </c>
      <c r="G2615" s="80">
        <v>44906.274421296293</v>
      </c>
      <c r="H2615" s="78" t="s">
        <v>94</v>
      </c>
      <c r="I2615" s="90">
        <v>1.5836111110984348</v>
      </c>
      <c r="J2615" s="91" t="s">
        <v>5778</v>
      </c>
      <c r="K2615" s="91"/>
      <c r="L2615" s="91"/>
      <c r="M2615" s="78">
        <v>3</v>
      </c>
      <c r="N2615" s="78">
        <v>0</v>
      </c>
      <c r="O2615" s="78">
        <v>0</v>
      </c>
      <c r="P2615" s="78">
        <v>2</v>
      </c>
      <c r="Q2615" s="78">
        <v>0</v>
      </c>
      <c r="R2615" s="78">
        <v>0</v>
      </c>
      <c r="S2615" s="78">
        <v>2</v>
      </c>
      <c r="T2615" s="78">
        <v>0</v>
      </c>
      <c r="U2615" s="78">
        <v>1</v>
      </c>
      <c r="V2615" s="78">
        <v>50</v>
      </c>
      <c r="W2615" s="78" t="s">
        <v>1052</v>
      </c>
      <c r="X2615" s="84" t="s">
        <v>5779</v>
      </c>
      <c r="Y2615" s="85" t="s">
        <v>100</v>
      </c>
      <c r="Z2615" s="85" t="s">
        <v>105</v>
      </c>
      <c r="AA2615" s="85" t="s">
        <v>193</v>
      </c>
    </row>
    <row r="2616" spans="1:27" ht="75">
      <c r="A2616" s="299">
        <v>2592</v>
      </c>
      <c r="B2616" s="286" t="s">
        <v>249</v>
      </c>
      <c r="C2616" s="93" t="s">
        <v>156</v>
      </c>
      <c r="D2616" s="92" t="s">
        <v>5487</v>
      </c>
      <c r="E2616" s="93" t="s">
        <v>152</v>
      </c>
      <c r="F2616" s="95">
        <v>44907.118055555555</v>
      </c>
      <c r="G2616" s="95">
        <v>44907.149305555555</v>
      </c>
      <c r="H2616" s="96" t="s">
        <v>94</v>
      </c>
      <c r="I2616" s="90">
        <v>0.75</v>
      </c>
      <c r="J2616" s="91" t="s">
        <v>5488</v>
      </c>
      <c r="K2616" s="91"/>
      <c r="L2616" s="91"/>
      <c r="M2616" s="93">
        <v>84</v>
      </c>
      <c r="N2616" s="93">
        <v>0</v>
      </c>
      <c r="O2616" s="93">
        <v>0</v>
      </c>
      <c r="P2616" s="93">
        <v>84</v>
      </c>
      <c r="Q2616" s="93">
        <v>0</v>
      </c>
      <c r="R2616" s="93">
        <v>0</v>
      </c>
      <c r="S2616" s="93">
        <v>1</v>
      </c>
      <c r="T2616" s="93">
        <v>83</v>
      </c>
      <c r="U2616" s="93">
        <v>0</v>
      </c>
      <c r="V2616" s="93">
        <v>40</v>
      </c>
      <c r="W2616" s="93"/>
      <c r="X2616" s="97" t="s">
        <v>5780</v>
      </c>
      <c r="Y2616" s="98" t="s">
        <v>95</v>
      </c>
      <c r="Z2616" s="98" t="s">
        <v>105</v>
      </c>
      <c r="AA2616" s="85" t="s">
        <v>148</v>
      </c>
    </row>
    <row r="2617" spans="1:27" ht="56.25">
      <c r="A2617" s="299">
        <v>2593</v>
      </c>
      <c r="B2617" s="284" t="s">
        <v>253</v>
      </c>
      <c r="C2617" s="78" t="s">
        <v>93</v>
      </c>
      <c r="D2617" s="264" t="s">
        <v>5781</v>
      </c>
      <c r="E2617" s="78" t="s">
        <v>153</v>
      </c>
      <c r="F2617" s="80">
        <v>44905.423611111109</v>
      </c>
      <c r="G2617" s="80">
        <v>44905.4375</v>
      </c>
      <c r="H2617" s="78" t="s">
        <v>94</v>
      </c>
      <c r="I2617" s="90">
        <v>0.33333333337213844</v>
      </c>
      <c r="J2617" s="91" t="s">
        <v>5782</v>
      </c>
      <c r="K2617" s="91"/>
      <c r="L2617" s="91" t="s">
        <v>5783</v>
      </c>
      <c r="M2617" s="250">
        <v>2</v>
      </c>
      <c r="N2617" s="250">
        <v>0</v>
      </c>
      <c r="O2617" s="250">
        <v>2</v>
      </c>
      <c r="P2617" s="250">
        <v>0</v>
      </c>
      <c r="Q2617" s="250">
        <v>0</v>
      </c>
      <c r="R2617" s="250">
        <v>0</v>
      </c>
      <c r="S2617" s="250">
        <v>0</v>
      </c>
      <c r="T2617" s="250">
        <v>2</v>
      </c>
      <c r="U2617" s="250">
        <v>0</v>
      </c>
      <c r="V2617" s="250">
        <v>20</v>
      </c>
      <c r="W2617" s="250"/>
      <c r="X2617" s="84" t="s">
        <v>5784</v>
      </c>
      <c r="Y2617" s="85" t="s">
        <v>5090</v>
      </c>
      <c r="Z2617" s="85" t="s">
        <v>99</v>
      </c>
      <c r="AA2617" s="85" t="s">
        <v>193</v>
      </c>
    </row>
    <row r="2618" spans="1:27" ht="56.25">
      <c r="A2618" s="299">
        <v>2594</v>
      </c>
      <c r="B2618" s="284" t="s">
        <v>251</v>
      </c>
      <c r="C2618" s="78" t="s">
        <v>97</v>
      </c>
      <c r="D2618" s="79" t="s">
        <v>5785</v>
      </c>
      <c r="E2618" s="78" t="s">
        <v>153</v>
      </c>
      <c r="F2618" s="80">
        <v>44906.28125</v>
      </c>
      <c r="G2618" s="80">
        <v>44906.322916666664</v>
      </c>
      <c r="H2618" s="78" t="s">
        <v>94</v>
      </c>
      <c r="I2618" s="90">
        <v>0.99999999994179234</v>
      </c>
      <c r="J2618" s="91" t="s">
        <v>5786</v>
      </c>
      <c r="K2618" s="91"/>
      <c r="L2618" s="91"/>
      <c r="M2618" s="78">
        <v>1</v>
      </c>
      <c r="N2618" s="78">
        <v>0</v>
      </c>
      <c r="O2618" s="78">
        <v>0</v>
      </c>
      <c r="P2618" s="78">
        <v>1</v>
      </c>
      <c r="Q2618" s="78">
        <v>0</v>
      </c>
      <c r="R2618" s="78">
        <v>0</v>
      </c>
      <c r="S2618" s="78">
        <v>0</v>
      </c>
      <c r="T2618" s="78">
        <v>1</v>
      </c>
      <c r="U2618" s="78">
        <v>0</v>
      </c>
      <c r="V2618" s="78">
        <v>7</v>
      </c>
      <c r="W2618" s="78"/>
      <c r="X2618" s="84" t="s">
        <v>5787</v>
      </c>
      <c r="Y2618" s="85" t="s">
        <v>138</v>
      </c>
      <c r="Z2618" s="85" t="s">
        <v>99</v>
      </c>
      <c r="AA2618" s="85" t="s">
        <v>193</v>
      </c>
    </row>
    <row r="2619" spans="1:27" ht="56.25">
      <c r="A2619" s="299">
        <v>2595</v>
      </c>
      <c r="B2619" s="283" t="s">
        <v>265</v>
      </c>
      <c r="C2619" s="83" t="s">
        <v>97</v>
      </c>
      <c r="D2619" s="187" t="s">
        <v>5788</v>
      </c>
      <c r="E2619" s="83" t="s">
        <v>108</v>
      </c>
      <c r="F2619" s="188">
        <v>44906.770833333336</v>
      </c>
      <c r="G2619" s="188">
        <v>44906.802083333336</v>
      </c>
      <c r="H2619" s="83" t="s">
        <v>94</v>
      </c>
      <c r="I2619" s="90">
        <v>0.75</v>
      </c>
      <c r="J2619" s="91" t="s">
        <v>5788</v>
      </c>
      <c r="K2619" s="91"/>
      <c r="L2619" s="91"/>
      <c r="M2619" s="83">
        <v>1</v>
      </c>
      <c r="N2619" s="83">
        <v>0</v>
      </c>
      <c r="O2619" s="83">
        <v>0</v>
      </c>
      <c r="P2619" s="83">
        <v>1</v>
      </c>
      <c r="Q2619" s="83">
        <v>0</v>
      </c>
      <c r="R2619" s="83">
        <v>0</v>
      </c>
      <c r="S2619" s="83">
        <v>0</v>
      </c>
      <c r="T2619" s="83">
        <v>1</v>
      </c>
      <c r="U2619" s="83">
        <v>0</v>
      </c>
      <c r="V2619" s="83">
        <v>2</v>
      </c>
      <c r="W2619" s="83"/>
      <c r="X2619" s="184" t="s">
        <v>5789</v>
      </c>
      <c r="Y2619" s="185" t="s">
        <v>95</v>
      </c>
      <c r="Z2619" s="185" t="s">
        <v>99</v>
      </c>
      <c r="AA2619" s="85" t="s">
        <v>148</v>
      </c>
    </row>
    <row r="2620" spans="1:27" ht="75">
      <c r="A2620" s="299">
        <v>2596</v>
      </c>
      <c r="B2620" s="283" t="s">
        <v>265</v>
      </c>
      <c r="C2620" s="83" t="s">
        <v>97</v>
      </c>
      <c r="D2620" s="187" t="s">
        <v>5790</v>
      </c>
      <c r="E2620" s="83" t="s">
        <v>153</v>
      </c>
      <c r="F2620" s="188">
        <v>44907.010416666664</v>
      </c>
      <c r="G2620" s="188">
        <v>44907.423611111109</v>
      </c>
      <c r="H2620" s="83" t="s">
        <v>94</v>
      </c>
      <c r="I2620" s="90">
        <v>9.9166666666860692</v>
      </c>
      <c r="J2620" s="91" t="s">
        <v>5790</v>
      </c>
      <c r="K2620" s="91"/>
      <c r="L2620" s="91"/>
      <c r="M2620" s="83">
        <v>24</v>
      </c>
      <c r="N2620" s="83">
        <v>0</v>
      </c>
      <c r="O2620" s="83">
        <v>0</v>
      </c>
      <c r="P2620" s="83">
        <v>24</v>
      </c>
      <c r="Q2620" s="83">
        <v>0</v>
      </c>
      <c r="R2620" s="83">
        <v>0</v>
      </c>
      <c r="S2620" s="83">
        <v>0</v>
      </c>
      <c r="T2620" s="83">
        <v>24</v>
      </c>
      <c r="U2620" s="83">
        <v>0</v>
      </c>
      <c r="V2620" s="83">
        <v>50</v>
      </c>
      <c r="W2620" s="83"/>
      <c r="X2620" s="184" t="s">
        <v>5791</v>
      </c>
      <c r="Y2620" s="185" t="s">
        <v>98</v>
      </c>
      <c r="Z2620" s="185" t="s">
        <v>99</v>
      </c>
      <c r="AA2620" s="85" t="s">
        <v>148</v>
      </c>
    </row>
    <row r="2621" spans="1:27" ht="56.25">
      <c r="A2621" s="299">
        <v>2597</v>
      </c>
      <c r="B2621" s="283" t="s">
        <v>248</v>
      </c>
      <c r="C2621" s="83" t="s">
        <v>93</v>
      </c>
      <c r="D2621" s="187" t="s">
        <v>5792</v>
      </c>
      <c r="E2621" s="83" t="s">
        <v>153</v>
      </c>
      <c r="F2621" s="188">
        <v>44905.375</v>
      </c>
      <c r="G2621" s="188">
        <v>44905.375694444447</v>
      </c>
      <c r="H2621" s="83" t="s">
        <v>94</v>
      </c>
      <c r="I2621" s="90">
        <v>1.6666666720993817E-2</v>
      </c>
      <c r="J2621" s="91" t="s">
        <v>5793</v>
      </c>
      <c r="K2621" s="91"/>
      <c r="L2621" s="91"/>
      <c r="M2621" s="83">
        <v>1</v>
      </c>
      <c r="N2621" s="83">
        <v>0</v>
      </c>
      <c r="O2621" s="83">
        <v>0</v>
      </c>
      <c r="P2621" s="83">
        <v>1</v>
      </c>
      <c r="Q2621" s="83">
        <v>0</v>
      </c>
      <c r="R2621" s="83">
        <v>0</v>
      </c>
      <c r="S2621" s="83">
        <v>0</v>
      </c>
      <c r="T2621" s="83">
        <v>1</v>
      </c>
      <c r="U2621" s="83">
        <v>0</v>
      </c>
      <c r="V2621" s="83">
        <v>0</v>
      </c>
      <c r="W2621" s="83"/>
      <c r="X2621" s="184" t="s">
        <v>5794</v>
      </c>
      <c r="Y2621" s="185" t="s">
        <v>95</v>
      </c>
      <c r="Z2621" s="185" t="s">
        <v>99</v>
      </c>
      <c r="AA2621" s="85" t="s">
        <v>148</v>
      </c>
    </row>
    <row r="2622" spans="1:27" ht="75">
      <c r="A2622" s="299">
        <v>2598</v>
      </c>
      <c r="B2622" s="284" t="s">
        <v>248</v>
      </c>
      <c r="C2622" s="78" t="s">
        <v>97</v>
      </c>
      <c r="D2622" s="79" t="s">
        <v>5795</v>
      </c>
      <c r="E2622" s="78" t="s">
        <v>152</v>
      </c>
      <c r="F2622" s="80">
        <v>44905.270833333336</v>
      </c>
      <c r="G2622" s="80">
        <v>44905.458333333336</v>
      </c>
      <c r="H2622" s="78" t="s">
        <v>94</v>
      </c>
      <c r="I2622" s="90">
        <v>4.5</v>
      </c>
      <c r="J2622" s="91" t="s">
        <v>5796</v>
      </c>
      <c r="K2622" s="91"/>
      <c r="L2622" s="91"/>
      <c r="M2622" s="78">
        <v>87</v>
      </c>
      <c r="N2622" s="78">
        <v>0</v>
      </c>
      <c r="O2622" s="78">
        <v>0</v>
      </c>
      <c r="P2622" s="78">
        <v>87</v>
      </c>
      <c r="Q2622" s="78">
        <v>0</v>
      </c>
      <c r="R2622" s="78">
        <v>0</v>
      </c>
      <c r="S2622" s="78">
        <v>1</v>
      </c>
      <c r="T2622" s="78">
        <v>86</v>
      </c>
      <c r="U2622" s="78">
        <v>0</v>
      </c>
      <c r="V2622" s="78">
        <v>150</v>
      </c>
      <c r="W2622" s="78"/>
      <c r="X2622" s="84" t="s">
        <v>5797</v>
      </c>
      <c r="Y2622" s="85" t="s">
        <v>95</v>
      </c>
      <c r="Z2622" s="85" t="s">
        <v>103</v>
      </c>
      <c r="AA2622" s="85" t="s">
        <v>148</v>
      </c>
    </row>
    <row r="2623" spans="1:27" ht="75">
      <c r="A2623" s="299">
        <v>2599</v>
      </c>
      <c r="B2623" s="284" t="s">
        <v>248</v>
      </c>
      <c r="C2623" s="78" t="s">
        <v>97</v>
      </c>
      <c r="D2623" s="79" t="s">
        <v>5795</v>
      </c>
      <c r="E2623" s="78" t="s">
        <v>152</v>
      </c>
      <c r="F2623" s="80">
        <v>44906.916666666664</v>
      </c>
      <c r="G2623" s="80">
        <v>44906.944444444445</v>
      </c>
      <c r="H2623" s="78" t="s">
        <v>94</v>
      </c>
      <c r="I2623" s="90">
        <v>0.66666666674427688</v>
      </c>
      <c r="J2623" s="91" t="s">
        <v>5798</v>
      </c>
      <c r="K2623" s="91"/>
      <c r="L2623" s="91"/>
      <c r="M2623" s="78">
        <v>87</v>
      </c>
      <c r="N2623" s="78">
        <v>0</v>
      </c>
      <c r="O2623" s="78">
        <v>0</v>
      </c>
      <c r="P2623" s="78">
        <v>87</v>
      </c>
      <c r="Q2623" s="78">
        <v>0</v>
      </c>
      <c r="R2623" s="78">
        <v>0</v>
      </c>
      <c r="S2623" s="78">
        <v>1</v>
      </c>
      <c r="T2623" s="78">
        <v>86</v>
      </c>
      <c r="U2623" s="78">
        <v>0</v>
      </c>
      <c r="V2623" s="78">
        <v>150</v>
      </c>
      <c r="W2623" s="78"/>
      <c r="X2623" s="84" t="s">
        <v>5799</v>
      </c>
      <c r="Y2623" s="85" t="s">
        <v>95</v>
      </c>
      <c r="Z2623" s="85" t="s">
        <v>103</v>
      </c>
      <c r="AA2623" s="85" t="s">
        <v>148</v>
      </c>
    </row>
    <row r="2624" spans="1:27" ht="37.5">
      <c r="A2624" s="299">
        <v>2600</v>
      </c>
      <c r="B2624" s="286" t="s">
        <v>248</v>
      </c>
      <c r="C2624" s="93" t="s">
        <v>97</v>
      </c>
      <c r="D2624" s="94" t="s">
        <v>5800</v>
      </c>
      <c r="E2624" s="93" t="s">
        <v>152</v>
      </c>
      <c r="F2624" s="95">
        <v>44907.375</v>
      </c>
      <c r="G2624" s="95">
        <v>44907.666666666664</v>
      </c>
      <c r="H2624" s="96" t="s">
        <v>106</v>
      </c>
      <c r="I2624" s="90">
        <v>6.9999999999417923</v>
      </c>
      <c r="J2624" s="91" t="s">
        <v>5801</v>
      </c>
      <c r="K2624" s="91"/>
      <c r="L2624" s="91"/>
      <c r="M2624" s="93">
        <v>70</v>
      </c>
      <c r="N2624" s="93">
        <v>0</v>
      </c>
      <c r="O2624" s="93">
        <v>0</v>
      </c>
      <c r="P2624" s="93">
        <v>70</v>
      </c>
      <c r="Q2624" s="93">
        <v>0</v>
      </c>
      <c r="R2624" s="93">
        <v>0</v>
      </c>
      <c r="S2624" s="93">
        <v>0</v>
      </c>
      <c r="T2624" s="93">
        <v>70</v>
      </c>
      <c r="U2624" s="93">
        <v>0</v>
      </c>
      <c r="V2624" s="93">
        <v>200</v>
      </c>
      <c r="W2624" s="93"/>
      <c r="X2624" s="97"/>
      <c r="Y2624" s="98"/>
      <c r="Z2624" s="98"/>
      <c r="AA2624" s="85" t="s">
        <v>148</v>
      </c>
    </row>
    <row r="2625" spans="1:27" ht="225">
      <c r="A2625" s="299">
        <v>2601</v>
      </c>
      <c r="B2625" s="284" t="s">
        <v>262</v>
      </c>
      <c r="C2625" s="78" t="s">
        <v>127</v>
      </c>
      <c r="D2625" s="79" t="s">
        <v>464</v>
      </c>
      <c r="E2625" s="78" t="s">
        <v>154</v>
      </c>
      <c r="F2625" s="80">
        <v>44906.395833333336</v>
      </c>
      <c r="G2625" s="80">
        <v>44906.4375</v>
      </c>
      <c r="H2625" s="78" t="s">
        <v>94</v>
      </c>
      <c r="I2625" s="90">
        <v>0.99999999994179234</v>
      </c>
      <c r="J2625" s="91" t="s">
        <v>255</v>
      </c>
      <c r="K2625" s="91"/>
      <c r="L2625" s="91"/>
      <c r="M2625" s="78">
        <v>33</v>
      </c>
      <c r="N2625" s="78">
        <v>0</v>
      </c>
      <c r="O2625" s="78">
        <v>0</v>
      </c>
      <c r="P2625" s="78">
        <v>32</v>
      </c>
      <c r="Q2625" s="78">
        <v>0</v>
      </c>
      <c r="R2625" s="78">
        <v>0</v>
      </c>
      <c r="S2625" s="78">
        <v>0</v>
      </c>
      <c r="T2625" s="78">
        <v>32</v>
      </c>
      <c r="U2625" s="78">
        <v>1</v>
      </c>
      <c r="V2625" s="78">
        <v>60</v>
      </c>
      <c r="W2625" s="78" t="s">
        <v>1052</v>
      </c>
      <c r="X2625" s="84" t="s">
        <v>5802</v>
      </c>
      <c r="Y2625" s="85" t="s">
        <v>95</v>
      </c>
      <c r="Z2625" s="85" t="s">
        <v>105</v>
      </c>
      <c r="AA2625" s="85" t="s">
        <v>148</v>
      </c>
    </row>
    <row r="2626" spans="1:27" ht="75">
      <c r="A2626" s="299">
        <v>2602</v>
      </c>
      <c r="B2626" s="284" t="s">
        <v>4541</v>
      </c>
      <c r="C2626" s="78" t="s">
        <v>113</v>
      </c>
      <c r="D2626" s="79" t="s">
        <v>5803</v>
      </c>
      <c r="E2626" s="78" t="s">
        <v>153</v>
      </c>
      <c r="F2626" s="80">
        <v>44904.395833333336</v>
      </c>
      <c r="G2626" s="80">
        <v>44904.5</v>
      </c>
      <c r="H2626" s="78" t="s">
        <v>106</v>
      </c>
      <c r="I2626" s="90">
        <v>2.4999999999417923</v>
      </c>
      <c r="J2626" s="91" t="s">
        <v>5717</v>
      </c>
      <c r="K2626" s="91"/>
      <c r="L2626" s="91"/>
      <c r="M2626" s="78">
        <v>68</v>
      </c>
      <c r="N2626" s="78">
        <v>0</v>
      </c>
      <c r="O2626" s="78">
        <v>0</v>
      </c>
      <c r="P2626" s="78">
        <v>68</v>
      </c>
      <c r="Q2626" s="78">
        <v>0</v>
      </c>
      <c r="R2626" s="78">
        <v>0</v>
      </c>
      <c r="S2626" s="78">
        <v>0</v>
      </c>
      <c r="T2626" s="78">
        <v>68</v>
      </c>
      <c r="U2626" s="78">
        <v>0</v>
      </c>
      <c r="V2626" s="78">
        <v>380</v>
      </c>
      <c r="W2626" s="78"/>
      <c r="X2626" s="84"/>
      <c r="Y2626" s="85"/>
      <c r="Z2626" s="85"/>
      <c r="AA2626" s="85" t="s">
        <v>148</v>
      </c>
    </row>
    <row r="2627" spans="1:27" ht="56.25">
      <c r="A2627" s="299">
        <v>2603</v>
      </c>
      <c r="B2627" s="284" t="s">
        <v>268</v>
      </c>
      <c r="C2627" s="78" t="s">
        <v>113</v>
      </c>
      <c r="D2627" s="79" t="s">
        <v>698</v>
      </c>
      <c r="E2627" s="78" t="s">
        <v>154</v>
      </c>
      <c r="F2627" s="80">
        <v>44906.041666666664</v>
      </c>
      <c r="G2627" s="80">
        <v>44906.052083333336</v>
      </c>
      <c r="H2627" s="78" t="s">
        <v>94</v>
      </c>
      <c r="I2627" s="90">
        <v>0.25000000011641532</v>
      </c>
      <c r="J2627" s="77" t="s">
        <v>5804</v>
      </c>
      <c r="K2627" s="91"/>
      <c r="L2627" s="91"/>
      <c r="M2627" s="78">
        <v>11</v>
      </c>
      <c r="N2627" s="78">
        <v>0</v>
      </c>
      <c r="O2627" s="78">
        <v>0</v>
      </c>
      <c r="P2627" s="78">
        <v>11</v>
      </c>
      <c r="Q2627" s="78">
        <v>0</v>
      </c>
      <c r="R2627" s="78">
        <v>0</v>
      </c>
      <c r="S2627" s="78">
        <v>0</v>
      </c>
      <c r="T2627" s="78">
        <v>11</v>
      </c>
      <c r="U2627" s="78">
        <v>0</v>
      </c>
      <c r="V2627" s="78">
        <v>75</v>
      </c>
      <c r="W2627" s="275"/>
      <c r="X2627" s="84" t="s">
        <v>5805</v>
      </c>
      <c r="Y2627" s="85" t="s">
        <v>138</v>
      </c>
      <c r="Z2627" s="85" t="s">
        <v>120</v>
      </c>
      <c r="AA2627" s="85" t="s">
        <v>193</v>
      </c>
    </row>
    <row r="2628" spans="1:27" ht="56.25">
      <c r="A2628" s="299">
        <v>2604</v>
      </c>
      <c r="B2628" s="284" t="s">
        <v>268</v>
      </c>
      <c r="C2628" s="78" t="s">
        <v>113</v>
      </c>
      <c r="D2628" s="79" t="s">
        <v>5806</v>
      </c>
      <c r="E2628" s="78" t="s">
        <v>152</v>
      </c>
      <c r="F2628" s="80">
        <v>44906.048611111109</v>
      </c>
      <c r="G2628" s="80">
        <v>44906.0625</v>
      </c>
      <c r="H2628" s="78" t="s">
        <v>94</v>
      </c>
      <c r="I2628" s="90">
        <v>0.33333333337213844</v>
      </c>
      <c r="J2628" s="77" t="s">
        <v>5807</v>
      </c>
      <c r="K2628" s="91"/>
      <c r="L2628" s="91"/>
      <c r="M2628" s="78">
        <v>11</v>
      </c>
      <c r="N2628" s="78">
        <v>0</v>
      </c>
      <c r="O2628" s="78">
        <v>0</v>
      </c>
      <c r="P2628" s="78">
        <v>11</v>
      </c>
      <c r="Q2628" s="78">
        <v>0</v>
      </c>
      <c r="R2628" s="78">
        <v>0</v>
      </c>
      <c r="S2628" s="78">
        <v>0</v>
      </c>
      <c r="T2628" s="78">
        <v>11</v>
      </c>
      <c r="U2628" s="78">
        <v>0</v>
      </c>
      <c r="V2628" s="78">
        <v>75</v>
      </c>
      <c r="W2628" s="275"/>
      <c r="X2628" s="84" t="s">
        <v>5808</v>
      </c>
      <c r="Y2628" s="85" t="s">
        <v>138</v>
      </c>
      <c r="Z2628" s="85" t="s">
        <v>120</v>
      </c>
      <c r="AA2628" s="85" t="s">
        <v>193</v>
      </c>
    </row>
    <row r="2629" spans="1:27" ht="56.25">
      <c r="A2629" s="299">
        <v>2605</v>
      </c>
      <c r="B2629" s="284" t="s">
        <v>268</v>
      </c>
      <c r="C2629" s="78" t="s">
        <v>97</v>
      </c>
      <c r="D2629" s="79" t="s">
        <v>5809</v>
      </c>
      <c r="E2629" s="78" t="s">
        <v>108</v>
      </c>
      <c r="F2629" s="80">
        <v>44906.302083333336</v>
      </c>
      <c r="G2629" s="80">
        <v>44906.444444444445</v>
      </c>
      <c r="H2629" s="78" t="s">
        <v>94</v>
      </c>
      <c r="I2629" s="90">
        <v>3.4166666666278616</v>
      </c>
      <c r="J2629" s="91" t="s">
        <v>5810</v>
      </c>
      <c r="K2629" s="91"/>
      <c r="L2629" s="91"/>
      <c r="M2629" s="78">
        <v>16</v>
      </c>
      <c r="N2629" s="78">
        <v>0</v>
      </c>
      <c r="O2629" s="78">
        <v>0</v>
      </c>
      <c r="P2629" s="78">
        <v>16</v>
      </c>
      <c r="Q2629" s="78">
        <v>0</v>
      </c>
      <c r="R2629" s="78">
        <v>0</v>
      </c>
      <c r="S2629" s="78">
        <v>0</v>
      </c>
      <c r="T2629" s="78">
        <v>16</v>
      </c>
      <c r="U2629" s="78">
        <v>0</v>
      </c>
      <c r="V2629" s="78">
        <v>55</v>
      </c>
      <c r="W2629" s="78"/>
      <c r="X2629" s="84" t="s">
        <v>5811</v>
      </c>
      <c r="Y2629" s="85" t="s">
        <v>138</v>
      </c>
      <c r="Z2629" s="85" t="s">
        <v>120</v>
      </c>
      <c r="AA2629" s="85" t="s">
        <v>193</v>
      </c>
    </row>
    <row r="2630" spans="1:27" ht="225">
      <c r="A2630" s="299">
        <v>2606</v>
      </c>
      <c r="B2630" s="284" t="s">
        <v>261</v>
      </c>
      <c r="C2630" s="78" t="s">
        <v>97</v>
      </c>
      <c r="D2630" s="264" t="s">
        <v>308</v>
      </c>
      <c r="E2630" s="78" t="s">
        <v>152</v>
      </c>
      <c r="F2630" s="80">
        <v>44905.350694444445</v>
      </c>
      <c r="G2630" s="80">
        <v>44905.470138888886</v>
      </c>
      <c r="H2630" s="78" t="s">
        <v>94</v>
      </c>
      <c r="I2630" s="90">
        <v>2.8666666665812954</v>
      </c>
      <c r="J2630" s="91" t="s">
        <v>325</v>
      </c>
      <c r="K2630" s="91"/>
      <c r="L2630" s="91"/>
      <c r="M2630" s="250">
        <v>874</v>
      </c>
      <c r="N2630" s="250">
        <v>0</v>
      </c>
      <c r="O2630" s="250">
        <v>0</v>
      </c>
      <c r="P2630" s="250">
        <v>873</v>
      </c>
      <c r="Q2630" s="250">
        <v>0</v>
      </c>
      <c r="R2630" s="250">
        <v>0</v>
      </c>
      <c r="S2630" s="250">
        <v>0</v>
      </c>
      <c r="T2630" s="250">
        <v>873</v>
      </c>
      <c r="U2630" s="250">
        <v>1</v>
      </c>
      <c r="V2630" s="250" t="s">
        <v>132</v>
      </c>
      <c r="W2630" s="250" t="s">
        <v>1052</v>
      </c>
      <c r="X2630" s="84" t="s">
        <v>5812</v>
      </c>
      <c r="Y2630" s="85" t="s">
        <v>130</v>
      </c>
      <c r="Z2630" s="85" t="s">
        <v>105</v>
      </c>
      <c r="AA2630" s="85" t="s">
        <v>148</v>
      </c>
    </row>
    <row r="2631" spans="1:27" ht="225">
      <c r="A2631" s="299">
        <v>2607</v>
      </c>
      <c r="B2631" s="284" t="s">
        <v>261</v>
      </c>
      <c r="C2631" s="78" t="s">
        <v>97</v>
      </c>
      <c r="D2631" s="79" t="s">
        <v>308</v>
      </c>
      <c r="E2631" s="78" t="s">
        <v>152</v>
      </c>
      <c r="F2631" s="80">
        <v>44905.508333333331</v>
      </c>
      <c r="G2631" s="80">
        <v>44905.865972222222</v>
      </c>
      <c r="H2631" s="78" t="s">
        <v>94</v>
      </c>
      <c r="I2631" s="90">
        <v>8.5833333333721384</v>
      </c>
      <c r="J2631" s="91" t="s">
        <v>325</v>
      </c>
      <c r="K2631" s="91"/>
      <c r="L2631" s="91"/>
      <c r="M2631" s="78">
        <v>874</v>
      </c>
      <c r="N2631" s="78">
        <v>0</v>
      </c>
      <c r="O2631" s="78">
        <v>0</v>
      </c>
      <c r="P2631" s="78">
        <v>873</v>
      </c>
      <c r="Q2631" s="78">
        <v>0</v>
      </c>
      <c r="R2631" s="78">
        <v>0</v>
      </c>
      <c r="S2631" s="78">
        <v>0</v>
      </c>
      <c r="T2631" s="78">
        <v>873</v>
      </c>
      <c r="U2631" s="78">
        <v>1</v>
      </c>
      <c r="V2631" s="78" t="s">
        <v>132</v>
      </c>
      <c r="W2631" s="78" t="s">
        <v>1052</v>
      </c>
      <c r="X2631" s="84" t="s">
        <v>5813</v>
      </c>
      <c r="Y2631" s="85" t="s">
        <v>130</v>
      </c>
      <c r="Z2631" s="85" t="s">
        <v>105</v>
      </c>
      <c r="AA2631" s="85" t="s">
        <v>148</v>
      </c>
    </row>
    <row r="2632" spans="1:27" ht="225">
      <c r="A2632" s="299">
        <v>2608</v>
      </c>
      <c r="B2632" s="283" t="s">
        <v>261</v>
      </c>
      <c r="C2632" s="83" t="s">
        <v>97</v>
      </c>
      <c r="D2632" s="187" t="s">
        <v>383</v>
      </c>
      <c r="E2632" s="83" t="s">
        <v>152</v>
      </c>
      <c r="F2632" s="188">
        <v>44905.84375</v>
      </c>
      <c r="G2632" s="188">
        <v>44905.888888888891</v>
      </c>
      <c r="H2632" s="83" t="s">
        <v>94</v>
      </c>
      <c r="I2632" s="90">
        <v>1.0833333333721384</v>
      </c>
      <c r="J2632" s="91" t="s">
        <v>307</v>
      </c>
      <c r="K2632" s="91"/>
      <c r="L2632" s="91"/>
      <c r="M2632" s="83">
        <v>191</v>
      </c>
      <c r="N2632" s="83">
        <v>0</v>
      </c>
      <c r="O2632" s="83">
        <v>0</v>
      </c>
      <c r="P2632" s="83">
        <v>190</v>
      </c>
      <c r="Q2632" s="83">
        <v>0</v>
      </c>
      <c r="R2632" s="83">
        <v>0</v>
      </c>
      <c r="S2632" s="83">
        <v>0</v>
      </c>
      <c r="T2632" s="83">
        <v>190</v>
      </c>
      <c r="U2632" s="83">
        <v>1</v>
      </c>
      <c r="V2632" s="83" t="s">
        <v>150</v>
      </c>
      <c r="W2632" s="83" t="s">
        <v>1052</v>
      </c>
      <c r="X2632" s="184" t="s">
        <v>5814</v>
      </c>
      <c r="Y2632" s="185" t="s">
        <v>130</v>
      </c>
      <c r="Z2632" s="185" t="s">
        <v>105</v>
      </c>
      <c r="AA2632" s="85" t="s">
        <v>148</v>
      </c>
    </row>
    <row r="2633" spans="1:27" ht="225">
      <c r="A2633" s="299">
        <v>2609</v>
      </c>
      <c r="B2633" s="283" t="s">
        <v>261</v>
      </c>
      <c r="C2633" s="83" t="s">
        <v>97</v>
      </c>
      <c r="D2633" s="187" t="s">
        <v>397</v>
      </c>
      <c r="E2633" s="83" t="s">
        <v>152</v>
      </c>
      <c r="F2633" s="188">
        <v>44906.055555555555</v>
      </c>
      <c r="G2633" s="188">
        <v>44906.71875</v>
      </c>
      <c r="H2633" s="83" t="s">
        <v>94</v>
      </c>
      <c r="I2633" s="90">
        <v>15.916666666686069</v>
      </c>
      <c r="J2633" s="91" t="s">
        <v>275</v>
      </c>
      <c r="K2633" s="91"/>
      <c r="L2633" s="91"/>
      <c r="M2633" s="83">
        <v>247</v>
      </c>
      <c r="N2633" s="83">
        <v>0</v>
      </c>
      <c r="O2633" s="83">
        <v>0</v>
      </c>
      <c r="P2633" s="83">
        <v>246</v>
      </c>
      <c r="Q2633" s="83">
        <v>0</v>
      </c>
      <c r="R2633" s="83">
        <v>0</v>
      </c>
      <c r="S2633" s="83">
        <v>0</v>
      </c>
      <c r="T2633" s="83">
        <v>246</v>
      </c>
      <c r="U2633" s="83">
        <v>1</v>
      </c>
      <c r="V2633" s="83">
        <v>141.19999999999999</v>
      </c>
      <c r="W2633" s="83" t="s">
        <v>1052</v>
      </c>
      <c r="X2633" s="184" t="s">
        <v>5815</v>
      </c>
      <c r="Y2633" s="185" t="s">
        <v>130</v>
      </c>
      <c r="Z2633" s="185" t="s">
        <v>105</v>
      </c>
      <c r="AA2633" s="85" t="s">
        <v>148</v>
      </c>
    </row>
    <row r="2634" spans="1:27" ht="225">
      <c r="A2634" s="299">
        <v>2610</v>
      </c>
      <c r="B2634" s="284" t="s">
        <v>261</v>
      </c>
      <c r="C2634" s="78" t="s">
        <v>97</v>
      </c>
      <c r="D2634" s="77" t="s">
        <v>310</v>
      </c>
      <c r="E2634" s="78" t="s">
        <v>152</v>
      </c>
      <c r="F2634" s="80">
        <v>44906.159722222219</v>
      </c>
      <c r="G2634" s="80">
        <v>44906.190972222219</v>
      </c>
      <c r="H2634" s="78" t="s">
        <v>94</v>
      </c>
      <c r="I2634" s="90">
        <v>0.75</v>
      </c>
      <c r="J2634" s="91" t="s">
        <v>408</v>
      </c>
      <c r="K2634" s="91"/>
      <c r="L2634" s="91"/>
      <c r="M2634" s="83">
        <v>247</v>
      </c>
      <c r="N2634" s="83">
        <v>0</v>
      </c>
      <c r="O2634" s="83">
        <v>0</v>
      </c>
      <c r="P2634" s="83">
        <v>246</v>
      </c>
      <c r="Q2634" s="83">
        <v>0</v>
      </c>
      <c r="R2634" s="83">
        <v>0</v>
      </c>
      <c r="S2634" s="83">
        <v>0</v>
      </c>
      <c r="T2634" s="83">
        <v>246</v>
      </c>
      <c r="U2634" s="83">
        <v>1</v>
      </c>
      <c r="V2634" s="83" t="s">
        <v>140</v>
      </c>
      <c r="W2634" s="78" t="s">
        <v>1052</v>
      </c>
      <c r="X2634" s="84" t="s">
        <v>5816</v>
      </c>
      <c r="Y2634" s="85" t="s">
        <v>130</v>
      </c>
      <c r="Z2634" s="85" t="s">
        <v>105</v>
      </c>
      <c r="AA2634" s="85" t="s">
        <v>148</v>
      </c>
    </row>
    <row r="2635" spans="1:27" ht="225">
      <c r="A2635" s="299">
        <v>2611</v>
      </c>
      <c r="B2635" s="284" t="s">
        <v>261</v>
      </c>
      <c r="C2635" s="78" t="s">
        <v>97</v>
      </c>
      <c r="D2635" s="79" t="s">
        <v>383</v>
      </c>
      <c r="E2635" s="78" t="s">
        <v>152</v>
      </c>
      <c r="F2635" s="80">
        <v>44906.279861111114</v>
      </c>
      <c r="G2635" s="80">
        <v>44906.647916666669</v>
      </c>
      <c r="H2635" s="78" t="s">
        <v>94</v>
      </c>
      <c r="I2635" s="90">
        <v>8.8333333333139308</v>
      </c>
      <c r="J2635" s="91" t="s">
        <v>307</v>
      </c>
      <c r="K2635" s="91"/>
      <c r="L2635" s="91"/>
      <c r="M2635" s="78">
        <v>191</v>
      </c>
      <c r="N2635" s="78">
        <v>0</v>
      </c>
      <c r="O2635" s="78">
        <v>0</v>
      </c>
      <c r="P2635" s="78">
        <v>190</v>
      </c>
      <c r="Q2635" s="78">
        <v>0</v>
      </c>
      <c r="R2635" s="78">
        <v>0</v>
      </c>
      <c r="S2635" s="78">
        <v>0</v>
      </c>
      <c r="T2635" s="78">
        <v>190</v>
      </c>
      <c r="U2635" s="78">
        <v>1</v>
      </c>
      <c r="V2635" s="78" t="s">
        <v>150</v>
      </c>
      <c r="W2635" s="78" t="s">
        <v>1052</v>
      </c>
      <c r="X2635" s="84" t="s">
        <v>5817</v>
      </c>
      <c r="Y2635" s="85" t="s">
        <v>130</v>
      </c>
      <c r="Z2635" s="85" t="s">
        <v>105</v>
      </c>
      <c r="AA2635" s="85" t="s">
        <v>148</v>
      </c>
    </row>
    <row r="2636" spans="1:27" ht="225">
      <c r="A2636" s="299">
        <v>2612</v>
      </c>
      <c r="B2636" s="284" t="s">
        <v>261</v>
      </c>
      <c r="C2636" s="78" t="s">
        <v>97</v>
      </c>
      <c r="D2636" s="79" t="s">
        <v>397</v>
      </c>
      <c r="E2636" s="78" t="s">
        <v>152</v>
      </c>
      <c r="F2636" s="80">
        <v>44906.930555555555</v>
      </c>
      <c r="G2636" s="80">
        <v>44906.986111111109</v>
      </c>
      <c r="H2636" s="78" t="s">
        <v>94</v>
      </c>
      <c r="I2636" s="90">
        <v>1.3333333333139308</v>
      </c>
      <c r="J2636" s="91" t="s">
        <v>275</v>
      </c>
      <c r="K2636" s="91"/>
      <c r="L2636" s="91"/>
      <c r="M2636" s="78">
        <v>247</v>
      </c>
      <c r="N2636" s="78">
        <v>0</v>
      </c>
      <c r="O2636" s="78">
        <v>0</v>
      </c>
      <c r="P2636" s="78">
        <v>246</v>
      </c>
      <c r="Q2636" s="78">
        <v>0</v>
      </c>
      <c r="R2636" s="78">
        <v>0</v>
      </c>
      <c r="S2636" s="78">
        <v>0</v>
      </c>
      <c r="T2636" s="78">
        <v>246</v>
      </c>
      <c r="U2636" s="78">
        <v>1</v>
      </c>
      <c r="V2636" s="78">
        <v>141.19999999999999</v>
      </c>
      <c r="W2636" s="78" t="s">
        <v>1052</v>
      </c>
      <c r="X2636" s="84" t="s">
        <v>5818</v>
      </c>
      <c r="Y2636" s="85" t="s">
        <v>130</v>
      </c>
      <c r="Z2636" s="85" t="s">
        <v>105</v>
      </c>
      <c r="AA2636" s="85" t="s">
        <v>148</v>
      </c>
    </row>
    <row r="2637" spans="1:27" ht="225">
      <c r="A2637" s="299">
        <v>2613</v>
      </c>
      <c r="B2637" s="284" t="s">
        <v>261</v>
      </c>
      <c r="C2637" s="78" t="s">
        <v>97</v>
      </c>
      <c r="D2637" s="79" t="s">
        <v>308</v>
      </c>
      <c r="E2637" s="78" t="s">
        <v>152</v>
      </c>
      <c r="F2637" s="80">
        <v>44907.208333333336</v>
      </c>
      <c r="G2637" s="80">
        <v>44907.291666666664</v>
      </c>
      <c r="H2637" s="78" t="s">
        <v>94</v>
      </c>
      <c r="I2637" s="90">
        <v>1.9999999998835847</v>
      </c>
      <c r="J2637" s="91" t="s">
        <v>325</v>
      </c>
      <c r="K2637" s="91"/>
      <c r="L2637" s="91"/>
      <c r="M2637" s="78">
        <v>874</v>
      </c>
      <c r="N2637" s="78">
        <v>0</v>
      </c>
      <c r="O2637" s="78">
        <v>0</v>
      </c>
      <c r="P2637" s="78">
        <v>873</v>
      </c>
      <c r="Q2637" s="78">
        <v>0</v>
      </c>
      <c r="R2637" s="78">
        <v>0</v>
      </c>
      <c r="S2637" s="78">
        <v>0</v>
      </c>
      <c r="T2637" s="78">
        <v>873</v>
      </c>
      <c r="U2637" s="78">
        <v>1</v>
      </c>
      <c r="V2637" s="78" t="s">
        <v>132</v>
      </c>
      <c r="W2637" s="78" t="s">
        <v>1052</v>
      </c>
      <c r="X2637" s="84" t="s">
        <v>5819</v>
      </c>
      <c r="Y2637" s="85" t="s">
        <v>130</v>
      </c>
      <c r="Z2637" s="85" t="s">
        <v>105</v>
      </c>
      <c r="AA2637" s="85" t="s">
        <v>148</v>
      </c>
    </row>
    <row r="2638" spans="1:27" ht="225">
      <c r="A2638" s="299">
        <v>2614</v>
      </c>
      <c r="B2638" s="286" t="s">
        <v>245</v>
      </c>
      <c r="C2638" s="93" t="s">
        <v>113</v>
      </c>
      <c r="D2638" s="94" t="s">
        <v>3668</v>
      </c>
      <c r="E2638" s="93" t="s">
        <v>152</v>
      </c>
      <c r="F2638" s="95">
        <v>44905.465277777781</v>
      </c>
      <c r="G2638" s="95">
        <v>44905.694444444445</v>
      </c>
      <c r="H2638" s="96" t="s">
        <v>94</v>
      </c>
      <c r="I2638" s="90">
        <v>5.4999999999417923</v>
      </c>
      <c r="J2638" s="91" t="s">
        <v>285</v>
      </c>
      <c r="K2638" s="91"/>
      <c r="L2638" s="91"/>
      <c r="M2638" s="93">
        <v>110</v>
      </c>
      <c r="N2638" s="93">
        <v>0</v>
      </c>
      <c r="O2638" s="93">
        <v>0</v>
      </c>
      <c r="P2638" s="93">
        <v>109</v>
      </c>
      <c r="Q2638" s="93">
        <v>0</v>
      </c>
      <c r="R2638" s="93">
        <v>0</v>
      </c>
      <c r="S2638" s="93">
        <v>0</v>
      </c>
      <c r="T2638" s="93">
        <v>109</v>
      </c>
      <c r="U2638" s="93">
        <v>1</v>
      </c>
      <c r="V2638" s="93">
        <v>115.28</v>
      </c>
      <c r="W2638" s="93" t="s">
        <v>1052</v>
      </c>
      <c r="X2638" s="97" t="s">
        <v>5820</v>
      </c>
      <c r="Y2638" s="98" t="s">
        <v>95</v>
      </c>
      <c r="Z2638" s="98" t="s">
        <v>101</v>
      </c>
      <c r="AA2638" s="85" t="s">
        <v>148</v>
      </c>
    </row>
    <row r="2639" spans="1:27" ht="75">
      <c r="A2639" s="299">
        <v>2615</v>
      </c>
      <c r="B2639" s="286" t="s">
        <v>245</v>
      </c>
      <c r="C2639" s="93" t="s">
        <v>156</v>
      </c>
      <c r="D2639" s="94" t="s">
        <v>5821</v>
      </c>
      <c r="E2639" s="93" t="s">
        <v>152</v>
      </c>
      <c r="F2639" s="95">
        <v>44905.465277777781</v>
      </c>
      <c r="G2639" s="95">
        <v>44905.845833333333</v>
      </c>
      <c r="H2639" s="96" t="s">
        <v>94</v>
      </c>
      <c r="I2639" s="90">
        <v>9.1333333332440816</v>
      </c>
      <c r="J2639" s="91" t="s">
        <v>3666</v>
      </c>
      <c r="K2639" s="91"/>
      <c r="L2639" s="91" t="s">
        <v>258</v>
      </c>
      <c r="M2639" s="93">
        <v>223</v>
      </c>
      <c r="N2639" s="93">
        <v>0</v>
      </c>
      <c r="O2639" s="93">
        <v>1</v>
      </c>
      <c r="P2639" s="93">
        <v>222</v>
      </c>
      <c r="Q2639" s="93">
        <v>0</v>
      </c>
      <c r="R2639" s="93">
        <v>0</v>
      </c>
      <c r="S2639" s="93">
        <v>0</v>
      </c>
      <c r="T2639" s="93">
        <v>223</v>
      </c>
      <c r="U2639" s="93">
        <v>0</v>
      </c>
      <c r="V2639" s="93">
        <v>465.08</v>
      </c>
      <c r="W2639" s="93"/>
      <c r="X2639" s="97" t="s">
        <v>5822</v>
      </c>
      <c r="Y2639" s="98" t="s">
        <v>98</v>
      </c>
      <c r="Z2639" s="98" t="s">
        <v>101</v>
      </c>
      <c r="AA2639" s="85" t="s">
        <v>148</v>
      </c>
    </row>
    <row r="2640" spans="1:27" ht="56.25">
      <c r="A2640" s="299">
        <v>2616</v>
      </c>
      <c r="B2640" s="284" t="s">
        <v>245</v>
      </c>
      <c r="C2640" s="78" t="s">
        <v>93</v>
      </c>
      <c r="D2640" s="79" t="s">
        <v>5823</v>
      </c>
      <c r="E2640" s="78" t="s">
        <v>152</v>
      </c>
      <c r="F2640" s="80">
        <v>44906.545138888891</v>
      </c>
      <c r="G2640" s="80">
        <v>44906.659722222219</v>
      </c>
      <c r="H2640" s="78" t="s">
        <v>94</v>
      </c>
      <c r="I2640" s="90">
        <v>2.7499999998835847</v>
      </c>
      <c r="J2640" s="91" t="s">
        <v>5824</v>
      </c>
      <c r="K2640" s="91"/>
      <c r="L2640" s="91" t="s">
        <v>258</v>
      </c>
      <c r="M2640" s="78">
        <v>268</v>
      </c>
      <c r="N2640" s="78">
        <v>0</v>
      </c>
      <c r="O2640" s="78">
        <v>1</v>
      </c>
      <c r="P2640" s="78">
        <v>267</v>
      </c>
      <c r="Q2640" s="78">
        <v>0</v>
      </c>
      <c r="R2640" s="78">
        <v>0</v>
      </c>
      <c r="S2640" s="78">
        <v>0</v>
      </c>
      <c r="T2640" s="78">
        <v>268</v>
      </c>
      <c r="U2640" s="78">
        <v>0</v>
      </c>
      <c r="V2640" s="78">
        <v>604</v>
      </c>
      <c r="W2640" s="78"/>
      <c r="X2640" s="84" t="s">
        <v>5825</v>
      </c>
      <c r="Y2640" s="85" t="s">
        <v>98</v>
      </c>
      <c r="Z2640" s="85" t="s">
        <v>101</v>
      </c>
      <c r="AA2640" s="85" t="s">
        <v>148</v>
      </c>
    </row>
    <row r="2641" spans="1:27" ht="75">
      <c r="A2641" s="299">
        <v>2617</v>
      </c>
      <c r="B2641" s="284" t="s">
        <v>245</v>
      </c>
      <c r="C2641" s="78" t="s">
        <v>97</v>
      </c>
      <c r="D2641" s="79" t="s">
        <v>5826</v>
      </c>
      <c r="E2641" s="78" t="s">
        <v>153</v>
      </c>
      <c r="F2641" s="80">
        <v>44906.875</v>
      </c>
      <c r="G2641" s="80">
        <v>44907.017361111109</v>
      </c>
      <c r="H2641" s="78" t="s">
        <v>94</v>
      </c>
      <c r="I2641" s="90">
        <v>3.4166666666278616</v>
      </c>
      <c r="J2641" s="91" t="s">
        <v>5826</v>
      </c>
      <c r="K2641" s="91"/>
      <c r="L2641" s="91"/>
      <c r="M2641" s="78">
        <v>7</v>
      </c>
      <c r="N2641" s="78">
        <v>0</v>
      </c>
      <c r="O2641" s="78">
        <v>0</v>
      </c>
      <c r="P2641" s="78">
        <v>7</v>
      </c>
      <c r="Q2641" s="78">
        <v>0</v>
      </c>
      <c r="R2641" s="78">
        <v>0</v>
      </c>
      <c r="S2641" s="78">
        <v>0</v>
      </c>
      <c r="T2641" s="78">
        <v>7</v>
      </c>
      <c r="U2641" s="78">
        <v>0</v>
      </c>
      <c r="V2641" s="78">
        <v>40.700000000000003</v>
      </c>
      <c r="W2641" s="78"/>
      <c r="X2641" s="84" t="s">
        <v>5827</v>
      </c>
      <c r="Y2641" s="85" t="s">
        <v>98</v>
      </c>
      <c r="Z2641" s="85" t="s">
        <v>123</v>
      </c>
      <c r="AA2641" s="85" t="s">
        <v>148</v>
      </c>
    </row>
    <row r="2642" spans="1:27" ht="75">
      <c r="A2642" s="299">
        <v>2618</v>
      </c>
      <c r="B2642" s="284" t="s">
        <v>115</v>
      </c>
      <c r="C2642" s="78" t="s">
        <v>97</v>
      </c>
      <c r="D2642" s="79" t="s">
        <v>4065</v>
      </c>
      <c r="E2642" s="78" t="s">
        <v>153</v>
      </c>
      <c r="F2642" s="80">
        <v>44904.383333333331</v>
      </c>
      <c r="G2642" s="80">
        <v>44904.416666666664</v>
      </c>
      <c r="H2642" s="78" t="s">
        <v>106</v>
      </c>
      <c r="I2642" s="90">
        <v>0.79999999998835847</v>
      </c>
      <c r="J2642" s="91" t="s">
        <v>538</v>
      </c>
      <c r="K2642" s="91"/>
      <c r="L2642" s="91"/>
      <c r="M2642" s="78">
        <v>5</v>
      </c>
      <c r="N2642" s="78">
        <v>0</v>
      </c>
      <c r="O2642" s="78">
        <v>0</v>
      </c>
      <c r="P2642" s="78">
        <v>5</v>
      </c>
      <c r="Q2642" s="78">
        <v>0</v>
      </c>
      <c r="R2642" s="78">
        <v>0</v>
      </c>
      <c r="S2642" s="78">
        <v>0</v>
      </c>
      <c r="T2642" s="78">
        <v>5</v>
      </c>
      <c r="U2642" s="78">
        <v>0</v>
      </c>
      <c r="V2642" s="78">
        <v>30</v>
      </c>
      <c r="W2642" s="78"/>
      <c r="X2642" s="84" t="s">
        <v>5828</v>
      </c>
      <c r="Y2642" s="85"/>
      <c r="Z2642" s="85"/>
      <c r="AA2642" s="85" t="s">
        <v>148</v>
      </c>
    </row>
    <row r="2643" spans="1:27" ht="225">
      <c r="A2643" s="299">
        <v>2619</v>
      </c>
      <c r="B2643" s="284" t="s">
        <v>115</v>
      </c>
      <c r="C2643" s="78" t="s">
        <v>97</v>
      </c>
      <c r="D2643" s="79" t="s">
        <v>5829</v>
      </c>
      <c r="E2643" s="78" t="s">
        <v>154</v>
      </c>
      <c r="F2643" s="80">
        <v>44905.958333333336</v>
      </c>
      <c r="G2643" s="80">
        <v>44905.996527777781</v>
      </c>
      <c r="H2643" s="78" t="s">
        <v>94</v>
      </c>
      <c r="I2643" s="90">
        <v>0.91666666668606922</v>
      </c>
      <c r="J2643" s="91" t="s">
        <v>5830</v>
      </c>
      <c r="K2643" s="91"/>
      <c r="L2643" s="91"/>
      <c r="M2643" s="78">
        <v>617</v>
      </c>
      <c r="N2643" s="78">
        <v>0</v>
      </c>
      <c r="O2643" s="78">
        <v>0</v>
      </c>
      <c r="P2643" s="78">
        <v>616</v>
      </c>
      <c r="Q2643" s="78">
        <v>0</v>
      </c>
      <c r="R2643" s="78">
        <v>0</v>
      </c>
      <c r="S2643" s="78">
        <v>0</v>
      </c>
      <c r="T2643" s="78">
        <v>616</v>
      </c>
      <c r="U2643" s="78">
        <v>1</v>
      </c>
      <c r="V2643" s="78">
        <v>588</v>
      </c>
      <c r="W2643" s="78" t="s">
        <v>1052</v>
      </c>
      <c r="X2643" s="84" t="s">
        <v>5831</v>
      </c>
      <c r="Y2643" s="85" t="s">
        <v>109</v>
      </c>
      <c r="Z2643" s="85" t="s">
        <v>103</v>
      </c>
      <c r="AA2643" s="85" t="s">
        <v>148</v>
      </c>
    </row>
    <row r="2644" spans="1:27" ht="93.75">
      <c r="A2644" s="299">
        <v>2620</v>
      </c>
      <c r="B2644" s="283" t="s">
        <v>115</v>
      </c>
      <c r="C2644" s="83" t="s">
        <v>97</v>
      </c>
      <c r="D2644" s="187" t="s">
        <v>5832</v>
      </c>
      <c r="E2644" s="83" t="s">
        <v>153</v>
      </c>
      <c r="F2644" s="188">
        <v>44906.618055555555</v>
      </c>
      <c r="G2644" s="188">
        <v>44906.638888888891</v>
      </c>
      <c r="H2644" s="83" t="s">
        <v>94</v>
      </c>
      <c r="I2644" s="90">
        <v>0.50000000005820766</v>
      </c>
      <c r="J2644" s="91" t="s">
        <v>513</v>
      </c>
      <c r="K2644" s="91"/>
      <c r="L2644" s="91"/>
      <c r="M2644" s="83">
        <v>57</v>
      </c>
      <c r="N2644" s="83">
        <v>0</v>
      </c>
      <c r="O2644" s="83">
        <v>0</v>
      </c>
      <c r="P2644" s="83">
        <v>57</v>
      </c>
      <c r="Q2644" s="83">
        <v>0</v>
      </c>
      <c r="R2644" s="83">
        <v>0</v>
      </c>
      <c r="S2644" s="83">
        <v>0</v>
      </c>
      <c r="T2644" s="83">
        <v>57</v>
      </c>
      <c r="U2644" s="83">
        <v>0</v>
      </c>
      <c r="V2644" s="83">
        <v>50</v>
      </c>
      <c r="W2644" s="83"/>
      <c r="X2644" s="184" t="s">
        <v>5833</v>
      </c>
      <c r="Y2644" s="185" t="s">
        <v>130</v>
      </c>
      <c r="Z2644" s="185" t="s">
        <v>99</v>
      </c>
      <c r="AA2644" s="85" t="s">
        <v>148</v>
      </c>
    </row>
    <row r="2645" spans="1:27" ht="56.25">
      <c r="A2645" s="299">
        <v>2621</v>
      </c>
      <c r="B2645" s="283" t="s">
        <v>249</v>
      </c>
      <c r="C2645" s="83" t="s">
        <v>156</v>
      </c>
      <c r="D2645" s="187" t="s">
        <v>5431</v>
      </c>
      <c r="E2645" s="83" t="s">
        <v>152</v>
      </c>
      <c r="F2645" s="188">
        <v>44907.359722222223</v>
      </c>
      <c r="G2645" s="188">
        <v>44907.461111111108</v>
      </c>
      <c r="H2645" s="83" t="s">
        <v>94</v>
      </c>
      <c r="I2645" s="90">
        <v>2.4333333332324401</v>
      </c>
      <c r="J2645" s="91" t="s">
        <v>5834</v>
      </c>
      <c r="K2645" s="91"/>
      <c r="L2645" s="91"/>
      <c r="M2645" s="83">
        <v>97</v>
      </c>
      <c r="N2645" s="83">
        <v>0</v>
      </c>
      <c r="O2645" s="83">
        <v>1</v>
      </c>
      <c r="P2645" s="83">
        <v>96</v>
      </c>
      <c r="Q2645" s="83">
        <v>0</v>
      </c>
      <c r="R2645" s="83">
        <v>0</v>
      </c>
      <c r="S2645" s="83">
        <v>1</v>
      </c>
      <c r="T2645" s="83">
        <v>96</v>
      </c>
      <c r="U2645" s="83">
        <v>0</v>
      </c>
      <c r="V2645" s="83">
        <v>265</v>
      </c>
      <c r="W2645" s="83"/>
      <c r="X2645" s="184" t="s">
        <v>5835</v>
      </c>
      <c r="Y2645" s="185" t="s">
        <v>149</v>
      </c>
      <c r="Z2645" s="185" t="s">
        <v>103</v>
      </c>
      <c r="AA2645" s="85" t="s">
        <v>148</v>
      </c>
    </row>
    <row r="2646" spans="1:27" ht="56.25">
      <c r="A2646" s="299">
        <v>2622</v>
      </c>
      <c r="B2646" s="283" t="s">
        <v>249</v>
      </c>
      <c r="C2646" s="83" t="s">
        <v>113</v>
      </c>
      <c r="D2646" s="187" t="s">
        <v>5836</v>
      </c>
      <c r="E2646" s="83" t="s">
        <v>152</v>
      </c>
      <c r="F2646" s="188">
        <v>44907.359722222223</v>
      </c>
      <c r="G2646" s="188">
        <v>44907.569444444445</v>
      </c>
      <c r="H2646" s="83" t="s">
        <v>94</v>
      </c>
      <c r="I2646" s="90">
        <v>5.0333333333255723</v>
      </c>
      <c r="J2646" s="91" t="s">
        <v>5836</v>
      </c>
      <c r="K2646" s="91"/>
      <c r="L2646" s="91"/>
      <c r="M2646" s="83">
        <v>4</v>
      </c>
      <c r="N2646" s="83">
        <v>0</v>
      </c>
      <c r="O2646" s="83">
        <v>0</v>
      </c>
      <c r="P2646" s="83">
        <v>4</v>
      </c>
      <c r="Q2646" s="83">
        <v>0</v>
      </c>
      <c r="R2646" s="83">
        <v>0</v>
      </c>
      <c r="S2646" s="83">
        <v>0</v>
      </c>
      <c r="T2646" s="83">
        <v>4</v>
      </c>
      <c r="U2646" s="83">
        <v>0</v>
      </c>
      <c r="V2646" s="83">
        <v>15</v>
      </c>
      <c r="W2646" s="83"/>
      <c r="X2646" s="184" t="s">
        <v>5835</v>
      </c>
      <c r="Y2646" s="185" t="s">
        <v>149</v>
      </c>
      <c r="Z2646" s="185" t="s">
        <v>103</v>
      </c>
      <c r="AA2646" s="85" t="s">
        <v>148</v>
      </c>
    </row>
    <row r="2647" spans="1:27" ht="75">
      <c r="A2647" s="299">
        <v>2623</v>
      </c>
      <c r="B2647" s="286" t="s">
        <v>249</v>
      </c>
      <c r="C2647" s="93" t="s">
        <v>156</v>
      </c>
      <c r="D2647" s="94" t="s">
        <v>5837</v>
      </c>
      <c r="E2647" s="93" t="s">
        <v>152</v>
      </c>
      <c r="F2647" s="95">
        <v>44907.798611111109</v>
      </c>
      <c r="G2647" s="95">
        <v>44907.819444444445</v>
      </c>
      <c r="H2647" s="96" t="s">
        <v>94</v>
      </c>
      <c r="I2647" s="90">
        <v>0.50000000005820766</v>
      </c>
      <c r="J2647" s="91" t="s">
        <v>5838</v>
      </c>
      <c r="K2647" s="91"/>
      <c r="L2647" s="91"/>
      <c r="M2647" s="93">
        <v>97</v>
      </c>
      <c r="N2647" s="93">
        <v>0</v>
      </c>
      <c r="O2647" s="93">
        <v>1</v>
      </c>
      <c r="P2647" s="93">
        <v>96</v>
      </c>
      <c r="Q2647" s="93">
        <v>0</v>
      </c>
      <c r="R2647" s="93">
        <v>0</v>
      </c>
      <c r="S2647" s="93">
        <v>2</v>
      </c>
      <c r="T2647" s="93">
        <v>95</v>
      </c>
      <c r="U2647" s="93">
        <v>0</v>
      </c>
      <c r="V2647" s="93">
        <v>265</v>
      </c>
      <c r="W2647" s="93"/>
      <c r="X2647" s="97" t="s">
        <v>5839</v>
      </c>
      <c r="Y2647" s="98" t="s">
        <v>95</v>
      </c>
      <c r="Z2647" s="98" t="s">
        <v>105</v>
      </c>
      <c r="AA2647" s="85" t="s">
        <v>148</v>
      </c>
    </row>
    <row r="2648" spans="1:27" ht="56.25">
      <c r="A2648" s="299">
        <v>2624</v>
      </c>
      <c r="B2648" s="284" t="s">
        <v>249</v>
      </c>
      <c r="C2648" s="78" t="s">
        <v>156</v>
      </c>
      <c r="D2648" s="79" t="s">
        <v>5837</v>
      </c>
      <c r="E2648" s="78" t="s">
        <v>152</v>
      </c>
      <c r="F2648" s="80">
        <v>44907.819444444445</v>
      </c>
      <c r="G2648" s="80">
        <v>44907.930555555555</v>
      </c>
      <c r="H2648" s="78" t="s">
        <v>94</v>
      </c>
      <c r="I2648" s="90">
        <v>2.6666666666278616</v>
      </c>
      <c r="J2648" s="91" t="s">
        <v>5840</v>
      </c>
      <c r="K2648" s="91"/>
      <c r="L2648" s="91"/>
      <c r="M2648" s="78">
        <v>19</v>
      </c>
      <c r="N2648" s="78">
        <v>0</v>
      </c>
      <c r="O2648" s="78">
        <v>0</v>
      </c>
      <c r="P2648" s="78">
        <v>19</v>
      </c>
      <c r="Q2648" s="78">
        <v>0</v>
      </c>
      <c r="R2648" s="78">
        <v>0</v>
      </c>
      <c r="S2648" s="78">
        <v>2</v>
      </c>
      <c r="T2648" s="78">
        <v>17</v>
      </c>
      <c r="U2648" s="78">
        <v>0</v>
      </c>
      <c r="V2648" s="78">
        <v>130</v>
      </c>
      <c r="W2648" s="78"/>
      <c r="X2648" s="84" t="s">
        <v>5839</v>
      </c>
      <c r="Y2648" s="85" t="s">
        <v>95</v>
      </c>
      <c r="Z2648" s="85" t="s">
        <v>99</v>
      </c>
      <c r="AA2648" s="85" t="s">
        <v>148</v>
      </c>
    </row>
    <row r="2649" spans="1:27" ht="56.25">
      <c r="A2649" s="299">
        <v>2625</v>
      </c>
      <c r="B2649" s="284" t="s">
        <v>268</v>
      </c>
      <c r="C2649" s="78" t="s">
        <v>156</v>
      </c>
      <c r="D2649" s="79" t="s">
        <v>5841</v>
      </c>
      <c r="E2649" s="78" t="s">
        <v>152</v>
      </c>
      <c r="F2649" s="80">
        <v>44908.170138888891</v>
      </c>
      <c r="G2649" s="80">
        <v>44908.597222222219</v>
      </c>
      <c r="H2649" s="78" t="s">
        <v>94</v>
      </c>
      <c r="I2649" s="86">
        <v>10.249999999883585</v>
      </c>
      <c r="J2649" s="77" t="s">
        <v>5842</v>
      </c>
      <c r="K2649" s="78"/>
      <c r="L2649" s="78"/>
      <c r="M2649" s="78">
        <v>35</v>
      </c>
      <c r="N2649" s="78">
        <v>0</v>
      </c>
      <c r="O2649" s="78">
        <v>0</v>
      </c>
      <c r="P2649" s="78">
        <v>35</v>
      </c>
      <c r="Q2649" s="78">
        <v>0</v>
      </c>
      <c r="R2649" s="78">
        <v>0</v>
      </c>
      <c r="S2649" s="78">
        <v>0</v>
      </c>
      <c r="T2649" s="78">
        <v>35</v>
      </c>
      <c r="U2649" s="78">
        <v>0</v>
      </c>
      <c r="V2649" s="78">
        <v>42</v>
      </c>
      <c r="W2649" s="78"/>
      <c r="X2649" s="84" t="s">
        <v>5843</v>
      </c>
      <c r="Y2649" s="85" t="s">
        <v>95</v>
      </c>
      <c r="Z2649" s="85" t="s">
        <v>103</v>
      </c>
      <c r="AA2649" s="85" t="s">
        <v>148</v>
      </c>
    </row>
    <row r="2650" spans="1:27" ht="75">
      <c r="A2650" s="299">
        <v>2626</v>
      </c>
      <c r="B2650" s="284" t="s">
        <v>115</v>
      </c>
      <c r="C2650" s="78" t="s">
        <v>97</v>
      </c>
      <c r="D2650" s="79" t="s">
        <v>5844</v>
      </c>
      <c r="E2650" s="78" t="s">
        <v>153</v>
      </c>
      <c r="F2650" s="80">
        <v>44907.420138888891</v>
      </c>
      <c r="G2650" s="80">
        <v>44907.438888888886</v>
      </c>
      <c r="H2650" s="78" t="s">
        <v>106</v>
      </c>
      <c r="I2650" s="86">
        <v>0.44999999989522621</v>
      </c>
      <c r="J2650" s="77" t="s">
        <v>4716</v>
      </c>
      <c r="K2650" s="78"/>
      <c r="L2650" s="78"/>
      <c r="M2650" s="78">
        <v>10</v>
      </c>
      <c r="N2650" s="78">
        <v>0</v>
      </c>
      <c r="O2650" s="78">
        <v>0</v>
      </c>
      <c r="P2650" s="78">
        <v>10</v>
      </c>
      <c r="Q2650" s="78">
        <v>0</v>
      </c>
      <c r="R2650" s="78">
        <v>0</v>
      </c>
      <c r="S2650" s="78">
        <v>0</v>
      </c>
      <c r="T2650" s="78">
        <v>10</v>
      </c>
      <c r="U2650" s="78">
        <v>0</v>
      </c>
      <c r="V2650" s="78">
        <v>7</v>
      </c>
      <c r="W2650" s="78"/>
      <c r="X2650" s="84" t="s">
        <v>5845</v>
      </c>
      <c r="Y2650" s="85"/>
      <c r="Z2650" s="85"/>
      <c r="AA2650" s="85" t="s">
        <v>148</v>
      </c>
    </row>
    <row r="2651" spans="1:27" ht="93.75">
      <c r="A2651" s="299">
        <v>2627</v>
      </c>
      <c r="B2651" s="284" t="s">
        <v>115</v>
      </c>
      <c r="C2651" s="78" t="s">
        <v>97</v>
      </c>
      <c r="D2651" s="79" t="s">
        <v>3867</v>
      </c>
      <c r="E2651" s="78" t="s">
        <v>153</v>
      </c>
      <c r="F2651" s="80">
        <v>44907.627083333333</v>
      </c>
      <c r="G2651" s="80">
        <v>44907.647222222222</v>
      </c>
      <c r="H2651" s="78" t="s">
        <v>106</v>
      </c>
      <c r="I2651" s="86">
        <v>0.48333333333721384</v>
      </c>
      <c r="J2651" s="77" t="s">
        <v>640</v>
      </c>
      <c r="K2651" s="78"/>
      <c r="L2651" s="78"/>
      <c r="M2651" s="78">
        <v>74</v>
      </c>
      <c r="N2651" s="78">
        <v>0</v>
      </c>
      <c r="O2651" s="78">
        <v>0</v>
      </c>
      <c r="P2651" s="78">
        <v>74</v>
      </c>
      <c r="Q2651" s="78">
        <v>0</v>
      </c>
      <c r="R2651" s="78">
        <v>0</v>
      </c>
      <c r="S2651" s="78">
        <v>0</v>
      </c>
      <c r="T2651" s="78">
        <v>74</v>
      </c>
      <c r="U2651" s="78">
        <v>0</v>
      </c>
      <c r="V2651" s="78">
        <v>30</v>
      </c>
      <c r="W2651" s="78"/>
      <c r="X2651" s="84" t="s">
        <v>5845</v>
      </c>
      <c r="Y2651" s="85"/>
      <c r="Z2651" s="85"/>
      <c r="AA2651" s="85" t="s">
        <v>148</v>
      </c>
    </row>
    <row r="2652" spans="1:27" ht="56.25">
      <c r="A2652" s="299">
        <v>2628</v>
      </c>
      <c r="B2652" s="283" t="s">
        <v>248</v>
      </c>
      <c r="C2652" s="83" t="s">
        <v>93</v>
      </c>
      <c r="D2652" s="187" t="s">
        <v>5846</v>
      </c>
      <c r="E2652" s="83" t="s">
        <v>152</v>
      </c>
      <c r="F2652" s="188">
        <v>44907.850694444445</v>
      </c>
      <c r="G2652" s="188">
        <v>44907.899305555555</v>
      </c>
      <c r="H2652" s="83" t="s">
        <v>94</v>
      </c>
      <c r="I2652" s="86">
        <v>1.1666666666278616</v>
      </c>
      <c r="J2652" s="186" t="s">
        <v>5847</v>
      </c>
      <c r="K2652" s="78"/>
      <c r="L2652" s="83" t="s">
        <v>292</v>
      </c>
      <c r="M2652" s="83">
        <v>91</v>
      </c>
      <c r="N2652" s="83">
        <v>0</v>
      </c>
      <c r="O2652" s="83">
        <v>2</v>
      </c>
      <c r="P2652" s="83">
        <v>89</v>
      </c>
      <c r="Q2652" s="83">
        <v>0</v>
      </c>
      <c r="R2652" s="83">
        <v>0</v>
      </c>
      <c r="S2652" s="83">
        <v>0</v>
      </c>
      <c r="T2652" s="83">
        <v>91</v>
      </c>
      <c r="U2652" s="83">
        <v>0</v>
      </c>
      <c r="V2652" s="83">
        <v>500</v>
      </c>
      <c r="W2652" s="83"/>
      <c r="X2652" s="184" t="s">
        <v>5848</v>
      </c>
      <c r="Y2652" s="185" t="s">
        <v>109</v>
      </c>
      <c r="Z2652" s="185" t="s">
        <v>103</v>
      </c>
      <c r="AA2652" s="85" t="s">
        <v>148</v>
      </c>
    </row>
    <row r="2653" spans="1:27" ht="225">
      <c r="A2653" s="299">
        <v>2629</v>
      </c>
      <c r="B2653" s="283" t="s">
        <v>261</v>
      </c>
      <c r="C2653" s="83" t="s">
        <v>97</v>
      </c>
      <c r="D2653" s="187" t="s">
        <v>308</v>
      </c>
      <c r="E2653" s="83" t="s">
        <v>152</v>
      </c>
      <c r="F2653" s="188">
        <v>44907.291666666664</v>
      </c>
      <c r="G2653" s="188">
        <v>44907.552083333336</v>
      </c>
      <c r="H2653" s="83" t="s">
        <v>94</v>
      </c>
      <c r="I2653" s="86">
        <v>6.2500000001164153</v>
      </c>
      <c r="J2653" s="186" t="s">
        <v>5849</v>
      </c>
      <c r="K2653" s="78"/>
      <c r="L2653" s="83"/>
      <c r="M2653" s="83">
        <v>724</v>
      </c>
      <c r="N2653" s="83">
        <v>0</v>
      </c>
      <c r="O2653" s="83">
        <v>0</v>
      </c>
      <c r="P2653" s="83">
        <v>724</v>
      </c>
      <c r="Q2653" s="83">
        <v>0</v>
      </c>
      <c r="R2653" s="83">
        <v>0</v>
      </c>
      <c r="S2653" s="83">
        <v>0</v>
      </c>
      <c r="T2653" s="83">
        <v>724</v>
      </c>
      <c r="U2653" s="83">
        <v>0</v>
      </c>
      <c r="V2653" s="83">
        <v>435.8</v>
      </c>
      <c r="W2653" s="83" t="s">
        <v>1052</v>
      </c>
      <c r="X2653" s="184" t="s">
        <v>5819</v>
      </c>
      <c r="Y2653" s="185" t="s">
        <v>130</v>
      </c>
      <c r="Z2653" s="185" t="s">
        <v>103</v>
      </c>
      <c r="AA2653" s="85" t="s">
        <v>148</v>
      </c>
    </row>
    <row r="2654" spans="1:27" ht="225">
      <c r="A2654" s="299">
        <v>2630</v>
      </c>
      <c r="B2654" s="286" t="s">
        <v>261</v>
      </c>
      <c r="C2654" s="93" t="s">
        <v>97</v>
      </c>
      <c r="D2654" s="94" t="s">
        <v>397</v>
      </c>
      <c r="E2654" s="93" t="s">
        <v>152</v>
      </c>
      <c r="F2654" s="95">
        <v>44907.333333333336</v>
      </c>
      <c r="G2654" s="95">
        <v>44907.722222222219</v>
      </c>
      <c r="H2654" s="96" t="s">
        <v>94</v>
      </c>
      <c r="I2654" s="207">
        <v>9.3333333331975155</v>
      </c>
      <c r="J2654" s="92" t="s">
        <v>275</v>
      </c>
      <c r="K2654" s="93"/>
      <c r="L2654" s="93"/>
      <c r="M2654" s="93">
        <v>247</v>
      </c>
      <c r="N2654" s="93">
        <v>0</v>
      </c>
      <c r="O2654" s="93">
        <v>0</v>
      </c>
      <c r="P2654" s="93">
        <v>246</v>
      </c>
      <c r="Q2654" s="93">
        <v>0</v>
      </c>
      <c r="R2654" s="93">
        <v>0</v>
      </c>
      <c r="S2654" s="93">
        <v>0</v>
      </c>
      <c r="T2654" s="93">
        <v>246</v>
      </c>
      <c r="U2654" s="93">
        <v>1</v>
      </c>
      <c r="V2654" s="93">
        <v>141.19999999999999</v>
      </c>
      <c r="W2654" s="93" t="s">
        <v>1052</v>
      </c>
      <c r="X2654" s="97" t="s">
        <v>5850</v>
      </c>
      <c r="Y2654" s="98" t="s">
        <v>130</v>
      </c>
      <c r="Z2654" s="98" t="s">
        <v>105</v>
      </c>
      <c r="AA2654" s="85" t="s">
        <v>148</v>
      </c>
    </row>
    <row r="2655" spans="1:27" ht="75">
      <c r="A2655" s="299">
        <v>2631</v>
      </c>
      <c r="B2655" s="284" t="s">
        <v>245</v>
      </c>
      <c r="C2655" s="78" t="s">
        <v>97</v>
      </c>
      <c r="D2655" s="79" t="s">
        <v>5746</v>
      </c>
      <c r="E2655" s="78" t="s">
        <v>152</v>
      </c>
      <c r="F2655" s="80">
        <v>44908.416666666664</v>
      </c>
      <c r="G2655" s="80">
        <v>44908.5</v>
      </c>
      <c r="H2655" s="78" t="s">
        <v>106</v>
      </c>
      <c r="I2655" s="86">
        <v>2.0000000000582077</v>
      </c>
      <c r="J2655" s="77" t="s">
        <v>2775</v>
      </c>
      <c r="K2655" s="78"/>
      <c r="L2655" s="78"/>
      <c r="M2655" s="78">
        <v>12</v>
      </c>
      <c r="N2655" s="78">
        <v>0</v>
      </c>
      <c r="O2655" s="78">
        <v>0</v>
      </c>
      <c r="P2655" s="78">
        <v>12</v>
      </c>
      <c r="Q2655" s="78">
        <v>0</v>
      </c>
      <c r="R2655" s="78">
        <v>0</v>
      </c>
      <c r="S2655" s="78">
        <v>0</v>
      </c>
      <c r="T2655" s="78">
        <v>12</v>
      </c>
      <c r="U2655" s="78">
        <v>0</v>
      </c>
      <c r="V2655" s="78">
        <v>37.840000000000003</v>
      </c>
      <c r="W2655" s="78"/>
      <c r="X2655" s="84"/>
      <c r="Y2655" s="85"/>
      <c r="Z2655" s="85"/>
      <c r="AA2655" s="85" t="s">
        <v>148</v>
      </c>
    </row>
    <row r="2656" spans="1:27" ht="37.5">
      <c r="A2656" s="299">
        <v>2632</v>
      </c>
      <c r="B2656" s="284" t="s">
        <v>250</v>
      </c>
      <c r="C2656" s="78" t="s">
        <v>113</v>
      </c>
      <c r="D2656" s="79" t="s">
        <v>5851</v>
      </c>
      <c r="E2656" s="78" t="s">
        <v>153</v>
      </c>
      <c r="F2656" s="80">
        <v>44909.395833333336</v>
      </c>
      <c r="G2656" s="80">
        <v>44909.666666666664</v>
      </c>
      <c r="H2656" s="78" t="s">
        <v>106</v>
      </c>
      <c r="I2656" s="86">
        <v>6.4999999998835847</v>
      </c>
      <c r="J2656" s="77" t="s">
        <v>5852</v>
      </c>
      <c r="K2656" s="78"/>
      <c r="L2656" s="78"/>
      <c r="M2656" s="78">
        <v>2</v>
      </c>
      <c r="N2656" s="78">
        <v>0</v>
      </c>
      <c r="O2656" s="78">
        <v>0</v>
      </c>
      <c r="P2656" s="78">
        <v>2</v>
      </c>
      <c r="Q2656" s="78">
        <v>0</v>
      </c>
      <c r="R2656" s="78">
        <v>0</v>
      </c>
      <c r="S2656" s="78">
        <v>0</v>
      </c>
      <c r="T2656" s="78">
        <v>2</v>
      </c>
      <c r="U2656" s="78">
        <v>0</v>
      </c>
      <c r="V2656" s="78">
        <v>74</v>
      </c>
      <c r="W2656" s="78"/>
      <c r="X2656" s="84"/>
      <c r="Y2656" s="85"/>
      <c r="Z2656" s="85"/>
      <c r="AA2656" s="85" t="s">
        <v>148</v>
      </c>
    </row>
    <row r="2657" spans="1:27" ht="75">
      <c r="A2657" s="299">
        <v>2633</v>
      </c>
      <c r="B2657" s="284" t="s">
        <v>115</v>
      </c>
      <c r="C2657" s="78" t="s">
        <v>97</v>
      </c>
      <c r="D2657" s="79" t="s">
        <v>5853</v>
      </c>
      <c r="E2657" s="78" t="s">
        <v>153</v>
      </c>
      <c r="F2657" s="80">
        <v>44908.584722222222</v>
      </c>
      <c r="G2657" s="193">
        <v>44908.702777777777</v>
      </c>
      <c r="H2657" s="78" t="s">
        <v>106</v>
      </c>
      <c r="I2657" s="86">
        <v>2.8333333333139308</v>
      </c>
      <c r="J2657" s="77" t="s">
        <v>482</v>
      </c>
      <c r="K2657" s="78"/>
      <c r="L2657" s="78"/>
      <c r="M2657" s="78">
        <v>12</v>
      </c>
      <c r="N2657" s="78">
        <v>0</v>
      </c>
      <c r="O2657" s="78">
        <v>0</v>
      </c>
      <c r="P2657" s="78">
        <v>12</v>
      </c>
      <c r="Q2657" s="78">
        <v>0</v>
      </c>
      <c r="R2657" s="78">
        <v>0</v>
      </c>
      <c r="S2657" s="78">
        <v>0</v>
      </c>
      <c r="T2657" s="78">
        <v>12</v>
      </c>
      <c r="U2657" s="78">
        <v>0</v>
      </c>
      <c r="V2657" s="78">
        <v>27</v>
      </c>
      <c r="W2657" s="78"/>
      <c r="X2657" s="84" t="s">
        <v>5854</v>
      </c>
      <c r="Y2657" s="85"/>
      <c r="Z2657" s="85"/>
      <c r="AA2657" s="85" t="s">
        <v>148</v>
      </c>
    </row>
    <row r="2658" spans="1:27" ht="75">
      <c r="A2658" s="299">
        <v>2634</v>
      </c>
      <c r="B2658" s="284" t="s">
        <v>115</v>
      </c>
      <c r="C2658" s="78" t="s">
        <v>93</v>
      </c>
      <c r="D2658" s="79" t="s">
        <v>5855</v>
      </c>
      <c r="E2658" s="78" t="s">
        <v>153</v>
      </c>
      <c r="F2658" s="80">
        <v>44908.809027777781</v>
      </c>
      <c r="G2658" s="80">
        <v>44908.8125</v>
      </c>
      <c r="H2658" s="78" t="s">
        <v>106</v>
      </c>
      <c r="I2658" s="86">
        <v>8.3333333255723119E-2</v>
      </c>
      <c r="J2658" s="77" t="s">
        <v>570</v>
      </c>
      <c r="K2658" s="78"/>
      <c r="L2658" s="78"/>
      <c r="M2658" s="78">
        <v>3</v>
      </c>
      <c r="N2658" s="78">
        <v>0</v>
      </c>
      <c r="O2658" s="78">
        <v>0</v>
      </c>
      <c r="P2658" s="78">
        <v>3</v>
      </c>
      <c r="Q2658" s="78">
        <v>0</v>
      </c>
      <c r="R2658" s="78">
        <v>0</v>
      </c>
      <c r="S2658" s="78">
        <v>0</v>
      </c>
      <c r="T2658" s="78">
        <v>3</v>
      </c>
      <c r="U2658" s="78">
        <v>0</v>
      </c>
      <c r="V2658" s="78">
        <v>35</v>
      </c>
      <c r="W2658" s="78"/>
      <c r="X2658" s="84" t="s">
        <v>5854</v>
      </c>
      <c r="Y2658" s="85"/>
      <c r="Z2658" s="85"/>
      <c r="AA2658" s="85" t="s">
        <v>148</v>
      </c>
    </row>
    <row r="2659" spans="1:27" ht="225">
      <c r="A2659" s="299">
        <v>2635</v>
      </c>
      <c r="B2659" s="284" t="s">
        <v>248</v>
      </c>
      <c r="C2659" s="78" t="s">
        <v>127</v>
      </c>
      <c r="D2659" s="79" t="s">
        <v>5856</v>
      </c>
      <c r="E2659" s="78" t="s">
        <v>154</v>
      </c>
      <c r="F2659" s="80">
        <v>44908.458333333336</v>
      </c>
      <c r="G2659" s="80">
        <v>44908.479861111111</v>
      </c>
      <c r="H2659" s="78" t="s">
        <v>94</v>
      </c>
      <c r="I2659" s="86">
        <v>0.5166666666045785</v>
      </c>
      <c r="J2659" s="79" t="s">
        <v>5857</v>
      </c>
      <c r="K2659" s="78"/>
      <c r="L2659" s="78" t="s">
        <v>237</v>
      </c>
      <c r="M2659" s="78">
        <v>247</v>
      </c>
      <c r="N2659" s="78">
        <v>0</v>
      </c>
      <c r="O2659" s="78">
        <v>2</v>
      </c>
      <c r="P2659" s="78">
        <v>245</v>
      </c>
      <c r="Q2659" s="78">
        <v>0</v>
      </c>
      <c r="R2659" s="78">
        <v>0</v>
      </c>
      <c r="S2659" s="78">
        <v>3</v>
      </c>
      <c r="T2659" s="78">
        <v>244</v>
      </c>
      <c r="U2659" s="78">
        <v>0</v>
      </c>
      <c r="V2659" s="78">
        <v>1500</v>
      </c>
      <c r="W2659" s="78"/>
      <c r="X2659" s="84" t="s">
        <v>5858</v>
      </c>
      <c r="Y2659" s="85" t="s">
        <v>95</v>
      </c>
      <c r="Z2659" s="85" t="s">
        <v>105</v>
      </c>
      <c r="AA2659" s="85" t="s">
        <v>148</v>
      </c>
    </row>
    <row r="2660" spans="1:27" ht="56.25">
      <c r="A2660" s="299">
        <v>2636</v>
      </c>
      <c r="B2660" s="284" t="s">
        <v>245</v>
      </c>
      <c r="C2660" s="78" t="s">
        <v>97</v>
      </c>
      <c r="D2660" s="79" t="s">
        <v>5859</v>
      </c>
      <c r="E2660" s="78" t="s">
        <v>152</v>
      </c>
      <c r="F2660" s="80">
        <v>44909.038194444445</v>
      </c>
      <c r="G2660" s="80">
        <v>44909.079861111109</v>
      </c>
      <c r="H2660" s="78" t="s">
        <v>94</v>
      </c>
      <c r="I2660" s="90">
        <v>0.99999999994179234</v>
      </c>
      <c r="J2660" s="206" t="s">
        <v>5860</v>
      </c>
      <c r="K2660" s="91"/>
      <c r="L2660" s="91"/>
      <c r="M2660" s="78">
        <v>144</v>
      </c>
      <c r="N2660" s="78">
        <v>0</v>
      </c>
      <c r="O2660" s="78">
        <v>0</v>
      </c>
      <c r="P2660" s="78">
        <v>144</v>
      </c>
      <c r="Q2660" s="78">
        <v>0</v>
      </c>
      <c r="R2660" s="78">
        <v>0</v>
      </c>
      <c r="S2660" s="78">
        <v>0</v>
      </c>
      <c r="T2660" s="78">
        <v>144</v>
      </c>
      <c r="U2660" s="78">
        <v>0</v>
      </c>
      <c r="V2660" s="78">
        <v>161.69999999999999</v>
      </c>
      <c r="W2660" s="78"/>
      <c r="X2660" s="84" t="s">
        <v>5861</v>
      </c>
      <c r="Y2660" s="85" t="s">
        <v>141</v>
      </c>
      <c r="Z2660" s="85" t="s">
        <v>99</v>
      </c>
      <c r="AA2660" s="85" t="s">
        <v>148</v>
      </c>
    </row>
    <row r="2661" spans="1:27" ht="56.25">
      <c r="A2661" s="299">
        <v>2637</v>
      </c>
      <c r="B2661" s="284" t="s">
        <v>245</v>
      </c>
      <c r="C2661" s="78" t="s">
        <v>97</v>
      </c>
      <c r="D2661" s="79" t="s">
        <v>5862</v>
      </c>
      <c r="E2661" s="78" t="s">
        <v>152</v>
      </c>
      <c r="F2661" s="80">
        <v>44909.375</v>
      </c>
      <c r="G2661" s="80">
        <v>44909.5</v>
      </c>
      <c r="H2661" s="78" t="s">
        <v>106</v>
      </c>
      <c r="I2661" s="90">
        <v>3</v>
      </c>
      <c r="J2661" s="206" t="s">
        <v>5860</v>
      </c>
      <c r="K2661" s="91"/>
      <c r="L2661" s="91"/>
      <c r="M2661" s="78">
        <v>144</v>
      </c>
      <c r="N2661" s="78">
        <v>0</v>
      </c>
      <c r="O2661" s="78">
        <v>0</v>
      </c>
      <c r="P2661" s="78">
        <v>144</v>
      </c>
      <c r="Q2661" s="78">
        <v>0</v>
      </c>
      <c r="R2661" s="78">
        <v>0</v>
      </c>
      <c r="S2661" s="78">
        <v>0</v>
      </c>
      <c r="T2661" s="78">
        <v>144</v>
      </c>
      <c r="U2661" s="78">
        <v>0</v>
      </c>
      <c r="V2661" s="78">
        <v>161.69999999999999</v>
      </c>
      <c r="W2661" s="78"/>
      <c r="X2661" s="84"/>
      <c r="Y2661" s="85"/>
      <c r="Z2661" s="85"/>
      <c r="AA2661" s="85" t="s">
        <v>148</v>
      </c>
    </row>
    <row r="2662" spans="1:27" ht="225">
      <c r="A2662" s="299">
        <v>2638</v>
      </c>
      <c r="B2662" s="284" t="s">
        <v>261</v>
      </c>
      <c r="C2662" s="78" t="s">
        <v>97</v>
      </c>
      <c r="D2662" s="264" t="s">
        <v>405</v>
      </c>
      <c r="E2662" s="78" t="s">
        <v>152</v>
      </c>
      <c r="F2662" s="80">
        <v>44909.208333333336</v>
      </c>
      <c r="G2662" s="80">
        <v>44909.583333333336</v>
      </c>
      <c r="H2662" s="78" t="s">
        <v>94</v>
      </c>
      <c r="I2662" s="90">
        <v>9</v>
      </c>
      <c r="J2662" s="206" t="s">
        <v>311</v>
      </c>
      <c r="K2662" s="91"/>
      <c r="L2662" s="91"/>
      <c r="M2662" s="250">
        <v>129</v>
      </c>
      <c r="N2662" s="250">
        <v>0</v>
      </c>
      <c r="O2662" s="250">
        <v>0</v>
      </c>
      <c r="P2662" s="250">
        <v>128</v>
      </c>
      <c r="Q2662" s="250">
        <v>0</v>
      </c>
      <c r="R2662" s="250">
        <v>0</v>
      </c>
      <c r="S2662" s="250">
        <v>0</v>
      </c>
      <c r="T2662" s="250">
        <v>128</v>
      </c>
      <c r="U2662" s="250">
        <v>1</v>
      </c>
      <c r="V2662" s="250">
        <v>15</v>
      </c>
      <c r="W2662" s="250" t="s">
        <v>1052</v>
      </c>
      <c r="X2662" s="84" t="s">
        <v>5863</v>
      </c>
      <c r="Y2662" s="85" t="s">
        <v>130</v>
      </c>
      <c r="Z2662" s="85" t="s">
        <v>105</v>
      </c>
      <c r="AA2662" s="85" t="s">
        <v>148</v>
      </c>
    </row>
    <row r="2663" spans="1:27" ht="56.25">
      <c r="A2663" s="299">
        <v>2639</v>
      </c>
      <c r="B2663" s="284" t="s">
        <v>249</v>
      </c>
      <c r="C2663" s="78" t="s">
        <v>156</v>
      </c>
      <c r="D2663" s="79" t="s">
        <v>5864</v>
      </c>
      <c r="E2663" s="78" t="s">
        <v>152</v>
      </c>
      <c r="F2663" s="80">
        <v>44909.109027777777</v>
      </c>
      <c r="G2663" s="80">
        <v>44909.178472222222</v>
      </c>
      <c r="H2663" s="78" t="s">
        <v>94</v>
      </c>
      <c r="I2663" s="90">
        <v>1.6666666666860692</v>
      </c>
      <c r="J2663" s="206" t="s">
        <v>5865</v>
      </c>
      <c r="K2663" s="91"/>
      <c r="L2663" s="91" t="s">
        <v>282</v>
      </c>
      <c r="M2663" s="78">
        <v>26</v>
      </c>
      <c r="N2663" s="78">
        <v>0</v>
      </c>
      <c r="O2663" s="78">
        <v>1</v>
      </c>
      <c r="P2663" s="78">
        <v>25</v>
      </c>
      <c r="Q2663" s="78">
        <v>0</v>
      </c>
      <c r="R2663" s="78">
        <v>0</v>
      </c>
      <c r="S2663" s="78">
        <v>1</v>
      </c>
      <c r="T2663" s="78">
        <v>25</v>
      </c>
      <c r="U2663" s="78">
        <v>0</v>
      </c>
      <c r="V2663" s="78">
        <v>40</v>
      </c>
      <c r="W2663" s="78"/>
      <c r="X2663" s="84" t="s">
        <v>5866</v>
      </c>
      <c r="Y2663" s="85" t="s">
        <v>138</v>
      </c>
      <c r="Z2663" s="85" t="s">
        <v>103</v>
      </c>
      <c r="AA2663" s="85" t="s">
        <v>193</v>
      </c>
    </row>
    <row r="2664" spans="1:27" ht="56.25">
      <c r="A2664" s="299">
        <v>2640</v>
      </c>
      <c r="B2664" s="283" t="s">
        <v>249</v>
      </c>
      <c r="C2664" s="83" t="s">
        <v>156</v>
      </c>
      <c r="D2664" s="187" t="s">
        <v>5864</v>
      </c>
      <c r="E2664" s="83" t="s">
        <v>152</v>
      </c>
      <c r="F2664" s="188">
        <v>44909.224999999999</v>
      </c>
      <c r="G2664" s="188">
        <v>44909.261805555558</v>
      </c>
      <c r="H2664" s="83" t="s">
        <v>94</v>
      </c>
      <c r="I2664" s="90">
        <v>0.88333333341870457</v>
      </c>
      <c r="J2664" s="206" t="s">
        <v>5865</v>
      </c>
      <c r="K2664" s="91"/>
      <c r="L2664" s="91" t="s">
        <v>282</v>
      </c>
      <c r="M2664" s="83">
        <v>26</v>
      </c>
      <c r="N2664" s="83">
        <v>0</v>
      </c>
      <c r="O2664" s="83">
        <v>1</v>
      </c>
      <c r="P2664" s="83">
        <v>25</v>
      </c>
      <c r="Q2664" s="83">
        <v>0</v>
      </c>
      <c r="R2664" s="83">
        <v>0</v>
      </c>
      <c r="S2664" s="83">
        <v>1</v>
      </c>
      <c r="T2664" s="83">
        <v>25</v>
      </c>
      <c r="U2664" s="83">
        <v>0</v>
      </c>
      <c r="V2664" s="83">
        <v>40</v>
      </c>
      <c r="W2664" s="83"/>
      <c r="X2664" s="184" t="s">
        <v>5867</v>
      </c>
      <c r="Y2664" s="185" t="s">
        <v>95</v>
      </c>
      <c r="Z2664" s="185" t="s">
        <v>105</v>
      </c>
      <c r="AA2664" s="85" t="s">
        <v>148</v>
      </c>
    </row>
    <row r="2665" spans="1:27" ht="37.5">
      <c r="A2665" s="299">
        <v>2641</v>
      </c>
      <c r="B2665" s="283" t="s">
        <v>262</v>
      </c>
      <c r="C2665" s="83" t="s">
        <v>113</v>
      </c>
      <c r="D2665" s="187" t="s">
        <v>5868</v>
      </c>
      <c r="E2665" s="83" t="s">
        <v>154</v>
      </c>
      <c r="F2665" s="188">
        <v>44909.416666666664</v>
      </c>
      <c r="G2665" s="188">
        <v>44909.583333333336</v>
      </c>
      <c r="H2665" s="83" t="s">
        <v>106</v>
      </c>
      <c r="I2665" s="90">
        <v>4.0000000001164153</v>
      </c>
      <c r="J2665" s="206" t="s">
        <v>403</v>
      </c>
      <c r="K2665" s="91"/>
      <c r="L2665" s="91"/>
      <c r="M2665" s="83">
        <v>20</v>
      </c>
      <c r="N2665" s="83">
        <v>0</v>
      </c>
      <c r="O2665" s="83">
        <v>0</v>
      </c>
      <c r="P2665" s="83">
        <v>20</v>
      </c>
      <c r="Q2665" s="83">
        <v>0</v>
      </c>
      <c r="R2665" s="83">
        <v>0</v>
      </c>
      <c r="S2665" s="83">
        <v>0</v>
      </c>
      <c r="T2665" s="83">
        <v>20</v>
      </c>
      <c r="U2665" s="83">
        <v>0</v>
      </c>
      <c r="V2665" s="83">
        <v>80</v>
      </c>
      <c r="W2665" s="83"/>
      <c r="X2665" s="184"/>
      <c r="Y2665" s="185"/>
      <c r="Z2665" s="185"/>
      <c r="AA2665" s="85" t="s">
        <v>148</v>
      </c>
    </row>
    <row r="2666" spans="1:27" ht="56.25">
      <c r="A2666" s="299">
        <v>2642</v>
      </c>
      <c r="B2666" s="284" t="s">
        <v>262</v>
      </c>
      <c r="C2666" s="78" t="s">
        <v>93</v>
      </c>
      <c r="D2666" s="79" t="s">
        <v>5869</v>
      </c>
      <c r="E2666" s="78" t="s">
        <v>153</v>
      </c>
      <c r="F2666" s="80">
        <v>44909.625</v>
      </c>
      <c r="G2666" s="80">
        <v>44909.666666666664</v>
      </c>
      <c r="H2666" s="78" t="s">
        <v>106</v>
      </c>
      <c r="I2666" s="90">
        <v>0.99999999994179234</v>
      </c>
      <c r="J2666" s="206" t="s">
        <v>5870</v>
      </c>
      <c r="K2666" s="91"/>
      <c r="L2666" s="91"/>
      <c r="M2666" s="78">
        <v>1</v>
      </c>
      <c r="N2666" s="78">
        <v>0</v>
      </c>
      <c r="O2666" s="78">
        <v>0</v>
      </c>
      <c r="P2666" s="78">
        <v>1</v>
      </c>
      <c r="Q2666" s="78">
        <v>0</v>
      </c>
      <c r="R2666" s="78">
        <v>0</v>
      </c>
      <c r="S2666" s="78">
        <v>0</v>
      </c>
      <c r="T2666" s="78">
        <v>1</v>
      </c>
      <c r="U2666" s="78">
        <v>0</v>
      </c>
      <c r="V2666" s="78">
        <v>12</v>
      </c>
      <c r="W2666" s="78"/>
      <c r="X2666" s="255"/>
      <c r="Y2666" s="85"/>
      <c r="Z2666" s="85"/>
      <c r="AA2666" s="85" t="s">
        <v>148</v>
      </c>
    </row>
    <row r="2667" spans="1:27" ht="112.5">
      <c r="A2667" s="299">
        <v>2643</v>
      </c>
      <c r="B2667" s="284" t="s">
        <v>245</v>
      </c>
      <c r="C2667" s="78" t="s">
        <v>128</v>
      </c>
      <c r="D2667" s="79" t="s">
        <v>2333</v>
      </c>
      <c r="E2667" s="78" t="s">
        <v>152</v>
      </c>
      <c r="F2667" s="80">
        <v>44909.517361111109</v>
      </c>
      <c r="G2667" s="80">
        <v>44909.663888888892</v>
      </c>
      <c r="H2667" s="78" t="s">
        <v>94</v>
      </c>
      <c r="I2667" s="90">
        <v>3.5166666667792015</v>
      </c>
      <c r="J2667" s="206" t="s">
        <v>2334</v>
      </c>
      <c r="K2667" s="91"/>
      <c r="L2667" s="91"/>
      <c r="M2667" s="78">
        <v>1211</v>
      </c>
      <c r="N2667" s="78">
        <v>0</v>
      </c>
      <c r="O2667" s="78">
        <v>0</v>
      </c>
      <c r="P2667" s="78">
        <v>1211</v>
      </c>
      <c r="Q2667" s="78">
        <v>0</v>
      </c>
      <c r="R2667" s="78">
        <v>0</v>
      </c>
      <c r="S2667" s="78">
        <v>0</v>
      </c>
      <c r="T2667" s="78">
        <v>1211</v>
      </c>
      <c r="U2667" s="78">
        <v>0</v>
      </c>
      <c r="V2667" s="78">
        <v>1058.6400000000001</v>
      </c>
      <c r="W2667" s="78"/>
      <c r="X2667" s="255" t="s">
        <v>5871</v>
      </c>
      <c r="Y2667" s="85" t="s">
        <v>110</v>
      </c>
      <c r="Z2667" s="85" t="s">
        <v>101</v>
      </c>
      <c r="AA2667" s="85" t="s">
        <v>193</v>
      </c>
    </row>
    <row r="2668" spans="1:27" ht="37.5">
      <c r="A2668" s="299">
        <v>2644</v>
      </c>
      <c r="B2668" s="284" t="s">
        <v>262</v>
      </c>
      <c r="C2668" s="78" t="s">
        <v>113</v>
      </c>
      <c r="D2668" s="79" t="s">
        <v>5872</v>
      </c>
      <c r="E2668" s="78" t="s">
        <v>152</v>
      </c>
      <c r="F2668" s="80">
        <v>44910.375</v>
      </c>
      <c r="G2668" s="80">
        <v>44910.458333333336</v>
      </c>
      <c r="H2668" s="78" t="s">
        <v>106</v>
      </c>
      <c r="I2668" s="90">
        <v>2.0000000000582077</v>
      </c>
      <c r="J2668" s="206" t="s">
        <v>5873</v>
      </c>
      <c r="K2668" s="91"/>
      <c r="L2668" s="91"/>
      <c r="M2668" s="78">
        <v>9</v>
      </c>
      <c r="N2668" s="78">
        <v>0</v>
      </c>
      <c r="O2668" s="78">
        <v>0</v>
      </c>
      <c r="P2668" s="78">
        <v>9</v>
      </c>
      <c r="Q2668" s="78">
        <v>0</v>
      </c>
      <c r="R2668" s="78">
        <v>0</v>
      </c>
      <c r="S2668" s="78">
        <v>0</v>
      </c>
      <c r="T2668" s="78">
        <v>9</v>
      </c>
      <c r="U2668" s="78">
        <v>0</v>
      </c>
      <c r="V2668" s="78">
        <v>85</v>
      </c>
      <c r="W2668" s="78"/>
      <c r="X2668" s="255"/>
      <c r="Y2668" s="98"/>
      <c r="Z2668" s="98"/>
      <c r="AA2668" s="85" t="s">
        <v>148</v>
      </c>
    </row>
    <row r="2669" spans="1:27" ht="56.25">
      <c r="A2669" s="299">
        <v>2645</v>
      </c>
      <c r="B2669" s="286" t="s">
        <v>249</v>
      </c>
      <c r="C2669" s="93" t="s">
        <v>97</v>
      </c>
      <c r="D2669" s="94" t="s">
        <v>5330</v>
      </c>
      <c r="E2669" s="93" t="s">
        <v>152</v>
      </c>
      <c r="F2669" s="95">
        <v>44911.006944444445</v>
      </c>
      <c r="G2669" s="95">
        <v>44911.03125</v>
      </c>
      <c r="H2669" s="96" t="s">
        <v>94</v>
      </c>
      <c r="I2669" s="90">
        <v>0.58333333331393078</v>
      </c>
      <c r="J2669" s="206" t="s">
        <v>5331</v>
      </c>
      <c r="K2669" s="91"/>
      <c r="L2669" s="91"/>
      <c r="M2669" s="93">
        <v>740</v>
      </c>
      <c r="N2669" s="93">
        <v>0</v>
      </c>
      <c r="O2669" s="93">
        <v>0</v>
      </c>
      <c r="P2669" s="93">
        <v>740</v>
      </c>
      <c r="Q2669" s="93">
        <v>0</v>
      </c>
      <c r="R2669" s="93">
        <v>0</v>
      </c>
      <c r="S2669" s="93">
        <v>0</v>
      </c>
      <c r="T2669" s="93">
        <v>740</v>
      </c>
      <c r="U2669" s="93">
        <v>0</v>
      </c>
      <c r="V2669" s="93">
        <v>210</v>
      </c>
      <c r="W2669" s="93"/>
      <c r="X2669" s="97" t="s">
        <v>5874</v>
      </c>
      <c r="Y2669" s="98" t="s">
        <v>95</v>
      </c>
      <c r="Z2669" s="98" t="s">
        <v>105</v>
      </c>
      <c r="AA2669" s="85" t="s">
        <v>148</v>
      </c>
    </row>
    <row r="2670" spans="1:27" ht="75">
      <c r="A2670" s="299">
        <v>2646</v>
      </c>
      <c r="B2670" s="286" t="s">
        <v>245</v>
      </c>
      <c r="C2670" s="93" t="s">
        <v>128</v>
      </c>
      <c r="D2670" s="94" t="s">
        <v>2333</v>
      </c>
      <c r="E2670" s="93" t="s">
        <v>152</v>
      </c>
      <c r="F2670" s="95">
        <v>44911.055555555555</v>
      </c>
      <c r="G2670" s="95">
        <v>44911.104166666664</v>
      </c>
      <c r="H2670" s="96" t="s">
        <v>94</v>
      </c>
      <c r="I2670" s="90">
        <v>1.1666666666278616</v>
      </c>
      <c r="J2670" s="206" t="s">
        <v>5875</v>
      </c>
      <c r="K2670" s="91"/>
      <c r="L2670" s="91"/>
      <c r="M2670" s="93">
        <v>1070</v>
      </c>
      <c r="N2670" s="93">
        <v>0</v>
      </c>
      <c r="O2670" s="93">
        <v>0</v>
      </c>
      <c r="P2670" s="93">
        <v>1070</v>
      </c>
      <c r="Q2670" s="93">
        <v>0</v>
      </c>
      <c r="R2670" s="93">
        <v>0</v>
      </c>
      <c r="S2670" s="93">
        <v>0</v>
      </c>
      <c r="T2670" s="93">
        <v>1070</v>
      </c>
      <c r="U2670" s="93">
        <v>0</v>
      </c>
      <c r="V2670" s="93">
        <v>707.92</v>
      </c>
      <c r="W2670" s="93"/>
      <c r="X2670" s="97" t="s">
        <v>5876</v>
      </c>
      <c r="Y2670" s="98" t="s">
        <v>110</v>
      </c>
      <c r="Z2670" s="98" t="s">
        <v>101</v>
      </c>
      <c r="AA2670" s="85" t="s">
        <v>193</v>
      </c>
    </row>
    <row r="2671" spans="1:27" ht="37.5">
      <c r="A2671" s="299">
        <v>2647</v>
      </c>
      <c r="B2671" s="284" t="s">
        <v>245</v>
      </c>
      <c r="C2671" s="78" t="s">
        <v>113</v>
      </c>
      <c r="D2671" s="79" t="s">
        <v>5877</v>
      </c>
      <c r="E2671" s="78" t="s">
        <v>153</v>
      </c>
      <c r="F2671" s="80">
        <v>44911.395833333336</v>
      </c>
      <c r="G2671" s="193">
        <v>44911.5</v>
      </c>
      <c r="H2671" s="78" t="s">
        <v>106</v>
      </c>
      <c r="I2671" s="90">
        <v>2.4999999999417923</v>
      </c>
      <c r="J2671" s="206" t="s">
        <v>328</v>
      </c>
      <c r="K2671" s="91"/>
      <c r="L2671" s="91"/>
      <c r="M2671" s="78">
        <v>82</v>
      </c>
      <c r="N2671" s="78">
        <v>0</v>
      </c>
      <c r="O2671" s="78">
        <v>0</v>
      </c>
      <c r="P2671" s="78">
        <v>82</v>
      </c>
      <c r="Q2671" s="78">
        <v>0</v>
      </c>
      <c r="R2671" s="78">
        <v>0</v>
      </c>
      <c r="S2671" s="78">
        <v>0</v>
      </c>
      <c r="T2671" s="78">
        <v>82</v>
      </c>
      <c r="U2671" s="78">
        <v>0</v>
      </c>
      <c r="V2671" s="78">
        <v>102.96</v>
      </c>
      <c r="W2671" s="78"/>
      <c r="X2671" s="84"/>
      <c r="Y2671" s="85"/>
      <c r="Z2671" s="85"/>
      <c r="AA2671" s="85" t="s">
        <v>148</v>
      </c>
    </row>
    <row r="2672" spans="1:27" ht="206.25">
      <c r="A2672" s="299">
        <v>2648</v>
      </c>
      <c r="B2672" s="284" t="s">
        <v>248</v>
      </c>
      <c r="C2672" s="78" t="s">
        <v>156</v>
      </c>
      <c r="D2672" s="79" t="s">
        <v>5878</v>
      </c>
      <c r="E2672" s="78" t="s">
        <v>152</v>
      </c>
      <c r="F2672" s="80">
        <v>44911.008333333331</v>
      </c>
      <c r="G2672" s="80">
        <v>44911.027083333334</v>
      </c>
      <c r="H2672" s="78" t="s">
        <v>94</v>
      </c>
      <c r="I2672" s="90">
        <v>0.45000000006984919</v>
      </c>
      <c r="J2672" s="206" t="s">
        <v>5879</v>
      </c>
      <c r="K2672" s="91"/>
      <c r="L2672" s="91" t="s">
        <v>258</v>
      </c>
      <c r="M2672" s="78">
        <v>29</v>
      </c>
      <c r="N2672" s="78">
        <v>0</v>
      </c>
      <c r="O2672" s="78">
        <v>1</v>
      </c>
      <c r="P2672" s="78">
        <v>28</v>
      </c>
      <c r="Q2672" s="78">
        <v>0</v>
      </c>
      <c r="R2672" s="78">
        <v>0</v>
      </c>
      <c r="S2672" s="78">
        <v>12</v>
      </c>
      <c r="T2672" s="78">
        <v>17</v>
      </c>
      <c r="U2672" s="78">
        <v>0</v>
      </c>
      <c r="V2672" s="78">
        <v>300</v>
      </c>
      <c r="W2672" s="78"/>
      <c r="X2672" s="84" t="s">
        <v>5880</v>
      </c>
      <c r="Y2672" s="98" t="s">
        <v>95</v>
      </c>
      <c r="Z2672" s="98" t="s">
        <v>105</v>
      </c>
      <c r="AA2672" s="85" t="s">
        <v>148</v>
      </c>
    </row>
    <row r="2673" spans="1:27" ht="112.5">
      <c r="A2673" s="299">
        <v>2649</v>
      </c>
      <c r="B2673" s="284" t="s">
        <v>248</v>
      </c>
      <c r="C2673" s="78" t="s">
        <v>156</v>
      </c>
      <c r="D2673" s="79" t="s">
        <v>4884</v>
      </c>
      <c r="E2673" s="78" t="s">
        <v>152</v>
      </c>
      <c r="F2673" s="80">
        <v>44911.120833333334</v>
      </c>
      <c r="G2673" s="80">
        <v>44911.13958333333</v>
      </c>
      <c r="H2673" s="78" t="s">
        <v>94</v>
      </c>
      <c r="I2673" s="90">
        <v>0.44999999989522621</v>
      </c>
      <c r="J2673" s="206" t="s">
        <v>5881</v>
      </c>
      <c r="K2673" s="91"/>
      <c r="L2673" s="91"/>
      <c r="M2673" s="78">
        <v>185</v>
      </c>
      <c r="N2673" s="78">
        <v>0</v>
      </c>
      <c r="O2673" s="78">
        <v>0</v>
      </c>
      <c r="P2673" s="78">
        <v>185</v>
      </c>
      <c r="Q2673" s="78">
        <v>0</v>
      </c>
      <c r="R2673" s="78">
        <v>0</v>
      </c>
      <c r="S2673" s="78">
        <v>0</v>
      </c>
      <c r="T2673" s="78">
        <v>185</v>
      </c>
      <c r="U2673" s="78">
        <v>0</v>
      </c>
      <c r="V2673" s="78">
        <v>250</v>
      </c>
      <c r="W2673" s="78"/>
      <c r="X2673" s="84" t="s">
        <v>5882</v>
      </c>
      <c r="Y2673" s="98" t="s">
        <v>95</v>
      </c>
      <c r="Z2673" s="98" t="s">
        <v>105</v>
      </c>
      <c r="AA2673" s="85" t="s">
        <v>148</v>
      </c>
    </row>
    <row r="2674" spans="1:27" ht="75">
      <c r="A2674" s="299">
        <v>2650</v>
      </c>
      <c r="B2674" s="284" t="s">
        <v>249</v>
      </c>
      <c r="C2674" s="78" t="s">
        <v>156</v>
      </c>
      <c r="D2674" s="79" t="s">
        <v>5483</v>
      </c>
      <c r="E2674" s="78" t="s">
        <v>152</v>
      </c>
      <c r="F2674" s="80">
        <v>44913.113194444442</v>
      </c>
      <c r="G2674" s="80">
        <v>44913.151388888888</v>
      </c>
      <c r="H2674" s="78" t="s">
        <v>94</v>
      </c>
      <c r="I2674" s="90">
        <v>0.91666666668606922</v>
      </c>
      <c r="J2674" s="206" t="s">
        <v>5883</v>
      </c>
      <c r="K2674" s="91"/>
      <c r="L2674" s="91" t="s">
        <v>258</v>
      </c>
      <c r="M2674" s="78">
        <v>653</v>
      </c>
      <c r="N2674" s="78">
        <v>0</v>
      </c>
      <c r="O2674" s="78">
        <v>1</v>
      </c>
      <c r="P2674" s="78">
        <v>652</v>
      </c>
      <c r="Q2674" s="78">
        <v>0</v>
      </c>
      <c r="R2674" s="78">
        <v>0</v>
      </c>
      <c r="S2674" s="78">
        <v>2</v>
      </c>
      <c r="T2674" s="78">
        <v>651</v>
      </c>
      <c r="U2674" s="78">
        <v>0</v>
      </c>
      <c r="V2674" s="78">
        <v>550</v>
      </c>
      <c r="W2674" s="78"/>
      <c r="X2674" s="84" t="s">
        <v>5884</v>
      </c>
      <c r="Y2674" s="85" t="s">
        <v>95</v>
      </c>
      <c r="Z2674" s="85" t="s">
        <v>105</v>
      </c>
      <c r="AA2674" s="85" t="s">
        <v>148</v>
      </c>
    </row>
    <row r="2675" spans="1:27" ht="56.25">
      <c r="A2675" s="299">
        <v>2651</v>
      </c>
      <c r="B2675" s="284" t="s">
        <v>4541</v>
      </c>
      <c r="C2675" s="78" t="s">
        <v>97</v>
      </c>
      <c r="D2675" s="79" t="s">
        <v>5885</v>
      </c>
      <c r="E2675" s="78" t="s">
        <v>153</v>
      </c>
      <c r="F2675" s="80">
        <v>44912.083333333336</v>
      </c>
      <c r="G2675" s="80">
        <v>44912.458333333336</v>
      </c>
      <c r="H2675" s="78" t="s">
        <v>94</v>
      </c>
      <c r="I2675" s="90">
        <v>9</v>
      </c>
      <c r="J2675" s="206" t="s">
        <v>5886</v>
      </c>
      <c r="K2675" s="91"/>
      <c r="L2675" s="91"/>
      <c r="M2675" s="78">
        <v>4</v>
      </c>
      <c r="N2675" s="78">
        <v>0</v>
      </c>
      <c r="O2675" s="78">
        <v>0</v>
      </c>
      <c r="P2675" s="78">
        <v>4</v>
      </c>
      <c r="Q2675" s="78">
        <v>0</v>
      </c>
      <c r="R2675" s="78">
        <v>0</v>
      </c>
      <c r="S2675" s="78">
        <v>0</v>
      </c>
      <c r="T2675" s="78">
        <v>4</v>
      </c>
      <c r="U2675" s="78">
        <v>0</v>
      </c>
      <c r="V2675" s="78">
        <v>22</v>
      </c>
      <c r="W2675" s="78"/>
      <c r="X2675" s="84" t="s">
        <v>5887</v>
      </c>
      <c r="Y2675" s="98" t="s">
        <v>116</v>
      </c>
      <c r="Z2675" s="98" t="s">
        <v>120</v>
      </c>
      <c r="AA2675" s="85" t="s">
        <v>193</v>
      </c>
    </row>
    <row r="2676" spans="1:27" ht="37.5">
      <c r="A2676" s="299">
        <v>2652</v>
      </c>
      <c r="B2676" s="284" t="s">
        <v>248</v>
      </c>
      <c r="C2676" s="78" t="s">
        <v>156</v>
      </c>
      <c r="D2676" s="79" t="s">
        <v>5888</v>
      </c>
      <c r="E2676" s="78" t="s">
        <v>152</v>
      </c>
      <c r="F2676" s="80">
        <v>44914.375</v>
      </c>
      <c r="G2676" s="80">
        <v>44914.541666666664</v>
      </c>
      <c r="H2676" s="78" t="s">
        <v>106</v>
      </c>
      <c r="I2676" s="90">
        <v>3.9999999999417923</v>
      </c>
      <c r="J2676" s="206" t="s">
        <v>5889</v>
      </c>
      <c r="K2676" s="91"/>
      <c r="L2676" s="91"/>
      <c r="M2676" s="78">
        <v>6</v>
      </c>
      <c r="N2676" s="78">
        <v>0</v>
      </c>
      <c r="O2676" s="78">
        <v>0</v>
      </c>
      <c r="P2676" s="78">
        <v>6</v>
      </c>
      <c r="Q2676" s="78">
        <v>0</v>
      </c>
      <c r="R2676" s="78">
        <v>0</v>
      </c>
      <c r="S2676" s="78">
        <v>0</v>
      </c>
      <c r="T2676" s="78">
        <v>6</v>
      </c>
      <c r="U2676" s="78">
        <v>0</v>
      </c>
      <c r="V2676" s="78">
        <v>120</v>
      </c>
      <c r="W2676" s="78"/>
      <c r="X2676" s="84"/>
      <c r="Y2676" s="85"/>
      <c r="Z2676" s="85"/>
      <c r="AA2676" s="85" t="s">
        <v>148</v>
      </c>
    </row>
    <row r="2677" spans="1:27" ht="75">
      <c r="A2677" s="299">
        <v>2653</v>
      </c>
      <c r="B2677" s="284" t="s">
        <v>115</v>
      </c>
      <c r="C2677" s="78" t="s">
        <v>97</v>
      </c>
      <c r="D2677" s="79" t="s">
        <v>5890</v>
      </c>
      <c r="E2677" s="78" t="s">
        <v>153</v>
      </c>
      <c r="F2677" s="80">
        <v>44912.444444444445</v>
      </c>
      <c r="G2677" s="80">
        <v>44912.458333333336</v>
      </c>
      <c r="H2677" s="78" t="s">
        <v>106</v>
      </c>
      <c r="I2677" s="90">
        <v>0.33333333337213844</v>
      </c>
      <c r="J2677" s="206" t="s">
        <v>5891</v>
      </c>
      <c r="K2677" s="91"/>
      <c r="L2677" s="91"/>
      <c r="M2677" s="78">
        <v>8</v>
      </c>
      <c r="N2677" s="78">
        <v>0</v>
      </c>
      <c r="O2677" s="78">
        <v>0</v>
      </c>
      <c r="P2677" s="78">
        <v>8</v>
      </c>
      <c r="Q2677" s="78">
        <v>0</v>
      </c>
      <c r="R2677" s="78">
        <v>0</v>
      </c>
      <c r="S2677" s="78">
        <v>0</v>
      </c>
      <c r="T2677" s="78">
        <v>8</v>
      </c>
      <c r="U2677" s="78">
        <v>0</v>
      </c>
      <c r="V2677" s="78">
        <v>34</v>
      </c>
      <c r="W2677" s="78"/>
      <c r="X2677" s="84" t="s">
        <v>5892</v>
      </c>
      <c r="Y2677" s="85"/>
      <c r="Z2677" s="85"/>
      <c r="AA2677" s="85" t="s">
        <v>148</v>
      </c>
    </row>
    <row r="2678" spans="1:27" ht="75">
      <c r="A2678" s="299">
        <v>2654</v>
      </c>
      <c r="B2678" s="284" t="s">
        <v>265</v>
      </c>
      <c r="C2678" s="78" t="s">
        <v>97</v>
      </c>
      <c r="D2678" s="79" t="s">
        <v>5893</v>
      </c>
      <c r="E2678" s="78" t="s">
        <v>108</v>
      </c>
      <c r="F2678" s="80">
        <v>44912.489583333336</v>
      </c>
      <c r="G2678" s="80">
        <v>44912.618055555555</v>
      </c>
      <c r="H2678" s="78" t="s">
        <v>94</v>
      </c>
      <c r="I2678" s="86">
        <v>3.0833333332557231</v>
      </c>
      <c r="J2678" s="77" t="s">
        <v>5893</v>
      </c>
      <c r="K2678" s="78"/>
      <c r="L2678" s="78"/>
      <c r="M2678" s="78">
        <v>1</v>
      </c>
      <c r="N2678" s="78">
        <v>0</v>
      </c>
      <c r="O2678" s="78">
        <v>0</v>
      </c>
      <c r="P2678" s="78">
        <v>1</v>
      </c>
      <c r="Q2678" s="78">
        <v>0</v>
      </c>
      <c r="R2678" s="78">
        <v>0</v>
      </c>
      <c r="S2678" s="78">
        <v>0</v>
      </c>
      <c r="T2678" s="78">
        <v>1</v>
      </c>
      <c r="U2678" s="78">
        <v>0</v>
      </c>
      <c r="V2678" s="78">
        <v>2</v>
      </c>
      <c r="W2678" s="78"/>
      <c r="X2678" s="84" t="s">
        <v>5894</v>
      </c>
      <c r="Y2678" s="85" t="s">
        <v>98</v>
      </c>
      <c r="Z2678" s="85" t="s">
        <v>124</v>
      </c>
      <c r="AA2678" s="85" t="s">
        <v>148</v>
      </c>
    </row>
    <row r="2679" spans="1:27" ht="75">
      <c r="A2679" s="299">
        <v>2655</v>
      </c>
      <c r="B2679" s="284" t="s">
        <v>262</v>
      </c>
      <c r="C2679" s="78" t="s">
        <v>97</v>
      </c>
      <c r="D2679" s="79" t="s">
        <v>5895</v>
      </c>
      <c r="E2679" s="78" t="s">
        <v>154</v>
      </c>
      <c r="F2679" s="80">
        <v>44914.375</v>
      </c>
      <c r="G2679" s="80">
        <v>44914.458333333336</v>
      </c>
      <c r="H2679" s="78" t="s">
        <v>106</v>
      </c>
      <c r="I2679" s="86">
        <v>2.0000000000582077</v>
      </c>
      <c r="J2679" s="77" t="s">
        <v>5896</v>
      </c>
      <c r="K2679" s="78"/>
      <c r="L2679" s="78"/>
      <c r="M2679" s="78">
        <v>95</v>
      </c>
      <c r="N2679" s="78">
        <v>0</v>
      </c>
      <c r="O2679" s="78">
        <v>0</v>
      </c>
      <c r="P2679" s="78">
        <v>95</v>
      </c>
      <c r="Q2679" s="78">
        <v>0</v>
      </c>
      <c r="R2679" s="78">
        <v>0</v>
      </c>
      <c r="S2679" s="78">
        <v>0</v>
      </c>
      <c r="T2679" s="78">
        <v>95</v>
      </c>
      <c r="U2679" s="78">
        <v>0</v>
      </c>
      <c r="V2679" s="78">
        <v>885</v>
      </c>
      <c r="W2679" s="78"/>
      <c r="X2679" s="84"/>
      <c r="Y2679" s="85"/>
      <c r="Z2679" s="85"/>
      <c r="AA2679" s="85" t="s">
        <v>148</v>
      </c>
    </row>
    <row r="2680" spans="1:27" ht="225">
      <c r="A2680" s="299">
        <v>2656</v>
      </c>
      <c r="B2680" s="284" t="s">
        <v>251</v>
      </c>
      <c r="C2680" s="78" t="s">
        <v>113</v>
      </c>
      <c r="D2680" s="79" t="s">
        <v>553</v>
      </c>
      <c r="E2680" s="78" t="s">
        <v>152</v>
      </c>
      <c r="F2680" s="80">
        <v>44913.281944444447</v>
      </c>
      <c r="G2680" s="80">
        <v>44913.418055555558</v>
      </c>
      <c r="H2680" s="78" t="s">
        <v>94</v>
      </c>
      <c r="I2680" s="86">
        <v>3.2666666666627862</v>
      </c>
      <c r="J2680" s="77" t="s">
        <v>343</v>
      </c>
      <c r="K2680" s="78"/>
      <c r="L2680" s="78"/>
      <c r="M2680" s="78">
        <v>37</v>
      </c>
      <c r="N2680" s="78">
        <v>0</v>
      </c>
      <c r="O2680" s="78">
        <v>0</v>
      </c>
      <c r="P2680" s="78">
        <v>36</v>
      </c>
      <c r="Q2680" s="78">
        <v>0</v>
      </c>
      <c r="R2680" s="78">
        <v>0</v>
      </c>
      <c r="S2680" s="78">
        <v>0</v>
      </c>
      <c r="T2680" s="78">
        <v>36</v>
      </c>
      <c r="U2680" s="78">
        <v>1</v>
      </c>
      <c r="V2680" s="78">
        <v>8</v>
      </c>
      <c r="W2680" s="78" t="s">
        <v>1052</v>
      </c>
      <c r="X2680" s="84" t="s">
        <v>5897</v>
      </c>
      <c r="Y2680" s="85" t="s">
        <v>100</v>
      </c>
      <c r="Z2680" s="85" t="s">
        <v>105</v>
      </c>
      <c r="AA2680" s="85" t="s">
        <v>193</v>
      </c>
    </row>
    <row r="2681" spans="1:27" ht="75">
      <c r="A2681" s="299">
        <v>2657</v>
      </c>
      <c r="B2681" s="284" t="s">
        <v>261</v>
      </c>
      <c r="C2681" s="78" t="s">
        <v>97</v>
      </c>
      <c r="D2681" s="79" t="s">
        <v>5898</v>
      </c>
      <c r="E2681" s="78" t="s">
        <v>153</v>
      </c>
      <c r="F2681" s="80">
        <v>44915.416666666664</v>
      </c>
      <c r="G2681" s="80">
        <v>44915.5</v>
      </c>
      <c r="H2681" s="78" t="s">
        <v>106</v>
      </c>
      <c r="I2681" s="86">
        <v>2.0000000000582077</v>
      </c>
      <c r="J2681" s="77" t="s">
        <v>5899</v>
      </c>
      <c r="K2681" s="78"/>
      <c r="L2681" s="78"/>
      <c r="M2681" s="78">
        <v>74</v>
      </c>
      <c r="N2681" s="78">
        <v>0</v>
      </c>
      <c r="O2681" s="78">
        <v>0</v>
      </c>
      <c r="P2681" s="78">
        <v>74</v>
      </c>
      <c r="Q2681" s="78">
        <v>0</v>
      </c>
      <c r="R2681" s="78">
        <v>0</v>
      </c>
      <c r="S2681" s="78">
        <v>0</v>
      </c>
      <c r="T2681" s="78">
        <v>74</v>
      </c>
      <c r="U2681" s="78">
        <v>0</v>
      </c>
      <c r="V2681" s="78">
        <v>53</v>
      </c>
      <c r="W2681" s="78"/>
      <c r="X2681" s="84" t="s">
        <v>5900</v>
      </c>
      <c r="Y2681" s="85"/>
      <c r="Z2681" s="85"/>
      <c r="AA2681" s="85" t="s">
        <v>148</v>
      </c>
    </row>
    <row r="2682" spans="1:27" ht="93.75">
      <c r="A2682" s="299">
        <v>2658</v>
      </c>
      <c r="B2682" s="284" t="s">
        <v>248</v>
      </c>
      <c r="C2682" s="78" t="s">
        <v>93</v>
      </c>
      <c r="D2682" s="264" t="s">
        <v>5901</v>
      </c>
      <c r="E2682" s="78" t="s">
        <v>152</v>
      </c>
      <c r="F2682" s="80">
        <v>44914.604166666664</v>
      </c>
      <c r="G2682" s="80">
        <v>44914.621527777781</v>
      </c>
      <c r="H2682" s="78" t="s">
        <v>94</v>
      </c>
      <c r="I2682" s="86">
        <v>0.41666666680248454</v>
      </c>
      <c r="J2682" s="276" t="s">
        <v>5902</v>
      </c>
      <c r="K2682" s="250"/>
      <c r="L2682" s="250"/>
      <c r="M2682" s="250">
        <v>1</v>
      </c>
      <c r="N2682" s="250">
        <v>0</v>
      </c>
      <c r="O2682" s="250">
        <v>0</v>
      </c>
      <c r="P2682" s="250">
        <v>1</v>
      </c>
      <c r="Q2682" s="250">
        <v>0</v>
      </c>
      <c r="R2682" s="250">
        <v>0</v>
      </c>
      <c r="S2682" s="250">
        <v>0</v>
      </c>
      <c r="T2682" s="250">
        <v>1</v>
      </c>
      <c r="U2682" s="250">
        <v>0</v>
      </c>
      <c r="V2682" s="250">
        <v>120</v>
      </c>
      <c r="W2682" s="250"/>
      <c r="X2682" s="84" t="s">
        <v>5903</v>
      </c>
      <c r="Y2682" s="85" t="s">
        <v>109</v>
      </c>
      <c r="Z2682" s="85" t="s">
        <v>103</v>
      </c>
      <c r="AA2682" s="85" t="s">
        <v>148</v>
      </c>
    </row>
    <row r="2683" spans="1:27" ht="93.75">
      <c r="A2683" s="299">
        <v>2659</v>
      </c>
      <c r="B2683" s="284" t="s">
        <v>248</v>
      </c>
      <c r="C2683" s="78" t="s">
        <v>93</v>
      </c>
      <c r="D2683" s="79" t="s">
        <v>5904</v>
      </c>
      <c r="E2683" s="78" t="s">
        <v>153</v>
      </c>
      <c r="F2683" s="80">
        <v>44914.333333333336</v>
      </c>
      <c r="G2683" s="80">
        <v>44914.368055555555</v>
      </c>
      <c r="H2683" s="78" t="s">
        <v>94</v>
      </c>
      <c r="I2683" s="86">
        <v>0.83333333325572312</v>
      </c>
      <c r="J2683" s="77" t="s">
        <v>5905</v>
      </c>
      <c r="K2683" s="78"/>
      <c r="L2683" s="78"/>
      <c r="M2683" s="78">
        <v>15</v>
      </c>
      <c r="N2683" s="78">
        <v>0</v>
      </c>
      <c r="O2683" s="78">
        <v>0</v>
      </c>
      <c r="P2683" s="78">
        <v>15</v>
      </c>
      <c r="Q2683" s="78">
        <v>0</v>
      </c>
      <c r="R2683" s="78">
        <v>0</v>
      </c>
      <c r="S2683" s="78">
        <v>0</v>
      </c>
      <c r="T2683" s="78">
        <v>15</v>
      </c>
      <c r="U2683" s="78">
        <v>0</v>
      </c>
      <c r="V2683" s="78">
        <v>150</v>
      </c>
      <c r="W2683" s="78"/>
      <c r="X2683" s="84" t="s">
        <v>5906</v>
      </c>
      <c r="Y2683" s="85" t="s">
        <v>95</v>
      </c>
      <c r="Z2683" s="85" t="s">
        <v>105</v>
      </c>
      <c r="AA2683" s="85" t="s">
        <v>148</v>
      </c>
    </row>
    <row r="2684" spans="1:27" ht="56.25">
      <c r="A2684" s="299">
        <v>2660</v>
      </c>
      <c r="B2684" s="283" t="s">
        <v>4541</v>
      </c>
      <c r="C2684" s="83" t="s">
        <v>93</v>
      </c>
      <c r="D2684" s="187" t="s">
        <v>5907</v>
      </c>
      <c r="E2684" s="83" t="s">
        <v>153</v>
      </c>
      <c r="F2684" s="188">
        <v>44915.885416666664</v>
      </c>
      <c r="G2684" s="188">
        <v>44916.583333333336</v>
      </c>
      <c r="H2684" s="83" t="s">
        <v>94</v>
      </c>
      <c r="I2684" s="86">
        <v>16.750000000116415</v>
      </c>
      <c r="J2684" s="186" t="s">
        <v>5908</v>
      </c>
      <c r="K2684" s="78"/>
      <c r="L2684" s="83"/>
      <c r="M2684" s="83">
        <v>1</v>
      </c>
      <c r="N2684" s="83">
        <v>0</v>
      </c>
      <c r="O2684" s="83">
        <v>0</v>
      </c>
      <c r="P2684" s="83">
        <v>1</v>
      </c>
      <c r="Q2684" s="83">
        <v>0</v>
      </c>
      <c r="R2684" s="83">
        <v>0</v>
      </c>
      <c r="S2684" s="83">
        <v>0</v>
      </c>
      <c r="T2684" s="83">
        <v>1</v>
      </c>
      <c r="U2684" s="83">
        <v>0</v>
      </c>
      <c r="V2684" s="83">
        <v>36</v>
      </c>
      <c r="W2684" s="83"/>
      <c r="X2684" s="184" t="s">
        <v>5909</v>
      </c>
      <c r="Y2684" s="185" t="s">
        <v>95</v>
      </c>
      <c r="Z2684" s="185" t="s">
        <v>103</v>
      </c>
      <c r="AA2684" s="85" t="s">
        <v>148</v>
      </c>
    </row>
    <row r="2685" spans="1:27" ht="75">
      <c r="A2685" s="299">
        <v>2661</v>
      </c>
      <c r="B2685" s="283" t="s">
        <v>249</v>
      </c>
      <c r="C2685" s="83" t="s">
        <v>156</v>
      </c>
      <c r="D2685" s="187" t="s">
        <v>5910</v>
      </c>
      <c r="E2685" s="83" t="s">
        <v>152</v>
      </c>
      <c r="F2685" s="188">
        <v>44916.604166666664</v>
      </c>
      <c r="G2685" s="188">
        <v>44916.645833333336</v>
      </c>
      <c r="H2685" s="83" t="s">
        <v>94</v>
      </c>
      <c r="I2685" s="86">
        <v>1.0000000001164153</v>
      </c>
      <c r="J2685" s="186" t="s">
        <v>5911</v>
      </c>
      <c r="K2685" s="78"/>
      <c r="L2685" s="83" t="s">
        <v>258</v>
      </c>
      <c r="M2685" s="83">
        <v>653</v>
      </c>
      <c r="N2685" s="83">
        <v>0</v>
      </c>
      <c r="O2685" s="83">
        <v>1</v>
      </c>
      <c r="P2685" s="83">
        <v>652</v>
      </c>
      <c r="Q2685" s="83">
        <v>0</v>
      </c>
      <c r="R2685" s="83">
        <v>0</v>
      </c>
      <c r="S2685" s="83">
        <v>2</v>
      </c>
      <c r="T2685" s="83">
        <v>651</v>
      </c>
      <c r="U2685" s="83">
        <v>0</v>
      </c>
      <c r="V2685" s="83">
        <v>550</v>
      </c>
      <c r="W2685" s="83"/>
      <c r="X2685" s="184" t="s">
        <v>5912</v>
      </c>
      <c r="Y2685" s="185" t="s">
        <v>109</v>
      </c>
      <c r="Z2685" s="185" t="s">
        <v>103</v>
      </c>
      <c r="AA2685" s="85" t="s">
        <v>148</v>
      </c>
    </row>
    <row r="2686" spans="1:27" ht="75">
      <c r="A2686" s="299">
        <v>2662</v>
      </c>
      <c r="B2686" s="284" t="s">
        <v>249</v>
      </c>
      <c r="C2686" s="78" t="s">
        <v>156</v>
      </c>
      <c r="D2686" s="79" t="s">
        <v>5910</v>
      </c>
      <c r="E2686" s="78" t="s">
        <v>152</v>
      </c>
      <c r="F2686" s="80">
        <v>44916.604166666664</v>
      </c>
      <c r="G2686" s="80">
        <v>44916.833333333336</v>
      </c>
      <c r="H2686" s="78" t="s">
        <v>94</v>
      </c>
      <c r="I2686" s="86">
        <v>5.5000000001164153</v>
      </c>
      <c r="J2686" s="277" t="s">
        <v>324</v>
      </c>
      <c r="K2686" s="78"/>
      <c r="L2686" s="78"/>
      <c r="M2686" s="78">
        <v>12</v>
      </c>
      <c r="N2686" s="78">
        <v>0</v>
      </c>
      <c r="O2686" s="78">
        <v>0</v>
      </c>
      <c r="P2686" s="78">
        <v>12</v>
      </c>
      <c r="Q2686" s="78">
        <v>0</v>
      </c>
      <c r="R2686" s="78">
        <v>0</v>
      </c>
      <c r="S2686" s="78">
        <v>0</v>
      </c>
      <c r="T2686" s="78">
        <v>12</v>
      </c>
      <c r="U2686" s="78">
        <v>0</v>
      </c>
      <c r="V2686" s="78">
        <v>160</v>
      </c>
      <c r="W2686" s="78"/>
      <c r="X2686" s="255" t="s">
        <v>5912</v>
      </c>
      <c r="Y2686" s="85" t="s">
        <v>109</v>
      </c>
      <c r="Z2686" s="85" t="s">
        <v>103</v>
      </c>
      <c r="AA2686" s="85" t="s">
        <v>148</v>
      </c>
    </row>
    <row r="2687" spans="1:27" ht="225">
      <c r="A2687" s="299">
        <v>2663</v>
      </c>
      <c r="B2687" s="284" t="s">
        <v>261</v>
      </c>
      <c r="C2687" s="78" t="s">
        <v>97</v>
      </c>
      <c r="D2687" s="79" t="s">
        <v>308</v>
      </c>
      <c r="E2687" s="78" t="s">
        <v>152</v>
      </c>
      <c r="F2687" s="80">
        <v>44917.23333333333</v>
      </c>
      <c r="G2687" s="80">
        <v>44917.453472222223</v>
      </c>
      <c r="H2687" s="78" t="s">
        <v>94</v>
      </c>
      <c r="I2687" s="86">
        <v>5.2833333334419876</v>
      </c>
      <c r="J2687" s="77" t="s">
        <v>325</v>
      </c>
      <c r="K2687" s="78"/>
      <c r="L2687" s="78"/>
      <c r="M2687" s="78">
        <v>873</v>
      </c>
      <c r="N2687" s="78">
        <v>0</v>
      </c>
      <c r="O2687" s="78">
        <v>0</v>
      </c>
      <c r="P2687" s="78">
        <v>873</v>
      </c>
      <c r="Q2687" s="78">
        <v>0</v>
      </c>
      <c r="R2687" s="78">
        <v>0</v>
      </c>
      <c r="S2687" s="78">
        <v>0</v>
      </c>
      <c r="T2687" s="78">
        <v>873</v>
      </c>
      <c r="U2687" s="78">
        <v>0</v>
      </c>
      <c r="V2687" s="78" t="s">
        <v>132</v>
      </c>
      <c r="W2687" s="78" t="s">
        <v>1052</v>
      </c>
      <c r="X2687" s="84" t="s">
        <v>5913</v>
      </c>
      <c r="Y2687" s="85" t="s">
        <v>116</v>
      </c>
      <c r="Z2687" s="85" t="s">
        <v>120</v>
      </c>
      <c r="AA2687" s="85" t="s">
        <v>193</v>
      </c>
    </row>
    <row r="2688" spans="1:27" ht="75">
      <c r="A2688" s="299">
        <v>2664</v>
      </c>
      <c r="B2688" s="284" t="s">
        <v>445</v>
      </c>
      <c r="C2688" s="78" t="s">
        <v>97</v>
      </c>
      <c r="D2688" s="79" t="s">
        <v>5914</v>
      </c>
      <c r="E2688" s="78" t="s">
        <v>153</v>
      </c>
      <c r="F2688" s="80">
        <v>44916.760416666664</v>
      </c>
      <c r="G2688" s="80">
        <v>44916.833333333336</v>
      </c>
      <c r="H2688" s="78" t="s">
        <v>94</v>
      </c>
      <c r="I2688" s="86">
        <v>1.7500000001164153</v>
      </c>
      <c r="J2688" s="77" t="s">
        <v>5915</v>
      </c>
      <c r="K2688" s="78"/>
      <c r="L2688" s="78"/>
      <c r="M2688" s="78">
        <v>1</v>
      </c>
      <c r="N2688" s="78">
        <v>0</v>
      </c>
      <c r="O2688" s="78">
        <v>0</v>
      </c>
      <c r="P2688" s="78">
        <v>1</v>
      </c>
      <c r="Q2688" s="78">
        <v>0</v>
      </c>
      <c r="R2688" s="78">
        <v>0</v>
      </c>
      <c r="S2688" s="78">
        <v>0</v>
      </c>
      <c r="T2688" s="78">
        <v>1</v>
      </c>
      <c r="U2688" s="78">
        <v>0</v>
      </c>
      <c r="V2688" s="78">
        <v>15</v>
      </c>
      <c r="W2688" s="78"/>
      <c r="X2688" s="84" t="s">
        <v>5916</v>
      </c>
      <c r="Y2688" s="85" t="s">
        <v>118</v>
      </c>
      <c r="Z2688" s="85" t="s">
        <v>99</v>
      </c>
      <c r="AA2688" s="85" t="s">
        <v>148</v>
      </c>
    </row>
    <row r="2689" spans="1:27" ht="93.75">
      <c r="A2689" s="299">
        <v>2665</v>
      </c>
      <c r="B2689" s="284" t="s">
        <v>445</v>
      </c>
      <c r="C2689" s="78" t="s">
        <v>97</v>
      </c>
      <c r="D2689" s="79" t="s">
        <v>5917</v>
      </c>
      <c r="E2689" s="78" t="s">
        <v>108</v>
      </c>
      <c r="F2689" s="80">
        <v>44918.013888888891</v>
      </c>
      <c r="G2689" s="80">
        <v>44918.027777777781</v>
      </c>
      <c r="H2689" s="78" t="s">
        <v>94</v>
      </c>
      <c r="I2689" s="86">
        <v>0.33333333337213844</v>
      </c>
      <c r="J2689" s="77" t="s">
        <v>5918</v>
      </c>
      <c r="K2689" s="78"/>
      <c r="L2689" s="78"/>
      <c r="M2689" s="78">
        <v>1</v>
      </c>
      <c r="N2689" s="78">
        <v>0</v>
      </c>
      <c r="O2689" s="78">
        <v>0</v>
      </c>
      <c r="P2689" s="78">
        <v>1</v>
      </c>
      <c r="Q2689" s="78">
        <v>0</v>
      </c>
      <c r="R2689" s="78">
        <v>0</v>
      </c>
      <c r="S2689" s="78">
        <v>0</v>
      </c>
      <c r="T2689" s="78">
        <v>1</v>
      </c>
      <c r="U2689" s="78">
        <v>0</v>
      </c>
      <c r="V2689" s="78">
        <v>2.5</v>
      </c>
      <c r="W2689" s="78"/>
      <c r="X2689" s="84" t="s">
        <v>5919</v>
      </c>
      <c r="Y2689" s="85" t="s">
        <v>118</v>
      </c>
      <c r="Z2689" s="85" t="s">
        <v>99</v>
      </c>
      <c r="AA2689" s="85" t="s">
        <v>148</v>
      </c>
    </row>
    <row r="2690" spans="1:27" ht="93.75">
      <c r="A2690" s="299">
        <v>2666</v>
      </c>
      <c r="B2690" s="286" t="s">
        <v>445</v>
      </c>
      <c r="C2690" s="93" t="s">
        <v>97</v>
      </c>
      <c r="D2690" s="94" t="s">
        <v>5920</v>
      </c>
      <c r="E2690" s="93" t="s">
        <v>108</v>
      </c>
      <c r="F2690" s="95">
        <v>44918.142361111109</v>
      </c>
      <c r="G2690" s="95">
        <v>44918.416666666664</v>
      </c>
      <c r="H2690" s="96" t="s">
        <v>94</v>
      </c>
      <c r="I2690" s="207">
        <v>6.5833333333139308</v>
      </c>
      <c r="J2690" s="92" t="s">
        <v>604</v>
      </c>
      <c r="K2690" s="93"/>
      <c r="L2690" s="93"/>
      <c r="M2690" s="93">
        <v>1</v>
      </c>
      <c r="N2690" s="93">
        <v>0</v>
      </c>
      <c r="O2690" s="93">
        <v>0</v>
      </c>
      <c r="P2690" s="93">
        <v>1</v>
      </c>
      <c r="Q2690" s="93">
        <v>0</v>
      </c>
      <c r="R2690" s="93">
        <v>0</v>
      </c>
      <c r="S2690" s="93">
        <v>0</v>
      </c>
      <c r="T2690" s="93">
        <v>1</v>
      </c>
      <c r="U2690" s="93">
        <v>0</v>
      </c>
      <c r="V2690" s="93">
        <v>2.5</v>
      </c>
      <c r="W2690" s="93"/>
      <c r="X2690" s="97" t="s">
        <v>5921</v>
      </c>
      <c r="Y2690" s="98" t="s">
        <v>118</v>
      </c>
      <c r="Z2690" s="98" t="s">
        <v>120</v>
      </c>
      <c r="AA2690" s="85" t="s">
        <v>148</v>
      </c>
    </row>
    <row r="2691" spans="1:27" ht="93.75">
      <c r="A2691" s="299">
        <v>2667</v>
      </c>
      <c r="B2691" s="286" t="s">
        <v>261</v>
      </c>
      <c r="C2691" s="93" t="s">
        <v>97</v>
      </c>
      <c r="D2691" s="94" t="s">
        <v>169</v>
      </c>
      <c r="E2691" s="93" t="s">
        <v>152</v>
      </c>
      <c r="F2691" s="95">
        <v>44918.277777777781</v>
      </c>
      <c r="G2691" s="95">
        <v>44918.305555555555</v>
      </c>
      <c r="H2691" s="96" t="s">
        <v>94</v>
      </c>
      <c r="I2691" s="207">
        <v>0.6666666665696539</v>
      </c>
      <c r="J2691" s="92" t="s">
        <v>424</v>
      </c>
      <c r="K2691" s="93"/>
      <c r="L2691" s="93"/>
      <c r="M2691" s="93" t="s">
        <v>4485</v>
      </c>
      <c r="N2691" s="93">
        <v>0</v>
      </c>
      <c r="O2691" s="93">
        <v>0</v>
      </c>
      <c r="P2691" s="93">
        <v>1005</v>
      </c>
      <c r="Q2691" s="93">
        <v>0</v>
      </c>
      <c r="R2691" s="93">
        <v>0</v>
      </c>
      <c r="S2691" s="93">
        <v>0</v>
      </c>
      <c r="T2691" s="93">
        <v>1005</v>
      </c>
      <c r="U2691" s="93">
        <v>0</v>
      </c>
      <c r="V2691" s="93">
        <v>865</v>
      </c>
      <c r="W2691" s="93"/>
      <c r="X2691" s="97" t="s">
        <v>5922</v>
      </c>
      <c r="Y2691" s="98" t="s">
        <v>95</v>
      </c>
      <c r="Z2691" s="98" t="s">
        <v>574</v>
      </c>
      <c r="AA2691" s="85" t="s">
        <v>148</v>
      </c>
    </row>
    <row r="2692" spans="1:27" ht="93.75">
      <c r="A2692" s="299">
        <v>2668</v>
      </c>
      <c r="B2692" s="286" t="s">
        <v>261</v>
      </c>
      <c r="C2692" s="93" t="s">
        <v>97</v>
      </c>
      <c r="D2692" s="94" t="s">
        <v>169</v>
      </c>
      <c r="E2692" s="93" t="s">
        <v>152</v>
      </c>
      <c r="F2692" s="95">
        <v>44918.277777777781</v>
      </c>
      <c r="G2692" s="95">
        <v>44918.487500000003</v>
      </c>
      <c r="H2692" s="96" t="s">
        <v>94</v>
      </c>
      <c r="I2692" s="207">
        <v>5.0333333333255723</v>
      </c>
      <c r="J2692" s="92" t="s">
        <v>5923</v>
      </c>
      <c r="K2692" s="93"/>
      <c r="L2692" s="93"/>
      <c r="M2692" s="93" t="s">
        <v>90</v>
      </c>
      <c r="N2692" s="93">
        <v>0</v>
      </c>
      <c r="O2692" s="93">
        <v>0</v>
      </c>
      <c r="P2692" s="93">
        <v>13</v>
      </c>
      <c r="Q2692" s="93">
        <v>0</v>
      </c>
      <c r="R2692" s="93">
        <v>0</v>
      </c>
      <c r="S2692" s="93">
        <v>0</v>
      </c>
      <c r="T2692" s="93">
        <v>13</v>
      </c>
      <c r="U2692" s="93">
        <v>0</v>
      </c>
      <c r="V2692" s="93">
        <v>90</v>
      </c>
      <c r="W2692" s="93"/>
      <c r="X2692" s="97" t="s">
        <v>5922</v>
      </c>
      <c r="Y2692" s="98" t="s">
        <v>95</v>
      </c>
      <c r="Z2692" s="98" t="s">
        <v>574</v>
      </c>
      <c r="AA2692" s="85" t="s">
        <v>148</v>
      </c>
    </row>
    <row r="2693" spans="1:27" ht="93.75">
      <c r="A2693" s="299">
        <v>2669</v>
      </c>
      <c r="B2693" s="284" t="s">
        <v>248</v>
      </c>
      <c r="C2693" s="78" t="s">
        <v>156</v>
      </c>
      <c r="D2693" s="79" t="s">
        <v>5924</v>
      </c>
      <c r="E2693" s="78" t="s">
        <v>153</v>
      </c>
      <c r="F2693" s="80">
        <v>44917.451388888891</v>
      </c>
      <c r="G2693" s="80">
        <v>44917.527777777781</v>
      </c>
      <c r="H2693" s="78" t="s">
        <v>94</v>
      </c>
      <c r="I2693" s="86">
        <v>1.8333333333721384</v>
      </c>
      <c r="J2693" s="77" t="s">
        <v>5925</v>
      </c>
      <c r="K2693" s="78"/>
      <c r="L2693" s="78"/>
      <c r="M2693" s="78">
        <v>1</v>
      </c>
      <c r="N2693" s="78">
        <v>0</v>
      </c>
      <c r="O2693" s="78">
        <v>0</v>
      </c>
      <c r="P2693" s="78">
        <v>1</v>
      </c>
      <c r="Q2693" s="78">
        <v>0</v>
      </c>
      <c r="R2693" s="78">
        <v>0</v>
      </c>
      <c r="S2693" s="78">
        <v>0</v>
      </c>
      <c r="T2693" s="78">
        <v>1</v>
      </c>
      <c r="U2693" s="78">
        <v>0</v>
      </c>
      <c r="V2693" s="78">
        <v>8</v>
      </c>
      <c r="W2693" s="78"/>
      <c r="X2693" s="84" t="s">
        <v>5926</v>
      </c>
      <c r="Y2693" s="85" t="s">
        <v>138</v>
      </c>
      <c r="Z2693" s="85" t="s">
        <v>120</v>
      </c>
      <c r="AA2693" s="85" t="s">
        <v>193</v>
      </c>
    </row>
    <row r="2694" spans="1:27" ht="56.25">
      <c r="A2694" s="299">
        <v>2670</v>
      </c>
      <c r="B2694" s="284" t="s">
        <v>268</v>
      </c>
      <c r="C2694" s="78" t="s">
        <v>113</v>
      </c>
      <c r="D2694" s="264" t="s">
        <v>5927</v>
      </c>
      <c r="E2694" s="78" t="s">
        <v>154</v>
      </c>
      <c r="F2694" s="80">
        <v>44917.100694444445</v>
      </c>
      <c r="G2694" s="80">
        <v>44917.149305555555</v>
      </c>
      <c r="H2694" s="78" t="s">
        <v>94</v>
      </c>
      <c r="I2694" s="86">
        <v>1.1666666666278616</v>
      </c>
      <c r="J2694" s="276" t="s">
        <v>5804</v>
      </c>
      <c r="K2694" s="250"/>
      <c r="L2694" s="250"/>
      <c r="M2694" s="250">
        <v>11</v>
      </c>
      <c r="N2694" s="250">
        <v>0</v>
      </c>
      <c r="O2694" s="250">
        <v>0</v>
      </c>
      <c r="P2694" s="250">
        <v>11</v>
      </c>
      <c r="Q2694" s="250">
        <v>0</v>
      </c>
      <c r="R2694" s="250">
        <v>0</v>
      </c>
      <c r="S2694" s="250">
        <v>0</v>
      </c>
      <c r="T2694" s="250">
        <v>11</v>
      </c>
      <c r="U2694" s="250">
        <v>0</v>
      </c>
      <c r="V2694" s="250">
        <v>75</v>
      </c>
      <c r="W2694" s="250"/>
      <c r="X2694" s="84" t="s">
        <v>5928</v>
      </c>
      <c r="Y2694" s="85" t="s">
        <v>138</v>
      </c>
      <c r="Z2694" s="85" t="s">
        <v>120</v>
      </c>
      <c r="AA2694" s="85" t="s">
        <v>193</v>
      </c>
    </row>
    <row r="2695" spans="1:27" ht="56.25">
      <c r="A2695" s="299">
        <v>2671</v>
      </c>
      <c r="B2695" s="284" t="s">
        <v>251</v>
      </c>
      <c r="C2695" s="78" t="s">
        <v>97</v>
      </c>
      <c r="D2695" s="79" t="s">
        <v>5929</v>
      </c>
      <c r="E2695" s="78" t="s">
        <v>153</v>
      </c>
      <c r="F2695" s="80">
        <v>44921.583333333336</v>
      </c>
      <c r="G2695" s="80">
        <v>44921.625</v>
      </c>
      <c r="H2695" s="78" t="s">
        <v>106</v>
      </c>
      <c r="I2695" s="86">
        <v>0.99999999994179234</v>
      </c>
      <c r="J2695" s="77" t="s">
        <v>5930</v>
      </c>
      <c r="K2695" s="78"/>
      <c r="L2695" s="78"/>
      <c r="M2695" s="78">
        <v>15</v>
      </c>
      <c r="N2695" s="78">
        <v>0</v>
      </c>
      <c r="O2695" s="78">
        <v>0</v>
      </c>
      <c r="P2695" s="78">
        <v>15</v>
      </c>
      <c r="Q2695" s="78">
        <v>0</v>
      </c>
      <c r="R2695" s="78">
        <v>0</v>
      </c>
      <c r="S2695" s="78">
        <v>0</v>
      </c>
      <c r="T2695" s="78">
        <v>15</v>
      </c>
      <c r="U2695" s="78">
        <v>0</v>
      </c>
      <c r="V2695" s="78">
        <v>40</v>
      </c>
      <c r="W2695" s="78"/>
      <c r="X2695" s="84"/>
      <c r="Y2695" s="85"/>
      <c r="Z2695" s="85"/>
      <c r="AA2695" s="85" t="s">
        <v>148</v>
      </c>
    </row>
    <row r="2696" spans="1:27" ht="93.75">
      <c r="A2696" s="299">
        <v>2672</v>
      </c>
      <c r="B2696" s="283" t="s">
        <v>445</v>
      </c>
      <c r="C2696" s="83" t="s">
        <v>97</v>
      </c>
      <c r="D2696" s="187" t="s">
        <v>5931</v>
      </c>
      <c r="E2696" s="83" t="s">
        <v>153</v>
      </c>
      <c r="F2696" s="188">
        <v>44919.517361111109</v>
      </c>
      <c r="G2696" s="188">
        <v>44919.569444444445</v>
      </c>
      <c r="H2696" s="83" t="s">
        <v>94</v>
      </c>
      <c r="I2696" s="86">
        <v>1.2500000000582077</v>
      </c>
      <c r="J2696" s="186" t="s">
        <v>5932</v>
      </c>
      <c r="K2696" s="78"/>
      <c r="L2696" s="83"/>
      <c r="M2696" s="83">
        <v>1</v>
      </c>
      <c r="N2696" s="83">
        <v>0</v>
      </c>
      <c r="O2696" s="83">
        <v>0</v>
      </c>
      <c r="P2696" s="83">
        <v>1</v>
      </c>
      <c r="Q2696" s="83">
        <v>0</v>
      </c>
      <c r="R2696" s="83">
        <v>0</v>
      </c>
      <c r="S2696" s="83">
        <v>0</v>
      </c>
      <c r="T2696" s="83">
        <v>1</v>
      </c>
      <c r="U2696" s="83">
        <v>0</v>
      </c>
      <c r="V2696" s="83">
        <v>11</v>
      </c>
      <c r="W2696" s="83"/>
      <c r="X2696" s="184" t="s">
        <v>5933</v>
      </c>
      <c r="Y2696" s="185" t="s">
        <v>118</v>
      </c>
      <c r="Z2696" s="185" t="s">
        <v>120</v>
      </c>
      <c r="AA2696" s="85" t="s">
        <v>148</v>
      </c>
    </row>
    <row r="2697" spans="1:27" ht="93.75">
      <c r="A2697" s="299">
        <v>2673</v>
      </c>
      <c r="B2697" s="283" t="s">
        <v>248</v>
      </c>
      <c r="C2697" s="83" t="s">
        <v>97</v>
      </c>
      <c r="D2697" s="187" t="s">
        <v>5934</v>
      </c>
      <c r="E2697" s="83" t="s">
        <v>153</v>
      </c>
      <c r="F2697" s="188">
        <v>44918.590277777781</v>
      </c>
      <c r="G2697" s="188">
        <v>44918.635416666664</v>
      </c>
      <c r="H2697" s="83" t="s">
        <v>94</v>
      </c>
      <c r="I2697" s="86">
        <v>1.0833333331975155</v>
      </c>
      <c r="J2697" s="186" t="s">
        <v>5935</v>
      </c>
      <c r="K2697" s="78"/>
      <c r="L2697" s="83"/>
      <c r="M2697" s="83">
        <v>1</v>
      </c>
      <c r="N2697" s="83">
        <v>0</v>
      </c>
      <c r="O2697" s="83">
        <v>0</v>
      </c>
      <c r="P2697" s="83">
        <v>1</v>
      </c>
      <c r="Q2697" s="83">
        <v>0</v>
      </c>
      <c r="R2697" s="83">
        <v>0</v>
      </c>
      <c r="S2697" s="83">
        <v>0</v>
      </c>
      <c r="T2697" s="83">
        <v>1</v>
      </c>
      <c r="U2697" s="83">
        <v>0</v>
      </c>
      <c r="V2697" s="83">
        <v>16</v>
      </c>
      <c r="W2697" s="83"/>
      <c r="X2697" s="184" t="s">
        <v>5936</v>
      </c>
      <c r="Y2697" s="185" t="s">
        <v>138</v>
      </c>
      <c r="Z2697" s="185" t="s">
        <v>120</v>
      </c>
      <c r="AA2697" s="85" t="s">
        <v>193</v>
      </c>
    </row>
    <row r="2698" spans="1:27" ht="37.5">
      <c r="A2698" s="299">
        <v>2674</v>
      </c>
      <c r="B2698" s="284" t="s">
        <v>262</v>
      </c>
      <c r="C2698" s="78" t="s">
        <v>113</v>
      </c>
      <c r="D2698" s="79" t="s">
        <v>5937</v>
      </c>
      <c r="E2698" s="78" t="s">
        <v>152</v>
      </c>
      <c r="F2698" s="80">
        <v>44921.375</v>
      </c>
      <c r="G2698" s="80">
        <v>44921.458333333336</v>
      </c>
      <c r="H2698" s="78" t="s">
        <v>106</v>
      </c>
      <c r="I2698" s="86">
        <v>2.0000000000582077</v>
      </c>
      <c r="J2698" s="77" t="s">
        <v>1901</v>
      </c>
      <c r="K2698" s="78"/>
      <c r="L2698" s="78"/>
      <c r="M2698" s="78">
        <v>22</v>
      </c>
      <c r="N2698" s="78">
        <v>0</v>
      </c>
      <c r="O2698" s="78">
        <v>0</v>
      </c>
      <c r="P2698" s="78">
        <v>22</v>
      </c>
      <c r="Q2698" s="78">
        <v>0</v>
      </c>
      <c r="R2698" s="78">
        <v>0</v>
      </c>
      <c r="S2698" s="78">
        <v>0</v>
      </c>
      <c r="T2698" s="78">
        <v>22</v>
      </c>
      <c r="U2698" s="78">
        <v>0</v>
      </c>
      <c r="V2698" s="78">
        <v>165</v>
      </c>
      <c r="W2698" s="78"/>
      <c r="X2698" s="84"/>
      <c r="Y2698" s="85"/>
      <c r="Z2698" s="85"/>
      <c r="AA2698" s="85" t="s">
        <v>148</v>
      </c>
    </row>
    <row r="2699" spans="1:27" ht="56.25">
      <c r="A2699" s="299">
        <v>2675</v>
      </c>
      <c r="B2699" s="284" t="s">
        <v>265</v>
      </c>
      <c r="C2699" s="78" t="s">
        <v>97</v>
      </c>
      <c r="D2699" s="79" t="s">
        <v>5938</v>
      </c>
      <c r="E2699" s="78" t="s">
        <v>108</v>
      </c>
      <c r="F2699" s="80">
        <v>44920.743055555555</v>
      </c>
      <c r="G2699" s="80">
        <v>44920.756944444445</v>
      </c>
      <c r="H2699" s="78" t="s">
        <v>94</v>
      </c>
      <c r="I2699" s="86">
        <v>0.33333333337213844</v>
      </c>
      <c r="J2699" s="77" t="s">
        <v>5938</v>
      </c>
      <c r="K2699" s="78"/>
      <c r="L2699" s="78"/>
      <c r="M2699" s="78">
        <v>1</v>
      </c>
      <c r="N2699" s="78">
        <v>0</v>
      </c>
      <c r="O2699" s="78">
        <v>0</v>
      </c>
      <c r="P2699" s="78">
        <v>1</v>
      </c>
      <c r="Q2699" s="78">
        <v>0</v>
      </c>
      <c r="R2699" s="78">
        <v>0</v>
      </c>
      <c r="S2699" s="78">
        <v>0</v>
      </c>
      <c r="T2699" s="78">
        <v>1</v>
      </c>
      <c r="U2699" s="78">
        <v>0</v>
      </c>
      <c r="V2699" s="78">
        <v>2</v>
      </c>
      <c r="W2699" s="78"/>
      <c r="X2699" s="84" t="s">
        <v>5939</v>
      </c>
      <c r="Y2699" s="85" t="s">
        <v>98</v>
      </c>
      <c r="Z2699" s="85" t="s">
        <v>114</v>
      </c>
      <c r="AA2699" s="85" t="s">
        <v>148</v>
      </c>
    </row>
    <row r="2700" spans="1:27" ht="75">
      <c r="A2700" s="299">
        <v>2676</v>
      </c>
      <c r="B2700" s="284" t="s">
        <v>115</v>
      </c>
      <c r="C2700" s="78" t="s">
        <v>97</v>
      </c>
      <c r="D2700" s="79" t="s">
        <v>5832</v>
      </c>
      <c r="E2700" s="78" t="s">
        <v>153</v>
      </c>
      <c r="F2700" s="80">
        <v>44918.938888888886</v>
      </c>
      <c r="G2700" s="80">
        <v>44918.958333333336</v>
      </c>
      <c r="H2700" s="78" t="s">
        <v>94</v>
      </c>
      <c r="I2700" s="86">
        <v>0.46666666679084301</v>
      </c>
      <c r="J2700" s="77" t="s">
        <v>513</v>
      </c>
      <c r="K2700" s="78"/>
      <c r="L2700" s="78"/>
      <c r="M2700" s="78">
        <v>57</v>
      </c>
      <c r="N2700" s="78">
        <v>0</v>
      </c>
      <c r="O2700" s="78">
        <v>0</v>
      </c>
      <c r="P2700" s="78">
        <v>57</v>
      </c>
      <c r="Q2700" s="78">
        <v>0</v>
      </c>
      <c r="R2700" s="78">
        <v>0</v>
      </c>
      <c r="S2700" s="78">
        <v>0</v>
      </c>
      <c r="T2700" s="78">
        <v>57</v>
      </c>
      <c r="U2700" s="78">
        <v>0</v>
      </c>
      <c r="V2700" s="78">
        <v>50</v>
      </c>
      <c r="W2700" s="78"/>
      <c r="X2700" s="84" t="s">
        <v>5940</v>
      </c>
      <c r="Y2700" s="85" t="s">
        <v>130</v>
      </c>
      <c r="Z2700" s="85" t="s">
        <v>114</v>
      </c>
      <c r="AA2700" s="85" t="s">
        <v>148</v>
      </c>
    </row>
    <row r="2701" spans="1:27" ht="75">
      <c r="A2701" s="299">
        <v>2677</v>
      </c>
      <c r="B2701" s="284" t="s">
        <v>115</v>
      </c>
      <c r="C2701" s="78" t="s">
        <v>97</v>
      </c>
      <c r="D2701" s="79" t="s">
        <v>5832</v>
      </c>
      <c r="E2701" s="78" t="s">
        <v>153</v>
      </c>
      <c r="F2701" s="80">
        <v>44919.409722222219</v>
      </c>
      <c r="G2701" s="80">
        <v>44919.434027777781</v>
      </c>
      <c r="H2701" s="78" t="s">
        <v>106</v>
      </c>
      <c r="I2701" s="86">
        <v>0.58333333348855376</v>
      </c>
      <c r="J2701" s="77" t="s">
        <v>513</v>
      </c>
      <c r="K2701" s="78"/>
      <c r="L2701" s="78"/>
      <c r="M2701" s="78">
        <v>57</v>
      </c>
      <c r="N2701" s="78">
        <v>0</v>
      </c>
      <c r="O2701" s="78">
        <v>0</v>
      </c>
      <c r="P2701" s="78">
        <v>57</v>
      </c>
      <c r="Q2701" s="78">
        <v>0</v>
      </c>
      <c r="R2701" s="78">
        <v>0</v>
      </c>
      <c r="S2701" s="78">
        <v>0</v>
      </c>
      <c r="T2701" s="78">
        <v>57</v>
      </c>
      <c r="U2701" s="78">
        <v>0</v>
      </c>
      <c r="V2701" s="78">
        <v>50</v>
      </c>
      <c r="W2701" s="78"/>
      <c r="X2701" s="84" t="s">
        <v>5941</v>
      </c>
      <c r="Y2701" s="85"/>
      <c r="Z2701" s="85"/>
      <c r="AA2701" s="85" t="s">
        <v>148</v>
      </c>
    </row>
    <row r="2702" spans="1:27" ht="75">
      <c r="A2702" s="299">
        <v>2678</v>
      </c>
      <c r="B2702" s="286" t="s">
        <v>115</v>
      </c>
      <c r="C2702" s="93" t="s">
        <v>113</v>
      </c>
      <c r="D2702" s="92" t="s">
        <v>5942</v>
      </c>
      <c r="E2702" s="93" t="s">
        <v>154</v>
      </c>
      <c r="F2702" s="95">
        <v>44920.125</v>
      </c>
      <c r="G2702" s="95">
        <v>44920.193749999999</v>
      </c>
      <c r="H2702" s="96" t="s">
        <v>94</v>
      </c>
      <c r="I2702" s="225">
        <v>1.6499999999650754</v>
      </c>
      <c r="J2702" s="92" t="s">
        <v>5942</v>
      </c>
      <c r="K2702" s="93"/>
      <c r="L2702" s="93"/>
      <c r="M2702" s="93">
        <v>881</v>
      </c>
      <c r="N2702" s="93">
        <v>0</v>
      </c>
      <c r="O2702" s="93">
        <v>0</v>
      </c>
      <c r="P2702" s="93">
        <v>881</v>
      </c>
      <c r="Q2702" s="93">
        <v>0</v>
      </c>
      <c r="R2702" s="93">
        <v>0</v>
      </c>
      <c r="S2702" s="93">
        <v>0</v>
      </c>
      <c r="T2702" s="93">
        <v>881</v>
      </c>
      <c r="U2702" s="93">
        <v>0</v>
      </c>
      <c r="V2702" s="93">
        <v>1093</v>
      </c>
      <c r="W2702" s="93"/>
      <c r="X2702" s="97" t="s">
        <v>5943</v>
      </c>
      <c r="Y2702" s="98" t="s">
        <v>110</v>
      </c>
      <c r="Z2702" s="98" t="s">
        <v>96</v>
      </c>
      <c r="AA2702" s="85" t="s">
        <v>193</v>
      </c>
    </row>
    <row r="2703" spans="1:27" ht="56.25">
      <c r="A2703" s="299">
        <v>2679</v>
      </c>
      <c r="B2703" s="286" t="s">
        <v>253</v>
      </c>
      <c r="C2703" s="93" t="s">
        <v>93</v>
      </c>
      <c r="D2703" s="94" t="s">
        <v>5944</v>
      </c>
      <c r="E2703" s="93" t="s">
        <v>152</v>
      </c>
      <c r="F2703" s="95">
        <v>44921.746527777781</v>
      </c>
      <c r="G2703" s="95">
        <v>44921.788194444445</v>
      </c>
      <c r="H2703" s="96" t="s">
        <v>94</v>
      </c>
      <c r="I2703" s="207">
        <v>0.99999999994179234</v>
      </c>
      <c r="J2703" s="92" t="s">
        <v>5945</v>
      </c>
      <c r="K2703" s="93"/>
      <c r="L2703" s="93" t="s">
        <v>5946</v>
      </c>
      <c r="M2703" s="100">
        <v>131</v>
      </c>
      <c r="N2703" s="100">
        <v>0</v>
      </c>
      <c r="O2703" s="100">
        <v>1</v>
      </c>
      <c r="P2703" s="100">
        <v>130</v>
      </c>
      <c r="Q2703" s="100">
        <v>0</v>
      </c>
      <c r="R2703" s="100">
        <v>0</v>
      </c>
      <c r="S2703" s="100">
        <v>0</v>
      </c>
      <c r="T2703" s="100">
        <v>131</v>
      </c>
      <c r="U2703" s="100">
        <v>0</v>
      </c>
      <c r="V2703" s="93">
        <v>100</v>
      </c>
      <c r="W2703" s="93"/>
      <c r="X2703" s="97" t="s">
        <v>5947</v>
      </c>
      <c r="Y2703" s="98" t="s">
        <v>110</v>
      </c>
      <c r="Z2703" s="98" t="s">
        <v>103</v>
      </c>
      <c r="AA2703" s="85" t="s">
        <v>193</v>
      </c>
    </row>
    <row r="2704" spans="1:27" ht="75">
      <c r="A2704" s="299">
        <v>2680</v>
      </c>
      <c r="B2704" s="286" t="s">
        <v>248</v>
      </c>
      <c r="C2704" s="93" t="s">
        <v>97</v>
      </c>
      <c r="D2704" s="94" t="s">
        <v>5948</v>
      </c>
      <c r="E2704" s="93" t="s">
        <v>153</v>
      </c>
      <c r="F2704" s="95">
        <v>44922.583333333336</v>
      </c>
      <c r="G2704" s="95">
        <v>44922.666666666664</v>
      </c>
      <c r="H2704" s="96" t="s">
        <v>106</v>
      </c>
      <c r="I2704" s="207">
        <v>1.9999999998835847</v>
      </c>
      <c r="J2704" s="92" t="s">
        <v>5949</v>
      </c>
      <c r="K2704" s="93"/>
      <c r="L2704" s="93"/>
      <c r="M2704" s="93">
        <v>4</v>
      </c>
      <c r="N2704" s="93">
        <v>0</v>
      </c>
      <c r="O2704" s="93">
        <v>0</v>
      </c>
      <c r="P2704" s="93">
        <v>4</v>
      </c>
      <c r="Q2704" s="93">
        <v>0</v>
      </c>
      <c r="R2704" s="93">
        <v>0</v>
      </c>
      <c r="S2704" s="93">
        <v>0</v>
      </c>
      <c r="T2704" s="93">
        <v>4</v>
      </c>
      <c r="U2704" s="93">
        <v>0</v>
      </c>
      <c r="V2704" s="93">
        <v>60</v>
      </c>
      <c r="W2704" s="93"/>
      <c r="X2704" s="97"/>
      <c r="Y2704" s="98"/>
      <c r="Z2704" s="98"/>
      <c r="AA2704" s="85" t="s">
        <v>148</v>
      </c>
    </row>
    <row r="2705" spans="1:27" ht="37.5">
      <c r="A2705" s="299">
        <v>2681</v>
      </c>
      <c r="B2705" s="284" t="s">
        <v>248</v>
      </c>
      <c r="C2705" s="78" t="s">
        <v>97</v>
      </c>
      <c r="D2705" s="79" t="s">
        <v>5950</v>
      </c>
      <c r="E2705" s="78" t="s">
        <v>153</v>
      </c>
      <c r="F2705" s="80">
        <v>44922.583333333336</v>
      </c>
      <c r="G2705" s="80">
        <v>44922.666666666664</v>
      </c>
      <c r="H2705" s="78" t="s">
        <v>106</v>
      </c>
      <c r="I2705" s="86">
        <v>1.9999999998835847</v>
      </c>
      <c r="J2705" s="77" t="s">
        <v>244</v>
      </c>
      <c r="K2705" s="78"/>
      <c r="L2705" s="78"/>
      <c r="M2705" s="78">
        <v>116</v>
      </c>
      <c r="N2705" s="78">
        <v>0</v>
      </c>
      <c r="O2705" s="78">
        <v>0</v>
      </c>
      <c r="P2705" s="78">
        <v>116</v>
      </c>
      <c r="Q2705" s="78">
        <v>0</v>
      </c>
      <c r="R2705" s="78">
        <v>0</v>
      </c>
      <c r="S2705" s="78">
        <v>0</v>
      </c>
      <c r="T2705" s="78">
        <v>116</v>
      </c>
      <c r="U2705" s="78">
        <v>0</v>
      </c>
      <c r="V2705" s="78">
        <v>90</v>
      </c>
      <c r="W2705" s="78"/>
      <c r="X2705" s="84"/>
      <c r="Y2705" s="85"/>
      <c r="Z2705" s="85"/>
      <c r="AA2705" s="85" t="s">
        <v>148</v>
      </c>
    </row>
    <row r="2706" spans="1:27" ht="75">
      <c r="A2706" s="299">
        <v>2682</v>
      </c>
      <c r="B2706" s="284" t="s">
        <v>248</v>
      </c>
      <c r="C2706" s="78" t="s">
        <v>97</v>
      </c>
      <c r="D2706" s="79" t="s">
        <v>5951</v>
      </c>
      <c r="E2706" s="78" t="s">
        <v>108</v>
      </c>
      <c r="F2706" s="80">
        <v>44921.631944444445</v>
      </c>
      <c r="G2706" s="80">
        <v>44921.722222222219</v>
      </c>
      <c r="H2706" s="78" t="s">
        <v>94</v>
      </c>
      <c r="I2706" s="90">
        <v>2.1666666665696539</v>
      </c>
      <c r="J2706" s="91" t="s">
        <v>5952</v>
      </c>
      <c r="K2706" s="91"/>
      <c r="L2706" s="91"/>
      <c r="M2706" s="78">
        <v>3</v>
      </c>
      <c r="N2706" s="78">
        <v>0</v>
      </c>
      <c r="O2706" s="78">
        <v>0</v>
      </c>
      <c r="P2706" s="78">
        <v>3</v>
      </c>
      <c r="Q2706" s="78">
        <v>0</v>
      </c>
      <c r="R2706" s="78">
        <v>0</v>
      </c>
      <c r="S2706" s="78">
        <v>0</v>
      </c>
      <c r="T2706" s="78">
        <v>3</v>
      </c>
      <c r="U2706" s="78">
        <v>0</v>
      </c>
      <c r="V2706" s="78">
        <v>60</v>
      </c>
      <c r="W2706" s="78"/>
      <c r="X2706" s="84" t="s">
        <v>5953</v>
      </c>
      <c r="Y2706" s="85" t="s">
        <v>95</v>
      </c>
      <c r="Z2706" s="85" t="s">
        <v>105</v>
      </c>
      <c r="AA2706" s="85" t="s">
        <v>148</v>
      </c>
    </row>
    <row r="2707" spans="1:27" ht="56.25">
      <c r="A2707" s="299">
        <v>2683</v>
      </c>
      <c r="B2707" s="284" t="s">
        <v>262</v>
      </c>
      <c r="C2707" s="78" t="s">
        <v>93</v>
      </c>
      <c r="D2707" s="79" t="s">
        <v>5954</v>
      </c>
      <c r="E2707" s="78" t="s">
        <v>153</v>
      </c>
      <c r="F2707" s="80">
        <v>44922.375</v>
      </c>
      <c r="G2707" s="80">
        <v>44922.5</v>
      </c>
      <c r="H2707" s="78" t="s">
        <v>106</v>
      </c>
      <c r="I2707" s="90">
        <v>3</v>
      </c>
      <c r="J2707" s="91" t="s">
        <v>2294</v>
      </c>
      <c r="K2707" s="91"/>
      <c r="L2707" s="91"/>
      <c r="M2707" s="78">
        <v>1</v>
      </c>
      <c r="N2707" s="78">
        <v>0</v>
      </c>
      <c r="O2707" s="78">
        <v>0</v>
      </c>
      <c r="P2707" s="78">
        <v>1</v>
      </c>
      <c r="Q2707" s="78">
        <v>0</v>
      </c>
      <c r="R2707" s="78">
        <v>0</v>
      </c>
      <c r="S2707" s="78">
        <v>0</v>
      </c>
      <c r="T2707" s="78">
        <v>1</v>
      </c>
      <c r="U2707" s="78">
        <v>0</v>
      </c>
      <c r="V2707" s="78">
        <v>7</v>
      </c>
      <c r="W2707" s="78"/>
      <c r="X2707" s="84"/>
      <c r="Y2707" s="85"/>
      <c r="Z2707" s="85"/>
      <c r="AA2707" s="85" t="s">
        <v>148</v>
      </c>
    </row>
    <row r="2708" spans="1:27" ht="93.75">
      <c r="A2708" s="299">
        <v>2684</v>
      </c>
      <c r="B2708" s="284" t="s">
        <v>445</v>
      </c>
      <c r="C2708" s="78" t="s">
        <v>97</v>
      </c>
      <c r="D2708" s="79" t="s">
        <v>5955</v>
      </c>
      <c r="E2708" s="78" t="s">
        <v>108</v>
      </c>
      <c r="F2708" s="80">
        <v>44921.291666666664</v>
      </c>
      <c r="G2708" s="80">
        <v>44921.395833333336</v>
      </c>
      <c r="H2708" s="78" t="s">
        <v>94</v>
      </c>
      <c r="I2708" s="90">
        <v>2.5000000001164153</v>
      </c>
      <c r="J2708" s="91" t="s">
        <v>5918</v>
      </c>
      <c r="K2708" s="91"/>
      <c r="L2708" s="91"/>
      <c r="M2708" s="78">
        <v>1</v>
      </c>
      <c r="N2708" s="78">
        <v>0</v>
      </c>
      <c r="O2708" s="78">
        <v>0</v>
      </c>
      <c r="P2708" s="78">
        <v>1</v>
      </c>
      <c r="Q2708" s="78">
        <v>0</v>
      </c>
      <c r="R2708" s="78">
        <v>0</v>
      </c>
      <c r="S2708" s="78">
        <v>0</v>
      </c>
      <c r="T2708" s="78">
        <v>1</v>
      </c>
      <c r="U2708" s="78">
        <v>0</v>
      </c>
      <c r="V2708" s="78">
        <v>2.5</v>
      </c>
      <c r="W2708" s="78"/>
      <c r="X2708" s="84" t="s">
        <v>5956</v>
      </c>
      <c r="Y2708" s="85" t="s">
        <v>118</v>
      </c>
      <c r="Z2708" s="85" t="s">
        <v>99</v>
      </c>
      <c r="AA2708" s="85" t="s">
        <v>148</v>
      </c>
    </row>
    <row r="2709" spans="1:27" ht="93.75">
      <c r="A2709" s="299">
        <v>2685</v>
      </c>
      <c r="B2709" s="283" t="s">
        <v>445</v>
      </c>
      <c r="C2709" s="83" t="s">
        <v>93</v>
      </c>
      <c r="D2709" s="187" t="s">
        <v>5957</v>
      </c>
      <c r="E2709" s="83" t="s">
        <v>153</v>
      </c>
      <c r="F2709" s="188">
        <v>44921.354166666664</v>
      </c>
      <c r="G2709" s="188">
        <v>44921.375</v>
      </c>
      <c r="H2709" s="83" t="s">
        <v>94</v>
      </c>
      <c r="I2709" s="90">
        <v>0.50000000005820766</v>
      </c>
      <c r="J2709" s="91" t="s">
        <v>5958</v>
      </c>
      <c r="K2709" s="91"/>
      <c r="L2709" s="91"/>
      <c r="M2709" s="83">
        <v>1</v>
      </c>
      <c r="N2709" s="83">
        <v>0</v>
      </c>
      <c r="O2709" s="83">
        <v>0</v>
      </c>
      <c r="P2709" s="83">
        <v>1</v>
      </c>
      <c r="Q2709" s="83">
        <v>0</v>
      </c>
      <c r="R2709" s="83">
        <v>0</v>
      </c>
      <c r="S2709" s="83">
        <v>0</v>
      </c>
      <c r="T2709" s="83">
        <v>1</v>
      </c>
      <c r="U2709" s="83">
        <v>0</v>
      </c>
      <c r="V2709" s="83">
        <v>15</v>
      </c>
      <c r="W2709" s="83"/>
      <c r="X2709" s="184" t="s">
        <v>5959</v>
      </c>
      <c r="Y2709" s="185" t="s">
        <v>109</v>
      </c>
      <c r="Z2709" s="185" t="s">
        <v>103</v>
      </c>
      <c r="AA2709" s="85" t="s">
        <v>148</v>
      </c>
    </row>
    <row r="2710" spans="1:27" ht="56.25">
      <c r="A2710" s="299">
        <v>2686</v>
      </c>
      <c r="B2710" s="284" t="s">
        <v>248</v>
      </c>
      <c r="C2710" s="78" t="s">
        <v>97</v>
      </c>
      <c r="D2710" s="79" t="s">
        <v>5960</v>
      </c>
      <c r="E2710" s="78" t="s">
        <v>153</v>
      </c>
      <c r="F2710" s="80">
        <v>44923.375</v>
      </c>
      <c r="G2710" s="80">
        <v>44923.458333333336</v>
      </c>
      <c r="H2710" s="78" t="s">
        <v>106</v>
      </c>
      <c r="I2710" s="90">
        <v>2.0000000000582077</v>
      </c>
      <c r="J2710" s="91" t="s">
        <v>5961</v>
      </c>
      <c r="K2710" s="91"/>
      <c r="L2710" s="91"/>
      <c r="M2710" s="78">
        <v>14</v>
      </c>
      <c r="N2710" s="78">
        <v>0</v>
      </c>
      <c r="O2710" s="78">
        <v>0</v>
      </c>
      <c r="P2710" s="78">
        <v>14</v>
      </c>
      <c r="Q2710" s="78">
        <v>0</v>
      </c>
      <c r="R2710" s="78">
        <v>0</v>
      </c>
      <c r="S2710" s="78">
        <v>0</v>
      </c>
      <c r="T2710" s="78">
        <v>14</v>
      </c>
      <c r="U2710" s="78">
        <v>0</v>
      </c>
      <c r="V2710" s="85">
        <v>70</v>
      </c>
      <c r="W2710" s="78"/>
      <c r="X2710" s="84"/>
      <c r="Y2710" s="85"/>
      <c r="Z2710" s="85"/>
      <c r="AA2710" s="85" t="s">
        <v>148</v>
      </c>
    </row>
    <row r="2711" spans="1:27" ht="75">
      <c r="A2711" s="299">
        <v>2687</v>
      </c>
      <c r="B2711" s="284" t="s">
        <v>248</v>
      </c>
      <c r="C2711" s="78" t="s">
        <v>93</v>
      </c>
      <c r="D2711" s="79" t="s">
        <v>5962</v>
      </c>
      <c r="E2711" s="78" t="s">
        <v>153</v>
      </c>
      <c r="F2711" s="80">
        <v>44922.256944444445</v>
      </c>
      <c r="G2711" s="80">
        <v>44922.416666666664</v>
      </c>
      <c r="H2711" s="78" t="s">
        <v>94</v>
      </c>
      <c r="I2711" s="90">
        <v>3.8333333332557231</v>
      </c>
      <c r="J2711" s="91" t="s">
        <v>5963</v>
      </c>
      <c r="K2711" s="91"/>
      <c r="L2711" s="91" t="s">
        <v>279</v>
      </c>
      <c r="M2711" s="78">
        <v>1</v>
      </c>
      <c r="N2711" s="78">
        <v>0</v>
      </c>
      <c r="O2711" s="78">
        <v>1</v>
      </c>
      <c r="P2711" s="78">
        <v>0</v>
      </c>
      <c r="Q2711" s="78">
        <v>0</v>
      </c>
      <c r="R2711" s="78">
        <v>0</v>
      </c>
      <c r="S2711" s="78">
        <v>0</v>
      </c>
      <c r="T2711" s="78">
        <v>1</v>
      </c>
      <c r="U2711" s="78">
        <v>0</v>
      </c>
      <c r="V2711" s="78">
        <v>25</v>
      </c>
      <c r="W2711" s="78"/>
      <c r="X2711" s="84" t="s">
        <v>5964</v>
      </c>
      <c r="Y2711" s="85" t="s">
        <v>109</v>
      </c>
      <c r="Z2711" s="85" t="s">
        <v>103</v>
      </c>
      <c r="AA2711" s="85" t="s">
        <v>148</v>
      </c>
    </row>
    <row r="2712" spans="1:27" ht="75">
      <c r="A2712" s="299">
        <v>2688</v>
      </c>
      <c r="B2712" s="284" t="s">
        <v>115</v>
      </c>
      <c r="C2712" s="78" t="s">
        <v>97</v>
      </c>
      <c r="D2712" s="79" t="s">
        <v>5965</v>
      </c>
      <c r="E2712" s="78" t="s">
        <v>153</v>
      </c>
      <c r="F2712" s="80">
        <v>44923.375</v>
      </c>
      <c r="G2712" s="80">
        <v>44923.430555555555</v>
      </c>
      <c r="H2712" s="78" t="s">
        <v>106</v>
      </c>
      <c r="I2712" s="90">
        <v>1.3333333333139308</v>
      </c>
      <c r="J2712" s="91" t="s">
        <v>501</v>
      </c>
      <c r="K2712" s="91"/>
      <c r="L2712" s="91"/>
      <c r="M2712" s="78">
        <v>9</v>
      </c>
      <c r="N2712" s="78">
        <v>0</v>
      </c>
      <c r="O2712" s="78">
        <v>0</v>
      </c>
      <c r="P2712" s="78">
        <v>9</v>
      </c>
      <c r="Q2712" s="78">
        <v>0</v>
      </c>
      <c r="R2712" s="78">
        <v>0</v>
      </c>
      <c r="S2712" s="78">
        <v>0</v>
      </c>
      <c r="T2712" s="78">
        <v>9</v>
      </c>
      <c r="U2712" s="78">
        <v>0</v>
      </c>
      <c r="V2712" s="78">
        <v>38</v>
      </c>
      <c r="W2712" s="78"/>
      <c r="X2712" s="84" t="s">
        <v>5966</v>
      </c>
      <c r="Y2712" s="85"/>
      <c r="Z2712" s="85"/>
      <c r="AA2712" s="85" t="s">
        <v>148</v>
      </c>
    </row>
    <row r="2713" spans="1:27" ht="93.75">
      <c r="A2713" s="299">
        <v>2689</v>
      </c>
      <c r="B2713" s="284" t="s">
        <v>445</v>
      </c>
      <c r="C2713" s="78" t="s">
        <v>97</v>
      </c>
      <c r="D2713" s="79" t="s">
        <v>5967</v>
      </c>
      <c r="E2713" s="78" t="s">
        <v>108</v>
      </c>
      <c r="F2713" s="80">
        <v>44923.34375</v>
      </c>
      <c r="G2713" s="80">
        <v>44923.381944444445</v>
      </c>
      <c r="H2713" s="78" t="s">
        <v>94</v>
      </c>
      <c r="I2713" s="86">
        <v>0.91666666668606922</v>
      </c>
      <c r="J2713" s="78" t="s">
        <v>5968</v>
      </c>
      <c r="K2713" s="78"/>
      <c r="L2713" s="78"/>
      <c r="M2713" s="78">
        <v>1</v>
      </c>
      <c r="N2713" s="78">
        <v>0</v>
      </c>
      <c r="O2713" s="78">
        <v>0</v>
      </c>
      <c r="P2713" s="78">
        <v>1</v>
      </c>
      <c r="Q2713" s="78">
        <v>0</v>
      </c>
      <c r="R2713" s="78">
        <v>0</v>
      </c>
      <c r="S2713" s="78">
        <v>0</v>
      </c>
      <c r="T2713" s="78">
        <v>1</v>
      </c>
      <c r="U2713" s="78">
        <v>0</v>
      </c>
      <c r="V2713" s="78">
        <v>2.5</v>
      </c>
      <c r="W2713" s="78"/>
      <c r="X2713" s="84" t="s">
        <v>5969</v>
      </c>
      <c r="Y2713" s="85" t="s">
        <v>118</v>
      </c>
      <c r="Z2713" s="85" t="s">
        <v>99</v>
      </c>
      <c r="AA2713" s="85" t="s">
        <v>148</v>
      </c>
    </row>
    <row r="2714" spans="1:27" ht="56.25">
      <c r="A2714" s="299">
        <v>2690</v>
      </c>
      <c r="B2714" s="284" t="s">
        <v>262</v>
      </c>
      <c r="C2714" s="78" t="s">
        <v>97</v>
      </c>
      <c r="D2714" s="79" t="s">
        <v>549</v>
      </c>
      <c r="E2714" s="78" t="s">
        <v>153</v>
      </c>
      <c r="F2714" s="80">
        <v>44924.354166666664</v>
      </c>
      <c r="G2714" s="80">
        <v>44924.583333333336</v>
      </c>
      <c r="H2714" s="78" t="s">
        <v>106</v>
      </c>
      <c r="I2714" s="86">
        <v>5.5000000001164153</v>
      </c>
      <c r="J2714" s="78" t="s">
        <v>5970</v>
      </c>
      <c r="K2714" s="78"/>
      <c r="L2714" s="78"/>
      <c r="M2714" s="78">
        <v>14</v>
      </c>
      <c r="N2714" s="78">
        <v>0</v>
      </c>
      <c r="O2714" s="78">
        <v>0</v>
      </c>
      <c r="P2714" s="78">
        <v>14</v>
      </c>
      <c r="Q2714" s="78">
        <v>0</v>
      </c>
      <c r="R2714" s="78">
        <v>0</v>
      </c>
      <c r="S2714" s="78">
        <v>0</v>
      </c>
      <c r="T2714" s="78">
        <v>14</v>
      </c>
      <c r="U2714" s="78">
        <v>0</v>
      </c>
      <c r="V2714" s="78">
        <v>33</v>
      </c>
      <c r="W2714" s="78"/>
      <c r="X2714" s="84"/>
      <c r="Y2714" s="85"/>
      <c r="Z2714" s="85"/>
      <c r="AA2714" s="85" t="s">
        <v>148</v>
      </c>
    </row>
    <row r="2715" spans="1:27" ht="56.25">
      <c r="A2715" s="299">
        <v>2691</v>
      </c>
      <c r="B2715" s="283" t="s">
        <v>253</v>
      </c>
      <c r="C2715" s="83" t="s">
        <v>97</v>
      </c>
      <c r="D2715" s="187" t="s">
        <v>5971</v>
      </c>
      <c r="E2715" s="83" t="s">
        <v>108</v>
      </c>
      <c r="F2715" s="188">
        <v>44926.027777777781</v>
      </c>
      <c r="G2715" s="188">
        <v>44926.0625</v>
      </c>
      <c r="H2715" s="83" t="s">
        <v>94</v>
      </c>
      <c r="I2715" s="86">
        <v>0.83333333325572312</v>
      </c>
      <c r="J2715" s="78" t="s">
        <v>280</v>
      </c>
      <c r="K2715" s="83"/>
      <c r="L2715" s="83"/>
      <c r="M2715" s="83">
        <v>1</v>
      </c>
      <c r="N2715" s="83">
        <v>0</v>
      </c>
      <c r="O2715" s="83">
        <v>0</v>
      </c>
      <c r="P2715" s="83">
        <v>1</v>
      </c>
      <c r="Q2715" s="83">
        <v>0</v>
      </c>
      <c r="R2715" s="83">
        <v>0</v>
      </c>
      <c r="S2715" s="83">
        <v>0</v>
      </c>
      <c r="T2715" s="83">
        <v>1</v>
      </c>
      <c r="U2715" s="83">
        <v>0</v>
      </c>
      <c r="V2715" s="83">
        <v>2</v>
      </c>
      <c r="W2715" s="83"/>
      <c r="X2715" s="184" t="s">
        <v>5972</v>
      </c>
      <c r="Y2715" s="185" t="s">
        <v>109</v>
      </c>
      <c r="Z2715" s="185" t="s">
        <v>99</v>
      </c>
      <c r="AA2715" s="85" t="s">
        <v>148</v>
      </c>
    </row>
    <row r="2716" spans="1:27" ht="225">
      <c r="A2716" s="299">
        <v>2692</v>
      </c>
      <c r="B2716" s="283" t="s">
        <v>261</v>
      </c>
      <c r="C2716" s="83" t="s">
        <v>97</v>
      </c>
      <c r="D2716" s="187" t="s">
        <v>383</v>
      </c>
      <c r="E2716" s="83" t="s">
        <v>152</v>
      </c>
      <c r="F2716" s="188">
        <v>44926.045138888891</v>
      </c>
      <c r="G2716" s="188">
        <v>44926.149305555555</v>
      </c>
      <c r="H2716" s="83" t="s">
        <v>94</v>
      </c>
      <c r="I2716" s="86">
        <v>2.4999999999417923</v>
      </c>
      <c r="J2716" s="78" t="s">
        <v>307</v>
      </c>
      <c r="K2716" s="83"/>
      <c r="L2716" s="83"/>
      <c r="M2716" s="83">
        <v>191</v>
      </c>
      <c r="N2716" s="83">
        <v>0</v>
      </c>
      <c r="O2716" s="83">
        <v>0</v>
      </c>
      <c r="P2716" s="83">
        <v>190</v>
      </c>
      <c r="Q2716" s="83">
        <v>0</v>
      </c>
      <c r="R2716" s="83">
        <v>0</v>
      </c>
      <c r="S2716" s="83">
        <v>0</v>
      </c>
      <c r="T2716" s="83">
        <v>190</v>
      </c>
      <c r="U2716" s="83">
        <v>1</v>
      </c>
      <c r="V2716" s="83" t="s">
        <v>150</v>
      </c>
      <c r="W2716" s="83" t="s">
        <v>1052</v>
      </c>
      <c r="X2716" s="184" t="s">
        <v>5973</v>
      </c>
      <c r="Y2716" s="185" t="s">
        <v>110</v>
      </c>
      <c r="Z2716" s="185" t="s">
        <v>105</v>
      </c>
      <c r="AA2716" s="85" t="s">
        <v>193</v>
      </c>
    </row>
    <row r="2717" spans="1:27" ht="46.5" customHeight="1"/>
  </sheetData>
  <sheetProtection formatRows="0" insertRows="0"/>
  <autoFilter ref="A9:AA2717"/>
  <mergeCells count="26">
    <mergeCell ref="A5:I5"/>
    <mergeCell ref="J5:V5"/>
    <mergeCell ref="AA5:AA8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Y7:Y8"/>
    <mergeCell ref="Z7:Z8"/>
    <mergeCell ref="V6:V8"/>
    <mergeCell ref="M6:U6"/>
    <mergeCell ref="W5:W8"/>
    <mergeCell ref="X5:Z6"/>
    <mergeCell ref="M7:M8"/>
    <mergeCell ref="N7:P7"/>
    <mergeCell ref="Q7:T7"/>
    <mergeCell ref="U7:U8"/>
    <mergeCell ref="X7:X8"/>
  </mergeCells>
  <dataValidations count="4">
    <dataValidation type="list" allowBlank="1" showInputMessage="1" showErrorMessage="1" sqref="C2377:C2419 C2421:C2437 C2439:C2513 C2515:C2716 C10:C2370">
      <formula1>"Х,КЛ,ВЛ,КВЛ,ТП,РП,ПС,"</formula1>
    </dataValidation>
    <dataValidation type="list" allowBlank="1" showInputMessage="1" showErrorMessage="1" sqref="E2377:E2419 E2422:E2437 E2440:E2513 E2515:E2716 E10:E2370">
      <formula1>"Х,0.22,0.38,6 (6.3),10 (10.5),35"</formula1>
    </dataValidation>
    <dataValidation type="list" allowBlank="1" showInputMessage="1" showErrorMessage="1" sqref="H52:H58 H60:H103 H105:H163 H166:H371 H373:H429 H431:H434 H436:H456 H458:H466 H468:H517 H519:H529 H531:H587 H589:H918 H920:H1151 H1154:H1290 H1292:H1440 H1442:H1466 H1468:H1576 H1578:H1628 H1630:H1709 H1873:H1901 H1903:H1913 H1915:H1956 H1958:H2033 H2037:H2132 H2134:H2249 H2260:H2275 H2251:H2258 H2277:H2305 H2310:H2326 H2332:H2340 H2343:H2344 H2362:H2370 H2350:H2358 H2384:H2457 H2377:H2378 H2462:H2472 H2477:H2486 H2491:H2507 H2515:H2524 H2513 H2528:H2542 H2547:H2553 H2556:H2710 H2712:H2716 H10:H50 H1711:H1871">
      <formula1>"Х,П,А,В"</formula1>
    </dataValidation>
    <dataValidation type="list" allowBlank="1" showInputMessage="1" showErrorMessage="1" sqref="H59 H104 H164:H165 H467 H372 H430 H435 H457 H518 H588 H530 H919 H1152:H1153 H1291 H1441 H1467 H1577 H1629 H1710 H1872 H1902 H1914 H1957 H2034:H2036 H2133 H2259 H2250 H2276 H2306:H2309 H2327:H2331 H2359:H2361 H2341:H2342 H2345:H2349 H2379:H2383 H2554:H2555 H2458:H2461 H2473:H2476 H2487:H2490 H2508:H2512 H2525:H2527 H2543:H2546 H2711 H51">
      <formula1>"Х,П,А,В,В1"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 tint="-0.249977111117893"/>
  </sheetPr>
  <dimension ref="A1:F27"/>
  <sheetViews>
    <sheetView view="pageBreakPreview" zoomScale="60" zoomScaleNormal="85" workbookViewId="0">
      <selection activeCell="K18" sqref="K18"/>
    </sheetView>
  </sheetViews>
  <sheetFormatPr defaultColWidth="1.5703125" defaultRowHeight="15"/>
  <cols>
    <col min="1" max="1" width="10" style="3" customWidth="1"/>
    <col min="2" max="2" width="46.7109375" style="3" customWidth="1"/>
    <col min="3" max="3" width="19" style="3" customWidth="1"/>
    <col min="4" max="4" width="58.140625" style="3" customWidth="1"/>
    <col min="5" max="5" width="20.28515625" style="3" customWidth="1"/>
    <col min="6" max="76" width="13.5703125" style="3" customWidth="1"/>
    <col min="77" max="248" width="1.5703125" style="3"/>
    <col min="249" max="249" width="10" style="3" customWidth="1"/>
    <col min="250" max="250" width="46.7109375" style="3" customWidth="1"/>
    <col min="251" max="253" width="19" style="3" customWidth="1"/>
    <col min="254" max="254" width="73.28515625" style="3" customWidth="1"/>
    <col min="255" max="332" width="13.5703125" style="3" customWidth="1"/>
    <col min="333" max="504" width="1.5703125" style="3"/>
    <col min="505" max="505" width="10" style="3" customWidth="1"/>
    <col min="506" max="506" width="46.7109375" style="3" customWidth="1"/>
    <col min="507" max="509" width="19" style="3" customWidth="1"/>
    <col min="510" max="510" width="73.28515625" style="3" customWidth="1"/>
    <col min="511" max="588" width="13.5703125" style="3" customWidth="1"/>
    <col min="589" max="760" width="1.5703125" style="3"/>
    <col min="761" max="761" width="10" style="3" customWidth="1"/>
    <col min="762" max="762" width="46.7109375" style="3" customWidth="1"/>
    <col min="763" max="765" width="19" style="3" customWidth="1"/>
    <col min="766" max="766" width="73.28515625" style="3" customWidth="1"/>
    <col min="767" max="844" width="13.5703125" style="3" customWidth="1"/>
    <col min="845" max="1016" width="1.5703125" style="3"/>
    <col min="1017" max="1017" width="10" style="3" customWidth="1"/>
    <col min="1018" max="1018" width="46.7109375" style="3" customWidth="1"/>
    <col min="1019" max="1021" width="19" style="3" customWidth="1"/>
    <col min="1022" max="1022" width="73.28515625" style="3" customWidth="1"/>
    <col min="1023" max="1100" width="13.5703125" style="3" customWidth="1"/>
    <col min="1101" max="1272" width="1.5703125" style="3"/>
    <col min="1273" max="1273" width="10" style="3" customWidth="1"/>
    <col min="1274" max="1274" width="46.7109375" style="3" customWidth="1"/>
    <col min="1275" max="1277" width="19" style="3" customWidth="1"/>
    <col min="1278" max="1278" width="73.28515625" style="3" customWidth="1"/>
    <col min="1279" max="1356" width="13.5703125" style="3" customWidth="1"/>
    <col min="1357" max="1528" width="1.5703125" style="3"/>
    <col min="1529" max="1529" width="10" style="3" customWidth="1"/>
    <col min="1530" max="1530" width="46.7109375" style="3" customWidth="1"/>
    <col min="1531" max="1533" width="19" style="3" customWidth="1"/>
    <col min="1534" max="1534" width="73.28515625" style="3" customWidth="1"/>
    <col min="1535" max="1612" width="13.5703125" style="3" customWidth="1"/>
    <col min="1613" max="1784" width="1.5703125" style="3"/>
    <col min="1785" max="1785" width="10" style="3" customWidth="1"/>
    <col min="1786" max="1786" width="46.7109375" style="3" customWidth="1"/>
    <col min="1787" max="1789" width="19" style="3" customWidth="1"/>
    <col min="1790" max="1790" width="73.28515625" style="3" customWidth="1"/>
    <col min="1791" max="1868" width="13.5703125" style="3" customWidth="1"/>
    <col min="1869" max="2040" width="1.5703125" style="3"/>
    <col min="2041" max="2041" width="10" style="3" customWidth="1"/>
    <col min="2042" max="2042" width="46.7109375" style="3" customWidth="1"/>
    <col min="2043" max="2045" width="19" style="3" customWidth="1"/>
    <col min="2046" max="2046" width="73.28515625" style="3" customWidth="1"/>
    <col min="2047" max="2124" width="13.5703125" style="3" customWidth="1"/>
    <col min="2125" max="2296" width="1.5703125" style="3"/>
    <col min="2297" max="2297" width="10" style="3" customWidth="1"/>
    <col min="2298" max="2298" width="46.7109375" style="3" customWidth="1"/>
    <col min="2299" max="2301" width="19" style="3" customWidth="1"/>
    <col min="2302" max="2302" width="73.28515625" style="3" customWidth="1"/>
    <col min="2303" max="2380" width="13.5703125" style="3" customWidth="1"/>
    <col min="2381" max="2552" width="1.5703125" style="3"/>
    <col min="2553" max="2553" width="10" style="3" customWidth="1"/>
    <col min="2554" max="2554" width="46.7109375" style="3" customWidth="1"/>
    <col min="2555" max="2557" width="19" style="3" customWidth="1"/>
    <col min="2558" max="2558" width="73.28515625" style="3" customWidth="1"/>
    <col min="2559" max="2636" width="13.5703125" style="3" customWidth="1"/>
    <col min="2637" max="2808" width="1.5703125" style="3"/>
    <col min="2809" max="2809" width="10" style="3" customWidth="1"/>
    <col min="2810" max="2810" width="46.7109375" style="3" customWidth="1"/>
    <col min="2811" max="2813" width="19" style="3" customWidth="1"/>
    <col min="2814" max="2814" width="73.28515625" style="3" customWidth="1"/>
    <col min="2815" max="2892" width="13.5703125" style="3" customWidth="1"/>
    <col min="2893" max="3064" width="1.5703125" style="3"/>
    <col min="3065" max="3065" width="10" style="3" customWidth="1"/>
    <col min="3066" max="3066" width="46.7109375" style="3" customWidth="1"/>
    <col min="3067" max="3069" width="19" style="3" customWidth="1"/>
    <col min="3070" max="3070" width="73.28515625" style="3" customWidth="1"/>
    <col min="3071" max="3148" width="13.5703125" style="3" customWidth="1"/>
    <col min="3149" max="3320" width="1.5703125" style="3"/>
    <col min="3321" max="3321" width="10" style="3" customWidth="1"/>
    <col min="3322" max="3322" width="46.7109375" style="3" customWidth="1"/>
    <col min="3323" max="3325" width="19" style="3" customWidth="1"/>
    <col min="3326" max="3326" width="73.28515625" style="3" customWidth="1"/>
    <col min="3327" max="3404" width="13.5703125" style="3" customWidth="1"/>
    <col min="3405" max="3576" width="1.5703125" style="3"/>
    <col min="3577" max="3577" width="10" style="3" customWidth="1"/>
    <col min="3578" max="3578" width="46.7109375" style="3" customWidth="1"/>
    <col min="3579" max="3581" width="19" style="3" customWidth="1"/>
    <col min="3582" max="3582" width="73.28515625" style="3" customWidth="1"/>
    <col min="3583" max="3660" width="13.5703125" style="3" customWidth="1"/>
    <col min="3661" max="3832" width="1.5703125" style="3"/>
    <col min="3833" max="3833" width="10" style="3" customWidth="1"/>
    <col min="3834" max="3834" width="46.7109375" style="3" customWidth="1"/>
    <col min="3835" max="3837" width="19" style="3" customWidth="1"/>
    <col min="3838" max="3838" width="73.28515625" style="3" customWidth="1"/>
    <col min="3839" max="3916" width="13.5703125" style="3" customWidth="1"/>
    <col min="3917" max="4088" width="1.5703125" style="3"/>
    <col min="4089" max="4089" width="10" style="3" customWidth="1"/>
    <col min="4090" max="4090" width="46.7109375" style="3" customWidth="1"/>
    <col min="4091" max="4093" width="19" style="3" customWidth="1"/>
    <col min="4094" max="4094" width="73.28515625" style="3" customWidth="1"/>
    <col min="4095" max="4172" width="13.5703125" style="3" customWidth="1"/>
    <col min="4173" max="4344" width="1.5703125" style="3"/>
    <col min="4345" max="4345" width="10" style="3" customWidth="1"/>
    <col min="4346" max="4346" width="46.7109375" style="3" customWidth="1"/>
    <col min="4347" max="4349" width="19" style="3" customWidth="1"/>
    <col min="4350" max="4350" width="73.28515625" style="3" customWidth="1"/>
    <col min="4351" max="4428" width="13.5703125" style="3" customWidth="1"/>
    <col min="4429" max="4600" width="1.5703125" style="3"/>
    <col min="4601" max="4601" width="10" style="3" customWidth="1"/>
    <col min="4602" max="4602" width="46.7109375" style="3" customWidth="1"/>
    <col min="4603" max="4605" width="19" style="3" customWidth="1"/>
    <col min="4606" max="4606" width="73.28515625" style="3" customWidth="1"/>
    <col min="4607" max="4684" width="13.5703125" style="3" customWidth="1"/>
    <col min="4685" max="4856" width="1.5703125" style="3"/>
    <col min="4857" max="4857" width="10" style="3" customWidth="1"/>
    <col min="4858" max="4858" width="46.7109375" style="3" customWidth="1"/>
    <col min="4859" max="4861" width="19" style="3" customWidth="1"/>
    <col min="4862" max="4862" width="73.28515625" style="3" customWidth="1"/>
    <col min="4863" max="4940" width="13.5703125" style="3" customWidth="1"/>
    <col min="4941" max="5112" width="1.5703125" style="3"/>
    <col min="5113" max="5113" width="10" style="3" customWidth="1"/>
    <col min="5114" max="5114" width="46.7109375" style="3" customWidth="1"/>
    <col min="5115" max="5117" width="19" style="3" customWidth="1"/>
    <col min="5118" max="5118" width="73.28515625" style="3" customWidth="1"/>
    <col min="5119" max="5196" width="13.5703125" style="3" customWidth="1"/>
    <col min="5197" max="5368" width="1.5703125" style="3"/>
    <col min="5369" max="5369" width="10" style="3" customWidth="1"/>
    <col min="5370" max="5370" width="46.7109375" style="3" customWidth="1"/>
    <col min="5371" max="5373" width="19" style="3" customWidth="1"/>
    <col min="5374" max="5374" width="73.28515625" style="3" customWidth="1"/>
    <col min="5375" max="5452" width="13.5703125" style="3" customWidth="1"/>
    <col min="5453" max="5624" width="1.5703125" style="3"/>
    <col min="5625" max="5625" width="10" style="3" customWidth="1"/>
    <col min="5626" max="5626" width="46.7109375" style="3" customWidth="1"/>
    <col min="5627" max="5629" width="19" style="3" customWidth="1"/>
    <col min="5630" max="5630" width="73.28515625" style="3" customWidth="1"/>
    <col min="5631" max="5708" width="13.5703125" style="3" customWidth="1"/>
    <col min="5709" max="5880" width="1.5703125" style="3"/>
    <col min="5881" max="5881" width="10" style="3" customWidth="1"/>
    <col min="5882" max="5882" width="46.7109375" style="3" customWidth="1"/>
    <col min="5883" max="5885" width="19" style="3" customWidth="1"/>
    <col min="5886" max="5886" width="73.28515625" style="3" customWidth="1"/>
    <col min="5887" max="5964" width="13.5703125" style="3" customWidth="1"/>
    <col min="5965" max="6136" width="1.5703125" style="3"/>
    <col min="6137" max="6137" width="10" style="3" customWidth="1"/>
    <col min="6138" max="6138" width="46.7109375" style="3" customWidth="1"/>
    <col min="6139" max="6141" width="19" style="3" customWidth="1"/>
    <col min="6142" max="6142" width="73.28515625" style="3" customWidth="1"/>
    <col min="6143" max="6220" width="13.5703125" style="3" customWidth="1"/>
    <col min="6221" max="6392" width="1.5703125" style="3"/>
    <col min="6393" max="6393" width="10" style="3" customWidth="1"/>
    <col min="6394" max="6394" width="46.7109375" style="3" customWidth="1"/>
    <col min="6395" max="6397" width="19" style="3" customWidth="1"/>
    <col min="6398" max="6398" width="73.28515625" style="3" customWidth="1"/>
    <col min="6399" max="6476" width="13.5703125" style="3" customWidth="1"/>
    <col min="6477" max="6648" width="1.5703125" style="3"/>
    <col min="6649" max="6649" width="10" style="3" customWidth="1"/>
    <col min="6650" max="6650" width="46.7109375" style="3" customWidth="1"/>
    <col min="6651" max="6653" width="19" style="3" customWidth="1"/>
    <col min="6654" max="6654" width="73.28515625" style="3" customWidth="1"/>
    <col min="6655" max="6732" width="13.5703125" style="3" customWidth="1"/>
    <col min="6733" max="6904" width="1.5703125" style="3"/>
    <col min="6905" max="6905" width="10" style="3" customWidth="1"/>
    <col min="6906" max="6906" width="46.7109375" style="3" customWidth="1"/>
    <col min="6907" max="6909" width="19" style="3" customWidth="1"/>
    <col min="6910" max="6910" width="73.28515625" style="3" customWidth="1"/>
    <col min="6911" max="6988" width="13.5703125" style="3" customWidth="1"/>
    <col min="6989" max="7160" width="1.5703125" style="3"/>
    <col min="7161" max="7161" width="10" style="3" customWidth="1"/>
    <col min="7162" max="7162" width="46.7109375" style="3" customWidth="1"/>
    <col min="7163" max="7165" width="19" style="3" customWidth="1"/>
    <col min="7166" max="7166" width="73.28515625" style="3" customWidth="1"/>
    <col min="7167" max="7244" width="13.5703125" style="3" customWidth="1"/>
    <col min="7245" max="7416" width="1.5703125" style="3"/>
    <col min="7417" max="7417" width="10" style="3" customWidth="1"/>
    <col min="7418" max="7418" width="46.7109375" style="3" customWidth="1"/>
    <col min="7419" max="7421" width="19" style="3" customWidth="1"/>
    <col min="7422" max="7422" width="73.28515625" style="3" customWidth="1"/>
    <col min="7423" max="7500" width="13.5703125" style="3" customWidth="1"/>
    <col min="7501" max="7672" width="1.5703125" style="3"/>
    <col min="7673" max="7673" width="10" style="3" customWidth="1"/>
    <col min="7674" max="7674" width="46.7109375" style="3" customWidth="1"/>
    <col min="7675" max="7677" width="19" style="3" customWidth="1"/>
    <col min="7678" max="7678" width="73.28515625" style="3" customWidth="1"/>
    <col min="7679" max="7756" width="13.5703125" style="3" customWidth="1"/>
    <col min="7757" max="7928" width="1.5703125" style="3"/>
    <col min="7929" max="7929" width="10" style="3" customWidth="1"/>
    <col min="7930" max="7930" width="46.7109375" style="3" customWidth="1"/>
    <col min="7931" max="7933" width="19" style="3" customWidth="1"/>
    <col min="7934" max="7934" width="73.28515625" style="3" customWidth="1"/>
    <col min="7935" max="8012" width="13.5703125" style="3" customWidth="1"/>
    <col min="8013" max="8184" width="1.5703125" style="3"/>
    <col min="8185" max="8185" width="10" style="3" customWidth="1"/>
    <col min="8186" max="8186" width="46.7109375" style="3" customWidth="1"/>
    <col min="8187" max="8189" width="19" style="3" customWidth="1"/>
    <col min="8190" max="8190" width="73.28515625" style="3" customWidth="1"/>
    <col min="8191" max="8268" width="13.5703125" style="3" customWidth="1"/>
    <col min="8269" max="8440" width="1.5703125" style="3"/>
    <col min="8441" max="8441" width="10" style="3" customWidth="1"/>
    <col min="8442" max="8442" width="46.7109375" style="3" customWidth="1"/>
    <col min="8443" max="8445" width="19" style="3" customWidth="1"/>
    <col min="8446" max="8446" width="73.28515625" style="3" customWidth="1"/>
    <col min="8447" max="8524" width="13.5703125" style="3" customWidth="1"/>
    <col min="8525" max="8696" width="1.5703125" style="3"/>
    <col min="8697" max="8697" width="10" style="3" customWidth="1"/>
    <col min="8698" max="8698" width="46.7109375" style="3" customWidth="1"/>
    <col min="8699" max="8701" width="19" style="3" customWidth="1"/>
    <col min="8702" max="8702" width="73.28515625" style="3" customWidth="1"/>
    <col min="8703" max="8780" width="13.5703125" style="3" customWidth="1"/>
    <col min="8781" max="8952" width="1.5703125" style="3"/>
    <col min="8953" max="8953" width="10" style="3" customWidth="1"/>
    <col min="8954" max="8954" width="46.7109375" style="3" customWidth="1"/>
    <col min="8955" max="8957" width="19" style="3" customWidth="1"/>
    <col min="8958" max="8958" width="73.28515625" style="3" customWidth="1"/>
    <col min="8959" max="9036" width="13.5703125" style="3" customWidth="1"/>
    <col min="9037" max="9208" width="1.5703125" style="3"/>
    <col min="9209" max="9209" width="10" style="3" customWidth="1"/>
    <col min="9210" max="9210" width="46.7109375" style="3" customWidth="1"/>
    <col min="9211" max="9213" width="19" style="3" customWidth="1"/>
    <col min="9214" max="9214" width="73.28515625" style="3" customWidth="1"/>
    <col min="9215" max="9292" width="13.5703125" style="3" customWidth="1"/>
    <col min="9293" max="9464" width="1.5703125" style="3"/>
    <col min="9465" max="9465" width="10" style="3" customWidth="1"/>
    <col min="9466" max="9466" width="46.7109375" style="3" customWidth="1"/>
    <col min="9467" max="9469" width="19" style="3" customWidth="1"/>
    <col min="9470" max="9470" width="73.28515625" style="3" customWidth="1"/>
    <col min="9471" max="9548" width="13.5703125" style="3" customWidth="1"/>
    <col min="9549" max="9720" width="1.5703125" style="3"/>
    <col min="9721" max="9721" width="10" style="3" customWidth="1"/>
    <col min="9722" max="9722" width="46.7109375" style="3" customWidth="1"/>
    <col min="9723" max="9725" width="19" style="3" customWidth="1"/>
    <col min="9726" max="9726" width="73.28515625" style="3" customWidth="1"/>
    <col min="9727" max="9804" width="13.5703125" style="3" customWidth="1"/>
    <col min="9805" max="9976" width="1.5703125" style="3"/>
    <col min="9977" max="9977" width="10" style="3" customWidth="1"/>
    <col min="9978" max="9978" width="46.7109375" style="3" customWidth="1"/>
    <col min="9979" max="9981" width="19" style="3" customWidth="1"/>
    <col min="9982" max="9982" width="73.28515625" style="3" customWidth="1"/>
    <col min="9983" max="10060" width="13.5703125" style="3" customWidth="1"/>
    <col min="10061" max="10232" width="1.5703125" style="3"/>
    <col min="10233" max="10233" width="10" style="3" customWidth="1"/>
    <col min="10234" max="10234" width="46.7109375" style="3" customWidth="1"/>
    <col min="10235" max="10237" width="19" style="3" customWidth="1"/>
    <col min="10238" max="10238" width="73.28515625" style="3" customWidth="1"/>
    <col min="10239" max="10316" width="13.5703125" style="3" customWidth="1"/>
    <col min="10317" max="10488" width="1.5703125" style="3"/>
    <col min="10489" max="10489" width="10" style="3" customWidth="1"/>
    <col min="10490" max="10490" width="46.7109375" style="3" customWidth="1"/>
    <col min="10491" max="10493" width="19" style="3" customWidth="1"/>
    <col min="10494" max="10494" width="73.28515625" style="3" customWidth="1"/>
    <col min="10495" max="10572" width="13.5703125" style="3" customWidth="1"/>
    <col min="10573" max="10744" width="1.5703125" style="3"/>
    <col min="10745" max="10745" width="10" style="3" customWidth="1"/>
    <col min="10746" max="10746" width="46.7109375" style="3" customWidth="1"/>
    <col min="10747" max="10749" width="19" style="3" customWidth="1"/>
    <col min="10750" max="10750" width="73.28515625" style="3" customWidth="1"/>
    <col min="10751" max="10828" width="13.5703125" style="3" customWidth="1"/>
    <col min="10829" max="11000" width="1.5703125" style="3"/>
    <col min="11001" max="11001" width="10" style="3" customWidth="1"/>
    <col min="11002" max="11002" width="46.7109375" style="3" customWidth="1"/>
    <col min="11003" max="11005" width="19" style="3" customWidth="1"/>
    <col min="11006" max="11006" width="73.28515625" style="3" customWidth="1"/>
    <col min="11007" max="11084" width="13.5703125" style="3" customWidth="1"/>
    <col min="11085" max="11256" width="1.5703125" style="3"/>
    <col min="11257" max="11257" width="10" style="3" customWidth="1"/>
    <col min="11258" max="11258" width="46.7109375" style="3" customWidth="1"/>
    <col min="11259" max="11261" width="19" style="3" customWidth="1"/>
    <col min="11262" max="11262" width="73.28515625" style="3" customWidth="1"/>
    <col min="11263" max="11340" width="13.5703125" style="3" customWidth="1"/>
    <col min="11341" max="11512" width="1.5703125" style="3"/>
    <col min="11513" max="11513" width="10" style="3" customWidth="1"/>
    <col min="11514" max="11514" width="46.7109375" style="3" customWidth="1"/>
    <col min="11515" max="11517" width="19" style="3" customWidth="1"/>
    <col min="11518" max="11518" width="73.28515625" style="3" customWidth="1"/>
    <col min="11519" max="11596" width="13.5703125" style="3" customWidth="1"/>
    <col min="11597" max="11768" width="1.5703125" style="3"/>
    <col min="11769" max="11769" width="10" style="3" customWidth="1"/>
    <col min="11770" max="11770" width="46.7109375" style="3" customWidth="1"/>
    <col min="11771" max="11773" width="19" style="3" customWidth="1"/>
    <col min="11774" max="11774" width="73.28515625" style="3" customWidth="1"/>
    <col min="11775" max="11852" width="13.5703125" style="3" customWidth="1"/>
    <col min="11853" max="12024" width="1.5703125" style="3"/>
    <col min="12025" max="12025" width="10" style="3" customWidth="1"/>
    <col min="12026" max="12026" width="46.7109375" style="3" customWidth="1"/>
    <col min="12027" max="12029" width="19" style="3" customWidth="1"/>
    <col min="12030" max="12030" width="73.28515625" style="3" customWidth="1"/>
    <col min="12031" max="12108" width="13.5703125" style="3" customWidth="1"/>
    <col min="12109" max="12280" width="1.5703125" style="3"/>
    <col min="12281" max="12281" width="10" style="3" customWidth="1"/>
    <col min="12282" max="12282" width="46.7109375" style="3" customWidth="1"/>
    <col min="12283" max="12285" width="19" style="3" customWidth="1"/>
    <col min="12286" max="12286" width="73.28515625" style="3" customWidth="1"/>
    <col min="12287" max="12364" width="13.5703125" style="3" customWidth="1"/>
    <col min="12365" max="12536" width="1.5703125" style="3"/>
    <col min="12537" max="12537" width="10" style="3" customWidth="1"/>
    <col min="12538" max="12538" width="46.7109375" style="3" customWidth="1"/>
    <col min="12539" max="12541" width="19" style="3" customWidth="1"/>
    <col min="12542" max="12542" width="73.28515625" style="3" customWidth="1"/>
    <col min="12543" max="12620" width="13.5703125" style="3" customWidth="1"/>
    <col min="12621" max="12792" width="1.5703125" style="3"/>
    <col min="12793" max="12793" width="10" style="3" customWidth="1"/>
    <col min="12794" max="12794" width="46.7109375" style="3" customWidth="1"/>
    <col min="12795" max="12797" width="19" style="3" customWidth="1"/>
    <col min="12798" max="12798" width="73.28515625" style="3" customWidth="1"/>
    <col min="12799" max="12876" width="13.5703125" style="3" customWidth="1"/>
    <col min="12877" max="13048" width="1.5703125" style="3"/>
    <col min="13049" max="13049" width="10" style="3" customWidth="1"/>
    <col min="13050" max="13050" width="46.7109375" style="3" customWidth="1"/>
    <col min="13051" max="13053" width="19" style="3" customWidth="1"/>
    <col min="13054" max="13054" width="73.28515625" style="3" customWidth="1"/>
    <col min="13055" max="13132" width="13.5703125" style="3" customWidth="1"/>
    <col min="13133" max="13304" width="1.5703125" style="3"/>
    <col min="13305" max="13305" width="10" style="3" customWidth="1"/>
    <col min="13306" max="13306" width="46.7109375" style="3" customWidth="1"/>
    <col min="13307" max="13309" width="19" style="3" customWidth="1"/>
    <col min="13310" max="13310" width="73.28515625" style="3" customWidth="1"/>
    <col min="13311" max="13388" width="13.5703125" style="3" customWidth="1"/>
    <col min="13389" max="13560" width="1.5703125" style="3"/>
    <col min="13561" max="13561" width="10" style="3" customWidth="1"/>
    <col min="13562" max="13562" width="46.7109375" style="3" customWidth="1"/>
    <col min="13563" max="13565" width="19" style="3" customWidth="1"/>
    <col min="13566" max="13566" width="73.28515625" style="3" customWidth="1"/>
    <col min="13567" max="13644" width="13.5703125" style="3" customWidth="1"/>
    <col min="13645" max="13816" width="1.5703125" style="3"/>
    <col min="13817" max="13817" width="10" style="3" customWidth="1"/>
    <col min="13818" max="13818" width="46.7109375" style="3" customWidth="1"/>
    <col min="13819" max="13821" width="19" style="3" customWidth="1"/>
    <col min="13822" max="13822" width="73.28515625" style="3" customWidth="1"/>
    <col min="13823" max="13900" width="13.5703125" style="3" customWidth="1"/>
    <col min="13901" max="14072" width="1.5703125" style="3"/>
    <col min="14073" max="14073" width="10" style="3" customWidth="1"/>
    <col min="14074" max="14074" width="46.7109375" style="3" customWidth="1"/>
    <col min="14075" max="14077" width="19" style="3" customWidth="1"/>
    <col min="14078" max="14078" width="73.28515625" style="3" customWidth="1"/>
    <col min="14079" max="14156" width="13.5703125" style="3" customWidth="1"/>
    <col min="14157" max="14328" width="1.5703125" style="3"/>
    <col min="14329" max="14329" width="10" style="3" customWidth="1"/>
    <col min="14330" max="14330" width="46.7109375" style="3" customWidth="1"/>
    <col min="14331" max="14333" width="19" style="3" customWidth="1"/>
    <col min="14334" max="14334" width="73.28515625" style="3" customWidth="1"/>
    <col min="14335" max="14412" width="13.5703125" style="3" customWidth="1"/>
    <col min="14413" max="14584" width="1.5703125" style="3"/>
    <col min="14585" max="14585" width="10" style="3" customWidth="1"/>
    <col min="14586" max="14586" width="46.7109375" style="3" customWidth="1"/>
    <col min="14587" max="14589" width="19" style="3" customWidth="1"/>
    <col min="14590" max="14590" width="73.28515625" style="3" customWidth="1"/>
    <col min="14591" max="14668" width="13.5703125" style="3" customWidth="1"/>
    <col min="14669" max="14840" width="1.5703125" style="3"/>
    <col min="14841" max="14841" width="10" style="3" customWidth="1"/>
    <col min="14842" max="14842" width="46.7109375" style="3" customWidth="1"/>
    <col min="14843" max="14845" width="19" style="3" customWidth="1"/>
    <col min="14846" max="14846" width="73.28515625" style="3" customWidth="1"/>
    <col min="14847" max="14924" width="13.5703125" style="3" customWidth="1"/>
    <col min="14925" max="15096" width="1.5703125" style="3"/>
    <col min="15097" max="15097" width="10" style="3" customWidth="1"/>
    <col min="15098" max="15098" width="46.7109375" style="3" customWidth="1"/>
    <col min="15099" max="15101" width="19" style="3" customWidth="1"/>
    <col min="15102" max="15102" width="73.28515625" style="3" customWidth="1"/>
    <col min="15103" max="15180" width="13.5703125" style="3" customWidth="1"/>
    <col min="15181" max="15352" width="1.5703125" style="3"/>
    <col min="15353" max="15353" width="10" style="3" customWidth="1"/>
    <col min="15354" max="15354" width="46.7109375" style="3" customWidth="1"/>
    <col min="15355" max="15357" width="19" style="3" customWidth="1"/>
    <col min="15358" max="15358" width="73.28515625" style="3" customWidth="1"/>
    <col min="15359" max="15436" width="13.5703125" style="3" customWidth="1"/>
    <col min="15437" max="15608" width="1.5703125" style="3"/>
    <col min="15609" max="15609" width="10" style="3" customWidth="1"/>
    <col min="15610" max="15610" width="46.7109375" style="3" customWidth="1"/>
    <col min="15611" max="15613" width="19" style="3" customWidth="1"/>
    <col min="15614" max="15614" width="73.28515625" style="3" customWidth="1"/>
    <col min="15615" max="15692" width="13.5703125" style="3" customWidth="1"/>
    <col min="15693" max="15864" width="1.5703125" style="3"/>
    <col min="15865" max="15865" width="10" style="3" customWidth="1"/>
    <col min="15866" max="15866" width="46.7109375" style="3" customWidth="1"/>
    <col min="15867" max="15869" width="19" style="3" customWidth="1"/>
    <col min="15870" max="15870" width="73.28515625" style="3" customWidth="1"/>
    <col min="15871" max="15948" width="13.5703125" style="3" customWidth="1"/>
    <col min="15949" max="16120" width="1.5703125" style="3"/>
    <col min="16121" max="16121" width="10" style="3" customWidth="1"/>
    <col min="16122" max="16122" width="46.7109375" style="3" customWidth="1"/>
    <col min="16123" max="16125" width="19" style="3" customWidth="1"/>
    <col min="16126" max="16126" width="73.28515625" style="3" customWidth="1"/>
    <col min="16127" max="16204" width="13.5703125" style="3" customWidth="1"/>
    <col min="16205" max="16384" width="1.5703125" style="3"/>
  </cols>
  <sheetData>
    <row r="1" spans="1:6" s="2" customFormat="1" ht="18.75">
      <c r="A1" s="132" t="s">
        <v>194</v>
      </c>
      <c r="B1" s="132"/>
      <c r="C1" s="132"/>
      <c r="D1" s="132"/>
    </row>
    <row r="2" spans="1:6" s="2" customFormat="1" ht="18.75">
      <c r="A2" s="132"/>
      <c r="B2" s="132"/>
      <c r="C2" s="132"/>
      <c r="D2" s="132"/>
    </row>
    <row r="3" spans="1:6" s="2" customFormat="1" ht="78" customHeight="1">
      <c r="A3" s="132"/>
      <c r="B3" s="132"/>
      <c r="C3" s="132"/>
      <c r="D3" s="132"/>
      <c r="E3" s="3"/>
      <c r="F3" s="3"/>
    </row>
    <row r="4" spans="1:6" s="4" customFormat="1" ht="18.75">
      <c r="A4" s="133" t="str">
        <f>[10]ИНФ.!C9</f>
        <v>АО "ОРЭС - Владимирская область"</v>
      </c>
      <c r="B4" s="133"/>
      <c r="C4" s="133"/>
      <c r="D4" s="133"/>
      <c r="E4" s="3"/>
      <c r="F4" s="3"/>
    </row>
    <row r="5" spans="1:6" s="5" customFormat="1">
      <c r="A5" s="134" t="s">
        <v>64</v>
      </c>
      <c r="B5" s="134"/>
      <c r="C5" s="134"/>
      <c r="D5" s="134"/>
      <c r="E5" s="3"/>
      <c r="F5" s="3"/>
    </row>
    <row r="6" spans="1:6" ht="15.75" thickBot="1"/>
    <row r="7" spans="1:6" ht="32.25" thickBot="1">
      <c r="A7" s="135" t="s">
        <v>0</v>
      </c>
      <c r="B7" s="137" t="s">
        <v>195</v>
      </c>
      <c r="C7" s="6" t="s">
        <v>196</v>
      </c>
      <c r="D7" s="137" t="s">
        <v>197</v>
      </c>
    </row>
    <row r="8" spans="1:6">
      <c r="A8" s="136"/>
      <c r="B8" s="138"/>
      <c r="C8" s="7" t="s">
        <v>5974</v>
      </c>
      <c r="D8" s="138"/>
    </row>
    <row r="9" spans="1:6">
      <c r="A9" s="8">
        <v>1</v>
      </c>
      <c r="B9" s="9" t="s">
        <v>84</v>
      </c>
      <c r="C9" s="9" t="s">
        <v>86</v>
      </c>
      <c r="D9" s="9" t="s">
        <v>88</v>
      </c>
    </row>
    <row r="10" spans="1:6" ht="60">
      <c r="A10" s="9">
        <v>1</v>
      </c>
      <c r="B10" s="8" t="s">
        <v>198</v>
      </c>
      <c r="C10" s="144">
        <v>97895</v>
      </c>
      <c r="D10" s="9" t="s">
        <v>199</v>
      </c>
      <c r="E10" s="10"/>
      <c r="F10" s="11"/>
    </row>
    <row r="11" spans="1:6" ht="20.25">
      <c r="A11" s="9" t="s">
        <v>200</v>
      </c>
      <c r="B11" s="8" t="s">
        <v>201</v>
      </c>
      <c r="C11" s="144"/>
      <c r="D11" s="131" t="s">
        <v>199</v>
      </c>
    </row>
    <row r="12" spans="1:6" ht="20.25">
      <c r="A12" s="9" t="s">
        <v>202</v>
      </c>
      <c r="B12" s="8" t="s">
        <v>203</v>
      </c>
      <c r="C12" s="144"/>
      <c r="D12" s="131"/>
    </row>
    <row r="13" spans="1:6" ht="20.25">
      <c r="A13" s="9" t="s">
        <v>204</v>
      </c>
      <c r="B13" s="8" t="s">
        <v>205</v>
      </c>
      <c r="C13" s="144">
        <v>769</v>
      </c>
      <c r="D13" s="131"/>
    </row>
    <row r="14" spans="1:6" ht="20.25">
      <c r="A14" s="9" t="s">
        <v>206</v>
      </c>
      <c r="B14" s="8" t="s">
        <v>207</v>
      </c>
      <c r="C14" s="144">
        <v>97126</v>
      </c>
      <c r="D14" s="131"/>
    </row>
    <row r="15" spans="1:6" ht="94.5">
      <c r="A15" s="9" t="s">
        <v>84</v>
      </c>
      <c r="B15" s="9" t="s">
        <v>208</v>
      </c>
      <c r="C15" s="145">
        <v>3.0030509360906628</v>
      </c>
      <c r="D15" s="14" t="s">
        <v>209</v>
      </c>
    </row>
    <row r="16" spans="1:6" ht="94.5">
      <c r="A16" s="9" t="s">
        <v>85</v>
      </c>
      <c r="B16" s="9" t="s">
        <v>210</v>
      </c>
      <c r="C16" s="145">
        <v>1.3079421829511211</v>
      </c>
      <c r="D16" s="14" t="s">
        <v>211</v>
      </c>
    </row>
    <row r="17" spans="1:4" ht="110.25">
      <c r="A17" s="9" t="s">
        <v>86</v>
      </c>
      <c r="B17" s="9" t="s">
        <v>212</v>
      </c>
      <c r="C17" s="145">
        <v>2.1057352265134432</v>
      </c>
      <c r="D17" s="14" t="s">
        <v>213</v>
      </c>
    </row>
    <row r="18" spans="1:4" ht="110.25">
      <c r="A18" s="9" t="s">
        <v>87</v>
      </c>
      <c r="B18" s="9" t="s">
        <v>214</v>
      </c>
      <c r="C18" s="145">
        <v>0.71082282036876243</v>
      </c>
      <c r="D18" s="14" t="s">
        <v>215</v>
      </c>
    </row>
    <row r="19" spans="1:4">
      <c r="D19" s="12"/>
    </row>
    <row r="20" spans="1:4">
      <c r="D20" s="12"/>
    </row>
    <row r="21" spans="1:4" ht="25.5">
      <c r="B21" s="13" t="s">
        <v>216</v>
      </c>
    </row>
    <row r="22" spans="1:4">
      <c r="B22" s="13" t="s">
        <v>217</v>
      </c>
    </row>
    <row r="26" spans="1:4">
      <c r="B26" s="130" t="s">
        <v>354</v>
      </c>
      <c r="C26" s="130"/>
      <c r="D26" s="130"/>
    </row>
    <row r="27" spans="1:4" ht="182.25" customHeight="1">
      <c r="B27" s="130"/>
      <c r="C27" s="130"/>
      <c r="D27" s="130"/>
    </row>
  </sheetData>
  <mergeCells count="8">
    <mergeCell ref="B26:D27"/>
    <mergeCell ref="D11:D14"/>
    <mergeCell ref="A1:D3"/>
    <mergeCell ref="A4:D4"/>
    <mergeCell ref="A5:D5"/>
    <mergeCell ref="A7:A8"/>
    <mergeCell ref="B7:B8"/>
    <mergeCell ref="D7:D8"/>
  </mergeCells>
  <pageMargins left="0.78740157480314965" right="0.39370078740157483" top="0.39370078740157483" bottom="0.39370078740157483" header="0.27559055118110237" footer="0.27559055118110237"/>
  <pageSetup paperSize="9" scale="77" orientation="portrait" r:id="rId1"/>
  <headerFooter alignWithMargins="0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>
    <tabColor theme="0" tint="-0.249977111117893"/>
  </sheetPr>
  <dimension ref="A1:D29"/>
  <sheetViews>
    <sheetView view="pageBreakPreview" zoomScaleSheetLayoutView="100" workbookViewId="0">
      <selection activeCell="D27" sqref="D27"/>
    </sheetView>
  </sheetViews>
  <sheetFormatPr defaultColWidth="10.28515625" defaultRowHeight="15"/>
  <cols>
    <col min="1" max="1" width="7.42578125" style="301" customWidth="1"/>
    <col min="2" max="2" width="21.28515625" style="301" customWidth="1"/>
    <col min="3" max="3" width="69.5703125" style="301" customWidth="1"/>
    <col min="4" max="4" width="17.28515625" style="301" customWidth="1"/>
    <col min="5" max="252" width="10.28515625" style="301"/>
    <col min="253" max="253" width="7.42578125" style="301" customWidth="1"/>
    <col min="254" max="254" width="10.28515625" style="301"/>
    <col min="255" max="255" width="82.42578125" style="301" customWidth="1"/>
    <col min="256" max="257" width="17.5703125" style="301" customWidth="1"/>
    <col min="258" max="258" width="17.28515625" style="301" customWidth="1"/>
    <col min="259" max="259" width="27.7109375" style="301" customWidth="1"/>
    <col min="260" max="508" width="10.28515625" style="301"/>
    <col min="509" max="509" width="7.42578125" style="301" customWidth="1"/>
    <col min="510" max="510" width="10.28515625" style="301"/>
    <col min="511" max="511" width="82.42578125" style="301" customWidth="1"/>
    <col min="512" max="513" width="17.5703125" style="301" customWidth="1"/>
    <col min="514" max="514" width="17.28515625" style="301" customWidth="1"/>
    <col min="515" max="515" width="27.7109375" style="301" customWidth="1"/>
    <col min="516" max="764" width="10.28515625" style="301"/>
    <col min="765" max="765" width="7.42578125" style="301" customWidth="1"/>
    <col min="766" max="766" width="10.28515625" style="301"/>
    <col min="767" max="767" width="82.42578125" style="301" customWidth="1"/>
    <col min="768" max="769" width="17.5703125" style="301" customWidth="1"/>
    <col min="770" max="770" width="17.28515625" style="301" customWidth="1"/>
    <col min="771" max="771" width="27.7109375" style="301" customWidth="1"/>
    <col min="772" max="1020" width="10.28515625" style="301"/>
    <col min="1021" max="1021" width="7.42578125" style="301" customWidth="1"/>
    <col min="1022" max="1022" width="10.28515625" style="301"/>
    <col min="1023" max="1023" width="82.42578125" style="301" customWidth="1"/>
    <col min="1024" max="1025" width="17.5703125" style="301" customWidth="1"/>
    <col min="1026" max="1026" width="17.28515625" style="301" customWidth="1"/>
    <col min="1027" max="1027" width="27.7109375" style="301" customWidth="1"/>
    <col min="1028" max="1276" width="10.28515625" style="301"/>
    <col min="1277" max="1277" width="7.42578125" style="301" customWidth="1"/>
    <col min="1278" max="1278" width="10.28515625" style="301"/>
    <col min="1279" max="1279" width="82.42578125" style="301" customWidth="1"/>
    <col min="1280" max="1281" width="17.5703125" style="301" customWidth="1"/>
    <col min="1282" max="1282" width="17.28515625" style="301" customWidth="1"/>
    <col min="1283" max="1283" width="27.7109375" style="301" customWidth="1"/>
    <col min="1284" max="1532" width="10.28515625" style="301"/>
    <col min="1533" max="1533" width="7.42578125" style="301" customWidth="1"/>
    <col min="1534" max="1534" width="10.28515625" style="301"/>
    <col min="1535" max="1535" width="82.42578125" style="301" customWidth="1"/>
    <col min="1536" max="1537" width="17.5703125" style="301" customWidth="1"/>
    <col min="1538" max="1538" width="17.28515625" style="301" customWidth="1"/>
    <col min="1539" max="1539" width="27.7109375" style="301" customWidth="1"/>
    <col min="1540" max="1788" width="10.28515625" style="301"/>
    <col min="1789" max="1789" width="7.42578125" style="301" customWidth="1"/>
    <col min="1790" max="1790" width="10.28515625" style="301"/>
    <col min="1791" max="1791" width="82.42578125" style="301" customWidth="1"/>
    <col min="1792" max="1793" width="17.5703125" style="301" customWidth="1"/>
    <col min="1794" max="1794" width="17.28515625" style="301" customWidth="1"/>
    <col min="1795" max="1795" width="27.7109375" style="301" customWidth="1"/>
    <col min="1796" max="2044" width="10.28515625" style="301"/>
    <col min="2045" max="2045" width="7.42578125" style="301" customWidth="1"/>
    <col min="2046" max="2046" width="10.28515625" style="301"/>
    <col min="2047" max="2047" width="82.42578125" style="301" customWidth="1"/>
    <col min="2048" max="2049" width="17.5703125" style="301" customWidth="1"/>
    <col min="2050" max="2050" width="17.28515625" style="301" customWidth="1"/>
    <col min="2051" max="2051" width="27.7109375" style="301" customWidth="1"/>
    <col min="2052" max="2300" width="10.28515625" style="301"/>
    <col min="2301" max="2301" width="7.42578125" style="301" customWidth="1"/>
    <col min="2302" max="2302" width="10.28515625" style="301"/>
    <col min="2303" max="2303" width="82.42578125" style="301" customWidth="1"/>
    <col min="2304" max="2305" width="17.5703125" style="301" customWidth="1"/>
    <col min="2306" max="2306" width="17.28515625" style="301" customWidth="1"/>
    <col min="2307" max="2307" width="27.7109375" style="301" customWidth="1"/>
    <col min="2308" max="2556" width="10.28515625" style="301"/>
    <col min="2557" max="2557" width="7.42578125" style="301" customWidth="1"/>
    <col min="2558" max="2558" width="10.28515625" style="301"/>
    <col min="2559" max="2559" width="82.42578125" style="301" customWidth="1"/>
    <col min="2560" max="2561" width="17.5703125" style="301" customWidth="1"/>
    <col min="2562" max="2562" width="17.28515625" style="301" customWidth="1"/>
    <col min="2563" max="2563" width="27.7109375" style="301" customWidth="1"/>
    <col min="2564" max="2812" width="10.28515625" style="301"/>
    <col min="2813" max="2813" width="7.42578125" style="301" customWidth="1"/>
    <col min="2814" max="2814" width="10.28515625" style="301"/>
    <col min="2815" max="2815" width="82.42578125" style="301" customWidth="1"/>
    <col min="2816" max="2817" width="17.5703125" style="301" customWidth="1"/>
    <col min="2818" max="2818" width="17.28515625" style="301" customWidth="1"/>
    <col min="2819" max="2819" width="27.7109375" style="301" customWidth="1"/>
    <col min="2820" max="3068" width="10.28515625" style="301"/>
    <col min="3069" max="3069" width="7.42578125" style="301" customWidth="1"/>
    <col min="3070" max="3070" width="10.28515625" style="301"/>
    <col min="3071" max="3071" width="82.42578125" style="301" customWidth="1"/>
    <col min="3072" max="3073" width="17.5703125" style="301" customWidth="1"/>
    <col min="3074" max="3074" width="17.28515625" style="301" customWidth="1"/>
    <col min="3075" max="3075" width="27.7109375" style="301" customWidth="1"/>
    <col min="3076" max="3324" width="10.28515625" style="301"/>
    <col min="3325" max="3325" width="7.42578125" style="301" customWidth="1"/>
    <col min="3326" max="3326" width="10.28515625" style="301"/>
    <col min="3327" max="3327" width="82.42578125" style="301" customWidth="1"/>
    <col min="3328" max="3329" width="17.5703125" style="301" customWidth="1"/>
    <col min="3330" max="3330" width="17.28515625" style="301" customWidth="1"/>
    <col min="3331" max="3331" width="27.7109375" style="301" customWidth="1"/>
    <col min="3332" max="3580" width="10.28515625" style="301"/>
    <col min="3581" max="3581" width="7.42578125" style="301" customWidth="1"/>
    <col min="3582" max="3582" width="10.28515625" style="301"/>
    <col min="3583" max="3583" width="82.42578125" style="301" customWidth="1"/>
    <col min="3584" max="3585" width="17.5703125" style="301" customWidth="1"/>
    <col min="3586" max="3586" width="17.28515625" style="301" customWidth="1"/>
    <col min="3587" max="3587" width="27.7109375" style="301" customWidth="1"/>
    <col min="3588" max="3836" width="10.28515625" style="301"/>
    <col min="3837" max="3837" width="7.42578125" style="301" customWidth="1"/>
    <col min="3838" max="3838" width="10.28515625" style="301"/>
    <col min="3839" max="3839" width="82.42578125" style="301" customWidth="1"/>
    <col min="3840" max="3841" width="17.5703125" style="301" customWidth="1"/>
    <col min="3842" max="3842" width="17.28515625" style="301" customWidth="1"/>
    <col min="3843" max="3843" width="27.7109375" style="301" customWidth="1"/>
    <col min="3844" max="4092" width="10.28515625" style="301"/>
    <col min="4093" max="4093" width="7.42578125" style="301" customWidth="1"/>
    <col min="4094" max="4094" width="10.28515625" style="301"/>
    <col min="4095" max="4095" width="82.42578125" style="301" customWidth="1"/>
    <col min="4096" max="4097" width="17.5703125" style="301" customWidth="1"/>
    <col min="4098" max="4098" width="17.28515625" style="301" customWidth="1"/>
    <col min="4099" max="4099" width="27.7109375" style="301" customWidth="1"/>
    <col min="4100" max="4348" width="10.28515625" style="301"/>
    <col min="4349" max="4349" width="7.42578125" style="301" customWidth="1"/>
    <col min="4350" max="4350" width="10.28515625" style="301"/>
    <col min="4351" max="4351" width="82.42578125" style="301" customWidth="1"/>
    <col min="4352" max="4353" width="17.5703125" style="301" customWidth="1"/>
    <col min="4354" max="4354" width="17.28515625" style="301" customWidth="1"/>
    <col min="4355" max="4355" width="27.7109375" style="301" customWidth="1"/>
    <col min="4356" max="4604" width="10.28515625" style="301"/>
    <col min="4605" max="4605" width="7.42578125" style="301" customWidth="1"/>
    <col min="4606" max="4606" width="10.28515625" style="301"/>
    <col min="4607" max="4607" width="82.42578125" style="301" customWidth="1"/>
    <col min="4608" max="4609" width="17.5703125" style="301" customWidth="1"/>
    <col min="4610" max="4610" width="17.28515625" style="301" customWidth="1"/>
    <col min="4611" max="4611" width="27.7109375" style="301" customWidth="1"/>
    <col min="4612" max="4860" width="10.28515625" style="301"/>
    <col min="4861" max="4861" width="7.42578125" style="301" customWidth="1"/>
    <col min="4862" max="4862" width="10.28515625" style="301"/>
    <col min="4863" max="4863" width="82.42578125" style="301" customWidth="1"/>
    <col min="4864" max="4865" width="17.5703125" style="301" customWidth="1"/>
    <col min="4866" max="4866" width="17.28515625" style="301" customWidth="1"/>
    <col min="4867" max="4867" width="27.7109375" style="301" customWidth="1"/>
    <col min="4868" max="5116" width="10.28515625" style="301"/>
    <col min="5117" max="5117" width="7.42578125" style="301" customWidth="1"/>
    <col min="5118" max="5118" width="10.28515625" style="301"/>
    <col min="5119" max="5119" width="82.42578125" style="301" customWidth="1"/>
    <col min="5120" max="5121" width="17.5703125" style="301" customWidth="1"/>
    <col min="5122" max="5122" width="17.28515625" style="301" customWidth="1"/>
    <col min="5123" max="5123" width="27.7109375" style="301" customWidth="1"/>
    <col min="5124" max="5372" width="10.28515625" style="301"/>
    <col min="5373" max="5373" width="7.42578125" style="301" customWidth="1"/>
    <col min="5374" max="5374" width="10.28515625" style="301"/>
    <col min="5375" max="5375" width="82.42578125" style="301" customWidth="1"/>
    <col min="5376" max="5377" width="17.5703125" style="301" customWidth="1"/>
    <col min="5378" max="5378" width="17.28515625" style="301" customWidth="1"/>
    <col min="5379" max="5379" width="27.7109375" style="301" customWidth="1"/>
    <col min="5380" max="5628" width="10.28515625" style="301"/>
    <col min="5629" max="5629" width="7.42578125" style="301" customWidth="1"/>
    <col min="5630" max="5630" width="10.28515625" style="301"/>
    <col min="5631" max="5631" width="82.42578125" style="301" customWidth="1"/>
    <col min="5632" max="5633" width="17.5703125" style="301" customWidth="1"/>
    <col min="5634" max="5634" width="17.28515625" style="301" customWidth="1"/>
    <col min="5635" max="5635" width="27.7109375" style="301" customWidth="1"/>
    <col min="5636" max="5884" width="10.28515625" style="301"/>
    <col min="5885" max="5885" width="7.42578125" style="301" customWidth="1"/>
    <col min="5886" max="5886" width="10.28515625" style="301"/>
    <col min="5887" max="5887" width="82.42578125" style="301" customWidth="1"/>
    <col min="5888" max="5889" width="17.5703125" style="301" customWidth="1"/>
    <col min="5890" max="5890" width="17.28515625" style="301" customWidth="1"/>
    <col min="5891" max="5891" width="27.7109375" style="301" customWidth="1"/>
    <col min="5892" max="6140" width="10.28515625" style="301"/>
    <col min="6141" max="6141" width="7.42578125" style="301" customWidth="1"/>
    <col min="6142" max="6142" width="10.28515625" style="301"/>
    <col min="6143" max="6143" width="82.42578125" style="301" customWidth="1"/>
    <col min="6144" max="6145" width="17.5703125" style="301" customWidth="1"/>
    <col min="6146" max="6146" width="17.28515625" style="301" customWidth="1"/>
    <col min="6147" max="6147" width="27.7109375" style="301" customWidth="1"/>
    <col min="6148" max="6396" width="10.28515625" style="301"/>
    <col min="6397" max="6397" width="7.42578125" style="301" customWidth="1"/>
    <col min="6398" max="6398" width="10.28515625" style="301"/>
    <col min="6399" max="6399" width="82.42578125" style="301" customWidth="1"/>
    <col min="6400" max="6401" width="17.5703125" style="301" customWidth="1"/>
    <col min="6402" max="6402" width="17.28515625" style="301" customWidth="1"/>
    <col min="6403" max="6403" width="27.7109375" style="301" customWidth="1"/>
    <col min="6404" max="6652" width="10.28515625" style="301"/>
    <col min="6653" max="6653" width="7.42578125" style="301" customWidth="1"/>
    <col min="6654" max="6654" width="10.28515625" style="301"/>
    <col min="6655" max="6655" width="82.42578125" style="301" customWidth="1"/>
    <col min="6656" max="6657" width="17.5703125" style="301" customWidth="1"/>
    <col min="6658" max="6658" width="17.28515625" style="301" customWidth="1"/>
    <col min="6659" max="6659" width="27.7109375" style="301" customWidth="1"/>
    <col min="6660" max="6908" width="10.28515625" style="301"/>
    <col min="6909" max="6909" width="7.42578125" style="301" customWidth="1"/>
    <col min="6910" max="6910" width="10.28515625" style="301"/>
    <col min="6911" max="6911" width="82.42578125" style="301" customWidth="1"/>
    <col min="6912" max="6913" width="17.5703125" style="301" customWidth="1"/>
    <col min="6914" max="6914" width="17.28515625" style="301" customWidth="1"/>
    <col min="6915" max="6915" width="27.7109375" style="301" customWidth="1"/>
    <col min="6916" max="7164" width="10.28515625" style="301"/>
    <col min="7165" max="7165" width="7.42578125" style="301" customWidth="1"/>
    <col min="7166" max="7166" width="10.28515625" style="301"/>
    <col min="7167" max="7167" width="82.42578125" style="301" customWidth="1"/>
    <col min="7168" max="7169" width="17.5703125" style="301" customWidth="1"/>
    <col min="7170" max="7170" width="17.28515625" style="301" customWidth="1"/>
    <col min="7171" max="7171" width="27.7109375" style="301" customWidth="1"/>
    <col min="7172" max="7420" width="10.28515625" style="301"/>
    <col min="7421" max="7421" width="7.42578125" style="301" customWidth="1"/>
    <col min="7422" max="7422" width="10.28515625" style="301"/>
    <col min="7423" max="7423" width="82.42578125" style="301" customWidth="1"/>
    <col min="7424" max="7425" width="17.5703125" style="301" customWidth="1"/>
    <col min="7426" max="7426" width="17.28515625" style="301" customWidth="1"/>
    <col min="7427" max="7427" width="27.7109375" style="301" customWidth="1"/>
    <col min="7428" max="7676" width="10.28515625" style="301"/>
    <col min="7677" max="7677" width="7.42578125" style="301" customWidth="1"/>
    <col min="7678" max="7678" width="10.28515625" style="301"/>
    <col min="7679" max="7679" width="82.42578125" style="301" customWidth="1"/>
    <col min="7680" max="7681" width="17.5703125" style="301" customWidth="1"/>
    <col min="7682" max="7682" width="17.28515625" style="301" customWidth="1"/>
    <col min="7683" max="7683" width="27.7109375" style="301" customWidth="1"/>
    <col min="7684" max="7932" width="10.28515625" style="301"/>
    <col min="7933" max="7933" width="7.42578125" style="301" customWidth="1"/>
    <col min="7934" max="7934" width="10.28515625" style="301"/>
    <col min="7935" max="7935" width="82.42578125" style="301" customWidth="1"/>
    <col min="7936" max="7937" width="17.5703125" style="301" customWidth="1"/>
    <col min="7938" max="7938" width="17.28515625" style="301" customWidth="1"/>
    <col min="7939" max="7939" width="27.7109375" style="301" customWidth="1"/>
    <col min="7940" max="8188" width="10.28515625" style="301"/>
    <col min="8189" max="8189" width="7.42578125" style="301" customWidth="1"/>
    <col min="8190" max="8190" width="10.28515625" style="301"/>
    <col min="8191" max="8191" width="82.42578125" style="301" customWidth="1"/>
    <col min="8192" max="8193" width="17.5703125" style="301" customWidth="1"/>
    <col min="8194" max="8194" width="17.28515625" style="301" customWidth="1"/>
    <col min="8195" max="8195" width="27.7109375" style="301" customWidth="1"/>
    <col min="8196" max="8444" width="10.28515625" style="301"/>
    <col min="8445" max="8445" width="7.42578125" style="301" customWidth="1"/>
    <col min="8446" max="8446" width="10.28515625" style="301"/>
    <col min="8447" max="8447" width="82.42578125" style="301" customWidth="1"/>
    <col min="8448" max="8449" width="17.5703125" style="301" customWidth="1"/>
    <col min="8450" max="8450" width="17.28515625" style="301" customWidth="1"/>
    <col min="8451" max="8451" width="27.7109375" style="301" customWidth="1"/>
    <col min="8452" max="8700" width="10.28515625" style="301"/>
    <col min="8701" max="8701" width="7.42578125" style="301" customWidth="1"/>
    <col min="8702" max="8702" width="10.28515625" style="301"/>
    <col min="8703" max="8703" width="82.42578125" style="301" customWidth="1"/>
    <col min="8704" max="8705" width="17.5703125" style="301" customWidth="1"/>
    <col min="8706" max="8706" width="17.28515625" style="301" customWidth="1"/>
    <col min="8707" max="8707" width="27.7109375" style="301" customWidth="1"/>
    <col min="8708" max="8956" width="10.28515625" style="301"/>
    <col min="8957" max="8957" width="7.42578125" style="301" customWidth="1"/>
    <col min="8958" max="8958" width="10.28515625" style="301"/>
    <col min="8959" max="8959" width="82.42578125" style="301" customWidth="1"/>
    <col min="8960" max="8961" width="17.5703125" style="301" customWidth="1"/>
    <col min="8962" max="8962" width="17.28515625" style="301" customWidth="1"/>
    <col min="8963" max="8963" width="27.7109375" style="301" customWidth="1"/>
    <col min="8964" max="9212" width="10.28515625" style="301"/>
    <col min="9213" max="9213" width="7.42578125" style="301" customWidth="1"/>
    <col min="9214" max="9214" width="10.28515625" style="301"/>
    <col min="9215" max="9215" width="82.42578125" style="301" customWidth="1"/>
    <col min="9216" max="9217" width="17.5703125" style="301" customWidth="1"/>
    <col min="9218" max="9218" width="17.28515625" style="301" customWidth="1"/>
    <col min="9219" max="9219" width="27.7109375" style="301" customWidth="1"/>
    <col min="9220" max="9468" width="10.28515625" style="301"/>
    <col min="9469" max="9469" width="7.42578125" style="301" customWidth="1"/>
    <col min="9470" max="9470" width="10.28515625" style="301"/>
    <col min="9471" max="9471" width="82.42578125" style="301" customWidth="1"/>
    <col min="9472" max="9473" width="17.5703125" style="301" customWidth="1"/>
    <col min="9474" max="9474" width="17.28515625" style="301" customWidth="1"/>
    <col min="9475" max="9475" width="27.7109375" style="301" customWidth="1"/>
    <col min="9476" max="9724" width="10.28515625" style="301"/>
    <col min="9725" max="9725" width="7.42578125" style="301" customWidth="1"/>
    <col min="9726" max="9726" width="10.28515625" style="301"/>
    <col min="9727" max="9727" width="82.42578125" style="301" customWidth="1"/>
    <col min="9728" max="9729" width="17.5703125" style="301" customWidth="1"/>
    <col min="9730" max="9730" width="17.28515625" style="301" customWidth="1"/>
    <col min="9731" max="9731" width="27.7109375" style="301" customWidth="1"/>
    <col min="9732" max="9980" width="10.28515625" style="301"/>
    <col min="9981" max="9981" width="7.42578125" style="301" customWidth="1"/>
    <col min="9982" max="9982" width="10.28515625" style="301"/>
    <col min="9983" max="9983" width="82.42578125" style="301" customWidth="1"/>
    <col min="9984" max="9985" width="17.5703125" style="301" customWidth="1"/>
    <col min="9986" max="9986" width="17.28515625" style="301" customWidth="1"/>
    <col min="9987" max="9987" width="27.7109375" style="301" customWidth="1"/>
    <col min="9988" max="10236" width="10.28515625" style="301"/>
    <col min="10237" max="10237" width="7.42578125" style="301" customWidth="1"/>
    <col min="10238" max="10238" width="10.28515625" style="301"/>
    <col min="10239" max="10239" width="82.42578125" style="301" customWidth="1"/>
    <col min="10240" max="10241" width="17.5703125" style="301" customWidth="1"/>
    <col min="10242" max="10242" width="17.28515625" style="301" customWidth="1"/>
    <col min="10243" max="10243" width="27.7109375" style="301" customWidth="1"/>
    <col min="10244" max="10492" width="10.28515625" style="301"/>
    <col min="10493" max="10493" width="7.42578125" style="301" customWidth="1"/>
    <col min="10494" max="10494" width="10.28515625" style="301"/>
    <col min="10495" max="10495" width="82.42578125" style="301" customWidth="1"/>
    <col min="10496" max="10497" width="17.5703125" style="301" customWidth="1"/>
    <col min="10498" max="10498" width="17.28515625" style="301" customWidth="1"/>
    <col min="10499" max="10499" width="27.7109375" style="301" customWidth="1"/>
    <col min="10500" max="10748" width="10.28515625" style="301"/>
    <col min="10749" max="10749" width="7.42578125" style="301" customWidth="1"/>
    <col min="10750" max="10750" width="10.28515625" style="301"/>
    <col min="10751" max="10751" width="82.42578125" style="301" customWidth="1"/>
    <col min="10752" max="10753" width="17.5703125" style="301" customWidth="1"/>
    <col min="10754" max="10754" width="17.28515625" style="301" customWidth="1"/>
    <col min="10755" max="10755" width="27.7109375" style="301" customWidth="1"/>
    <col min="10756" max="11004" width="10.28515625" style="301"/>
    <col min="11005" max="11005" width="7.42578125" style="301" customWidth="1"/>
    <col min="11006" max="11006" width="10.28515625" style="301"/>
    <col min="11007" max="11007" width="82.42578125" style="301" customWidth="1"/>
    <col min="11008" max="11009" width="17.5703125" style="301" customWidth="1"/>
    <col min="11010" max="11010" width="17.28515625" style="301" customWidth="1"/>
    <col min="11011" max="11011" width="27.7109375" style="301" customWidth="1"/>
    <col min="11012" max="11260" width="10.28515625" style="301"/>
    <col min="11261" max="11261" width="7.42578125" style="301" customWidth="1"/>
    <col min="11262" max="11262" width="10.28515625" style="301"/>
    <col min="11263" max="11263" width="82.42578125" style="301" customWidth="1"/>
    <col min="11264" max="11265" width="17.5703125" style="301" customWidth="1"/>
    <col min="11266" max="11266" width="17.28515625" style="301" customWidth="1"/>
    <col min="11267" max="11267" width="27.7109375" style="301" customWidth="1"/>
    <col min="11268" max="11516" width="10.28515625" style="301"/>
    <col min="11517" max="11517" width="7.42578125" style="301" customWidth="1"/>
    <col min="11518" max="11518" width="10.28515625" style="301"/>
    <col min="11519" max="11519" width="82.42578125" style="301" customWidth="1"/>
    <col min="11520" max="11521" width="17.5703125" style="301" customWidth="1"/>
    <col min="11522" max="11522" width="17.28515625" style="301" customWidth="1"/>
    <col min="11523" max="11523" width="27.7109375" style="301" customWidth="1"/>
    <col min="11524" max="11772" width="10.28515625" style="301"/>
    <col min="11773" max="11773" width="7.42578125" style="301" customWidth="1"/>
    <col min="11774" max="11774" width="10.28515625" style="301"/>
    <col min="11775" max="11775" width="82.42578125" style="301" customWidth="1"/>
    <col min="11776" max="11777" width="17.5703125" style="301" customWidth="1"/>
    <col min="11778" max="11778" width="17.28515625" style="301" customWidth="1"/>
    <col min="11779" max="11779" width="27.7109375" style="301" customWidth="1"/>
    <col min="11780" max="12028" width="10.28515625" style="301"/>
    <col min="12029" max="12029" width="7.42578125" style="301" customWidth="1"/>
    <col min="12030" max="12030" width="10.28515625" style="301"/>
    <col min="12031" max="12031" width="82.42578125" style="301" customWidth="1"/>
    <col min="12032" max="12033" width="17.5703125" style="301" customWidth="1"/>
    <col min="12034" max="12034" width="17.28515625" style="301" customWidth="1"/>
    <col min="12035" max="12035" width="27.7109375" style="301" customWidth="1"/>
    <col min="12036" max="12284" width="10.28515625" style="301"/>
    <col min="12285" max="12285" width="7.42578125" style="301" customWidth="1"/>
    <col min="12286" max="12286" width="10.28515625" style="301"/>
    <col min="12287" max="12287" width="82.42578125" style="301" customWidth="1"/>
    <col min="12288" max="12289" width="17.5703125" style="301" customWidth="1"/>
    <col min="12290" max="12290" width="17.28515625" style="301" customWidth="1"/>
    <col min="12291" max="12291" width="27.7109375" style="301" customWidth="1"/>
    <col min="12292" max="12540" width="10.28515625" style="301"/>
    <col min="12541" max="12541" width="7.42578125" style="301" customWidth="1"/>
    <col min="12542" max="12542" width="10.28515625" style="301"/>
    <col min="12543" max="12543" width="82.42578125" style="301" customWidth="1"/>
    <col min="12544" max="12545" width="17.5703125" style="301" customWidth="1"/>
    <col min="12546" max="12546" width="17.28515625" style="301" customWidth="1"/>
    <col min="12547" max="12547" width="27.7109375" style="301" customWidth="1"/>
    <col min="12548" max="12796" width="10.28515625" style="301"/>
    <col min="12797" max="12797" width="7.42578125" style="301" customWidth="1"/>
    <col min="12798" max="12798" width="10.28515625" style="301"/>
    <col min="12799" max="12799" width="82.42578125" style="301" customWidth="1"/>
    <col min="12800" max="12801" width="17.5703125" style="301" customWidth="1"/>
    <col min="12802" max="12802" width="17.28515625" style="301" customWidth="1"/>
    <col min="12803" max="12803" width="27.7109375" style="301" customWidth="1"/>
    <col min="12804" max="13052" width="10.28515625" style="301"/>
    <col min="13053" max="13053" width="7.42578125" style="301" customWidth="1"/>
    <col min="13054" max="13054" width="10.28515625" style="301"/>
    <col min="13055" max="13055" width="82.42578125" style="301" customWidth="1"/>
    <col min="13056" max="13057" width="17.5703125" style="301" customWidth="1"/>
    <col min="13058" max="13058" width="17.28515625" style="301" customWidth="1"/>
    <col min="13059" max="13059" width="27.7109375" style="301" customWidth="1"/>
    <col min="13060" max="13308" width="10.28515625" style="301"/>
    <col min="13309" max="13309" width="7.42578125" style="301" customWidth="1"/>
    <col min="13310" max="13310" width="10.28515625" style="301"/>
    <col min="13311" max="13311" width="82.42578125" style="301" customWidth="1"/>
    <col min="13312" max="13313" width="17.5703125" style="301" customWidth="1"/>
    <col min="13314" max="13314" width="17.28515625" style="301" customWidth="1"/>
    <col min="13315" max="13315" width="27.7109375" style="301" customWidth="1"/>
    <col min="13316" max="13564" width="10.28515625" style="301"/>
    <col min="13565" max="13565" width="7.42578125" style="301" customWidth="1"/>
    <col min="13566" max="13566" width="10.28515625" style="301"/>
    <col min="13567" max="13567" width="82.42578125" style="301" customWidth="1"/>
    <col min="13568" max="13569" width="17.5703125" style="301" customWidth="1"/>
    <col min="13570" max="13570" width="17.28515625" style="301" customWidth="1"/>
    <col min="13571" max="13571" width="27.7109375" style="301" customWidth="1"/>
    <col min="13572" max="13820" width="10.28515625" style="301"/>
    <col min="13821" max="13821" width="7.42578125" style="301" customWidth="1"/>
    <col min="13822" max="13822" width="10.28515625" style="301"/>
    <col min="13823" max="13823" width="82.42578125" style="301" customWidth="1"/>
    <col min="13824" max="13825" width="17.5703125" style="301" customWidth="1"/>
    <col min="13826" max="13826" width="17.28515625" style="301" customWidth="1"/>
    <col min="13827" max="13827" width="27.7109375" style="301" customWidth="1"/>
    <col min="13828" max="14076" width="10.28515625" style="301"/>
    <col min="14077" max="14077" width="7.42578125" style="301" customWidth="1"/>
    <col min="14078" max="14078" width="10.28515625" style="301"/>
    <col min="14079" max="14079" width="82.42578125" style="301" customWidth="1"/>
    <col min="14080" max="14081" width="17.5703125" style="301" customWidth="1"/>
    <col min="14082" max="14082" width="17.28515625" style="301" customWidth="1"/>
    <col min="14083" max="14083" width="27.7109375" style="301" customWidth="1"/>
    <col min="14084" max="14332" width="10.28515625" style="301"/>
    <col min="14333" max="14333" width="7.42578125" style="301" customWidth="1"/>
    <col min="14334" max="14334" width="10.28515625" style="301"/>
    <col min="14335" max="14335" width="82.42578125" style="301" customWidth="1"/>
    <col min="14336" max="14337" width="17.5703125" style="301" customWidth="1"/>
    <col min="14338" max="14338" width="17.28515625" style="301" customWidth="1"/>
    <col min="14339" max="14339" width="27.7109375" style="301" customWidth="1"/>
    <col min="14340" max="14588" width="10.28515625" style="301"/>
    <col min="14589" max="14589" width="7.42578125" style="301" customWidth="1"/>
    <col min="14590" max="14590" width="10.28515625" style="301"/>
    <col min="14591" max="14591" width="82.42578125" style="301" customWidth="1"/>
    <col min="14592" max="14593" width="17.5703125" style="301" customWidth="1"/>
    <col min="14594" max="14594" width="17.28515625" style="301" customWidth="1"/>
    <col min="14595" max="14595" width="27.7109375" style="301" customWidth="1"/>
    <col min="14596" max="14844" width="10.28515625" style="301"/>
    <col min="14845" max="14845" width="7.42578125" style="301" customWidth="1"/>
    <col min="14846" max="14846" width="10.28515625" style="301"/>
    <col min="14847" max="14847" width="82.42578125" style="301" customWidth="1"/>
    <col min="14848" max="14849" width="17.5703125" style="301" customWidth="1"/>
    <col min="14850" max="14850" width="17.28515625" style="301" customWidth="1"/>
    <col min="14851" max="14851" width="27.7109375" style="301" customWidth="1"/>
    <col min="14852" max="15100" width="10.28515625" style="301"/>
    <col min="15101" max="15101" width="7.42578125" style="301" customWidth="1"/>
    <col min="15102" max="15102" width="10.28515625" style="301"/>
    <col min="15103" max="15103" width="82.42578125" style="301" customWidth="1"/>
    <col min="15104" max="15105" width="17.5703125" style="301" customWidth="1"/>
    <col min="15106" max="15106" width="17.28515625" style="301" customWidth="1"/>
    <col min="15107" max="15107" width="27.7109375" style="301" customWidth="1"/>
    <col min="15108" max="15356" width="10.28515625" style="301"/>
    <col min="15357" max="15357" width="7.42578125" style="301" customWidth="1"/>
    <col min="15358" max="15358" width="10.28515625" style="301"/>
    <col min="15359" max="15359" width="82.42578125" style="301" customWidth="1"/>
    <col min="15360" max="15361" width="17.5703125" style="301" customWidth="1"/>
    <col min="15362" max="15362" width="17.28515625" style="301" customWidth="1"/>
    <col min="15363" max="15363" width="27.7109375" style="301" customWidth="1"/>
    <col min="15364" max="15612" width="10.28515625" style="301"/>
    <col min="15613" max="15613" width="7.42578125" style="301" customWidth="1"/>
    <col min="15614" max="15614" width="10.28515625" style="301"/>
    <col min="15615" max="15615" width="82.42578125" style="301" customWidth="1"/>
    <col min="15616" max="15617" width="17.5703125" style="301" customWidth="1"/>
    <col min="15618" max="15618" width="17.28515625" style="301" customWidth="1"/>
    <col min="15619" max="15619" width="27.7109375" style="301" customWidth="1"/>
    <col min="15620" max="15868" width="10.28515625" style="301"/>
    <col min="15869" max="15869" width="7.42578125" style="301" customWidth="1"/>
    <col min="15870" max="15870" width="10.28515625" style="301"/>
    <col min="15871" max="15871" width="82.42578125" style="301" customWidth="1"/>
    <col min="15872" max="15873" width="17.5703125" style="301" customWidth="1"/>
    <col min="15874" max="15874" width="17.28515625" style="301" customWidth="1"/>
    <col min="15875" max="15875" width="27.7109375" style="301" customWidth="1"/>
    <col min="15876" max="16124" width="10.28515625" style="301"/>
    <col min="16125" max="16125" width="7.42578125" style="301" customWidth="1"/>
    <col min="16126" max="16126" width="10.28515625" style="301"/>
    <col min="16127" max="16127" width="82.42578125" style="301" customWidth="1"/>
    <col min="16128" max="16129" width="17.5703125" style="301" customWidth="1"/>
    <col min="16130" max="16130" width="17.28515625" style="301" customWidth="1"/>
    <col min="16131" max="16131" width="27.7109375" style="301" customWidth="1"/>
    <col min="16132" max="16384" width="10.28515625" style="301"/>
  </cols>
  <sheetData>
    <row r="1" spans="1:4" ht="14.25" customHeight="1">
      <c r="A1" s="300" t="s">
        <v>5977</v>
      </c>
      <c r="B1" s="300"/>
      <c r="C1" s="300"/>
      <c r="D1" s="300"/>
    </row>
    <row r="2" spans="1:4" ht="30.6" customHeight="1">
      <c r="A2" s="300"/>
      <c r="B2" s="300"/>
      <c r="C2" s="300"/>
      <c r="D2" s="300"/>
    </row>
    <row r="3" spans="1:4" ht="19.5" customHeight="1">
      <c r="A3" s="302" t="str">
        <f>[10]ИНФ.!C9</f>
        <v>АО "ОРЭС - Владимирская область"</v>
      </c>
      <c r="B3" s="302"/>
      <c r="C3" s="302"/>
      <c r="D3" s="302"/>
    </row>
    <row r="4" spans="1:4">
      <c r="A4" s="303"/>
      <c r="B4" s="304"/>
      <c r="C4" s="304"/>
      <c r="D4" s="305" t="s">
        <v>218</v>
      </c>
    </row>
    <row r="5" spans="1:4" ht="45" customHeight="1" thickBot="1">
      <c r="A5" s="139" t="s">
        <v>5975</v>
      </c>
      <c r="B5" s="140"/>
      <c r="C5" s="140"/>
      <c r="D5" s="140"/>
    </row>
    <row r="6" spans="1:4" ht="28.5">
      <c r="A6" s="306" t="s">
        <v>219</v>
      </c>
      <c r="B6" s="307" t="s">
        <v>220</v>
      </c>
      <c r="C6" s="307"/>
      <c r="D6" s="308" t="s">
        <v>5974</v>
      </c>
    </row>
    <row r="7" spans="1:4">
      <c r="A7" s="309">
        <v>1</v>
      </c>
      <c r="B7" s="310">
        <v>2</v>
      </c>
      <c r="C7" s="310"/>
      <c r="D7" s="311">
        <v>3</v>
      </c>
    </row>
    <row r="8" spans="1:4" ht="73.5" customHeight="1">
      <c r="A8" s="312">
        <v>1</v>
      </c>
      <c r="B8" s="313" t="s">
        <v>221</v>
      </c>
      <c r="C8" s="314"/>
      <c r="D8" s="315" t="s">
        <v>5979</v>
      </c>
    </row>
    <row r="9" spans="1:4" ht="87.75" customHeight="1" thickBot="1">
      <c r="A9" s="316">
        <v>2</v>
      </c>
      <c r="B9" s="317" t="s">
        <v>222</v>
      </c>
      <c r="C9" s="318"/>
      <c r="D9" s="319" t="s">
        <v>5980</v>
      </c>
    </row>
    <row r="10" spans="1:4" ht="15" customHeight="1" thickBot="1">
      <c r="A10" s="320" t="s">
        <v>223</v>
      </c>
      <c r="B10" s="321"/>
      <c r="C10" s="321"/>
      <c r="D10" s="322">
        <f>MAX(1,D8-D9)</f>
        <v>1868</v>
      </c>
    </row>
    <row r="11" spans="1:4" ht="15" customHeight="1" thickBot="1">
      <c r="A11" s="320" t="s">
        <v>224</v>
      </c>
      <c r="B11" s="321"/>
      <c r="C11" s="321"/>
      <c r="D11" s="323">
        <f>IF(D8="",1,IF(D8="0",1,D8/D10))</f>
        <v>1.0267665952890792</v>
      </c>
    </row>
    <row r="12" spans="1:4">
      <c r="A12" s="324"/>
      <c r="B12" s="325"/>
      <c r="C12" s="325"/>
      <c r="D12" s="326"/>
    </row>
    <row r="13" spans="1:4">
      <c r="A13" s="324"/>
      <c r="B13" s="325"/>
      <c r="C13" s="325"/>
      <c r="D13" s="326"/>
    </row>
    <row r="14" spans="1:4">
      <c r="A14" s="303"/>
      <c r="B14" s="304"/>
      <c r="C14" s="304"/>
      <c r="D14" s="305" t="s">
        <v>225</v>
      </c>
    </row>
    <row r="15" spans="1:4" ht="44.25" customHeight="1" thickBot="1">
      <c r="A15" s="139" t="s">
        <v>5976</v>
      </c>
      <c r="B15" s="140"/>
      <c r="C15" s="140"/>
      <c r="D15" s="140"/>
    </row>
    <row r="16" spans="1:4" ht="28.5">
      <c r="A16" s="306" t="s">
        <v>219</v>
      </c>
      <c r="B16" s="307" t="s">
        <v>220</v>
      </c>
      <c r="C16" s="307"/>
    </row>
    <row r="17" spans="1:4">
      <c r="A17" s="309">
        <v>1</v>
      </c>
      <c r="B17" s="310">
        <v>2</v>
      </c>
      <c r="C17" s="310"/>
      <c r="D17" s="327">
        <v>3</v>
      </c>
    </row>
    <row r="18" spans="1:4" ht="62.1" customHeight="1">
      <c r="A18" s="312">
        <v>1</v>
      </c>
      <c r="B18" s="313" t="s">
        <v>226</v>
      </c>
      <c r="C18" s="313"/>
      <c r="D18" s="315" t="s">
        <v>5981</v>
      </c>
    </row>
    <row r="19" spans="1:4" ht="76.349999999999994" customHeight="1">
      <c r="A19" s="312">
        <v>2</v>
      </c>
      <c r="B19" s="313" t="s">
        <v>227</v>
      </c>
      <c r="C19" s="313"/>
      <c r="D19" s="315" t="s">
        <v>5982</v>
      </c>
    </row>
    <row r="20" spans="1:4" ht="14.25" customHeight="1">
      <c r="A20" s="328" t="s">
        <v>228</v>
      </c>
      <c r="B20" s="329"/>
      <c r="C20" s="329"/>
      <c r="D20" s="330">
        <f>MAX(1,D18-D19)</f>
        <v>1127</v>
      </c>
    </row>
    <row r="21" spans="1:4" ht="15" customHeight="1" thickBot="1">
      <c r="A21" s="331" t="s">
        <v>229</v>
      </c>
      <c r="B21" s="332"/>
      <c r="C21" s="332"/>
      <c r="D21" s="323">
        <f>IF(D18="",1,IF(D18="0",1,D18/D20))</f>
        <v>1.4081632653061225</v>
      </c>
    </row>
    <row r="22" spans="1:4">
      <c r="A22" s="324"/>
      <c r="B22" s="325"/>
      <c r="C22" s="325"/>
      <c r="D22" s="326"/>
    </row>
    <row r="23" spans="1:4">
      <c r="A23" s="324"/>
      <c r="B23" s="333"/>
      <c r="C23" s="333"/>
      <c r="D23" s="326"/>
    </row>
    <row r="24" spans="1:4">
      <c r="A24" s="324"/>
      <c r="B24" s="325"/>
      <c r="C24" s="325"/>
      <c r="D24" s="326"/>
    </row>
    <row r="25" spans="1:4">
      <c r="A25" s="324"/>
      <c r="B25" s="325"/>
      <c r="C25" s="325"/>
      <c r="D25" s="326"/>
    </row>
    <row r="26" spans="1:4" ht="32.1" customHeight="1">
      <c r="A26" s="141" t="s">
        <v>5978</v>
      </c>
      <c r="B26" s="142"/>
      <c r="C26" s="142"/>
      <c r="D26" s="142"/>
    </row>
    <row r="27" spans="1:4" ht="15.75" thickBot="1">
      <c r="A27" s="331" t="s">
        <v>30</v>
      </c>
      <c r="B27" s="332"/>
      <c r="C27" s="332"/>
      <c r="D27" s="334">
        <f>0.5*D11+0.5*D21</f>
        <v>1.2174649302976008</v>
      </c>
    </row>
    <row r="29" spans="1:4" ht="17.45" customHeight="1">
      <c r="B29" s="335" t="s">
        <v>230</v>
      </c>
      <c r="C29" s="335"/>
    </row>
  </sheetData>
  <mergeCells count="18">
    <mergeCell ref="B8:C8"/>
    <mergeCell ref="A1:D2"/>
    <mergeCell ref="A3:D3"/>
    <mergeCell ref="A5:D5"/>
    <mergeCell ref="B6:C6"/>
    <mergeCell ref="B7:C7"/>
    <mergeCell ref="A27:C27"/>
    <mergeCell ref="B9:C9"/>
    <mergeCell ref="A10:C10"/>
    <mergeCell ref="A11:C11"/>
    <mergeCell ref="A15:D15"/>
    <mergeCell ref="B16:C16"/>
    <mergeCell ref="B17:C17"/>
    <mergeCell ref="B18:C18"/>
    <mergeCell ref="B19:C19"/>
    <mergeCell ref="A20:C20"/>
    <mergeCell ref="A21:C21"/>
    <mergeCell ref="A26:D26"/>
  </mergeCells>
  <conditionalFormatting sqref="D27 D10:D13 D20:D25">
    <cfRule type="cellIs" dxfId="14" priority="16" stopIfTrue="1" operator="equal">
      <formula>""""""</formula>
    </cfRule>
    <cfRule type="cellIs" dxfId="13" priority="17" stopIfTrue="1" operator="between">
      <formula>""""""</formula>
      <formula>""""""</formula>
    </cfRule>
    <cfRule type="cellIs" dxfId="12" priority="18" stopIfTrue="1" operator="equal">
      <formula>""""""</formula>
    </cfRule>
  </conditionalFormatting>
  <conditionalFormatting sqref="D8">
    <cfRule type="cellIs" dxfId="11" priority="13" stopIfTrue="1" operator="equal">
      <formula>""""""</formula>
    </cfRule>
    <cfRule type="cellIs" dxfId="10" priority="14" stopIfTrue="1" operator="between">
      <formula>""""""</formula>
      <formula>""""""</formula>
    </cfRule>
    <cfRule type="cellIs" dxfId="9" priority="15" stopIfTrue="1" operator="equal">
      <formula>""""""</formula>
    </cfRule>
  </conditionalFormatting>
  <conditionalFormatting sqref="D9">
    <cfRule type="cellIs" dxfId="8" priority="10" stopIfTrue="1" operator="equal">
      <formula>""""""</formula>
    </cfRule>
    <cfRule type="cellIs" dxfId="7" priority="11" stopIfTrue="1" operator="between">
      <formula>""""""</formula>
      <formula>""""""</formula>
    </cfRule>
    <cfRule type="cellIs" dxfId="6" priority="12" stopIfTrue="1" operator="equal">
      <formula>""""""</formula>
    </cfRule>
  </conditionalFormatting>
  <conditionalFormatting sqref="D18">
    <cfRule type="cellIs" dxfId="5" priority="7" stopIfTrue="1" operator="equal">
      <formula>""""""</formula>
    </cfRule>
    <cfRule type="cellIs" dxfId="4" priority="8" stopIfTrue="1" operator="between">
      <formula>""""""</formula>
      <formula>""""""</formula>
    </cfRule>
    <cfRule type="cellIs" dxfId="3" priority="9" stopIfTrue="1" operator="equal">
      <formula>""""""</formula>
    </cfRule>
  </conditionalFormatting>
  <conditionalFormatting sqref="D19">
    <cfRule type="cellIs" dxfId="2" priority="4" stopIfTrue="1" operator="equal">
      <formula>""""""</formula>
    </cfRule>
    <cfRule type="cellIs" dxfId="1" priority="5" stopIfTrue="1" operator="between">
      <formula>""""""</formula>
      <formula>""""""</formula>
    </cfRule>
    <cfRule type="cellIs" dxfId="0" priority="6" stopIfTrue="1" operator="equal">
      <formula>""""""</formula>
    </cfRule>
  </conditionalFormatting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7"/>
  <sheetViews>
    <sheetView workbookViewId="0">
      <selection activeCell="I7" sqref="I7"/>
    </sheetView>
  </sheetViews>
  <sheetFormatPr defaultRowHeight="11.25"/>
  <cols>
    <col min="2" max="2" width="50.5703125" customWidth="1"/>
    <col min="3" max="3" width="13.42578125" customWidth="1"/>
    <col min="4" max="4" width="34.42578125" customWidth="1"/>
  </cols>
  <sheetData>
    <row r="3" spans="1:14" ht="32.25" customHeight="1">
      <c r="A3" s="71" t="s">
        <v>0</v>
      </c>
      <c r="B3" s="72" t="s">
        <v>1</v>
      </c>
      <c r="C3" s="73" t="s">
        <v>2</v>
      </c>
      <c r="D3" s="72" t="s">
        <v>699</v>
      </c>
      <c r="E3" s="143" t="s">
        <v>714</v>
      </c>
      <c r="F3" s="143"/>
      <c r="G3" s="143"/>
      <c r="H3" s="143"/>
      <c r="I3" s="143"/>
      <c r="J3" s="143" t="s">
        <v>715</v>
      </c>
      <c r="K3" s="143"/>
      <c r="L3" s="143"/>
      <c r="M3" s="143"/>
      <c r="N3" s="143"/>
    </row>
    <row r="4" spans="1:14" ht="32.25" customHeight="1">
      <c r="A4" s="71"/>
      <c r="B4" s="72"/>
      <c r="C4" s="73"/>
      <c r="D4" s="72"/>
      <c r="E4" s="76" t="s">
        <v>704</v>
      </c>
      <c r="F4" s="76" t="s">
        <v>705</v>
      </c>
      <c r="G4" s="76" t="s">
        <v>706</v>
      </c>
      <c r="H4" s="76" t="s">
        <v>707</v>
      </c>
      <c r="I4" s="76" t="s">
        <v>708</v>
      </c>
      <c r="J4" s="76" t="s">
        <v>709</v>
      </c>
      <c r="K4" s="76" t="s">
        <v>710</v>
      </c>
      <c r="L4" s="76" t="s">
        <v>711</v>
      </c>
      <c r="M4" s="76" t="s">
        <v>712</v>
      </c>
      <c r="N4" s="76" t="s">
        <v>713</v>
      </c>
    </row>
    <row r="5" spans="1:14" ht="33.75">
      <c r="A5" s="67" t="s">
        <v>4</v>
      </c>
      <c r="B5" s="70" t="s">
        <v>25</v>
      </c>
      <c r="C5" s="1" t="s">
        <v>26</v>
      </c>
      <c r="D5" s="75" t="s">
        <v>700</v>
      </c>
      <c r="E5" s="74" t="s">
        <v>702</v>
      </c>
      <c r="F5" s="74" t="s">
        <v>702</v>
      </c>
      <c r="G5" s="74" t="s">
        <v>702</v>
      </c>
      <c r="H5" s="74" t="s">
        <v>702</v>
      </c>
      <c r="I5" s="74" t="s">
        <v>702</v>
      </c>
      <c r="J5" s="74" t="s">
        <v>702</v>
      </c>
      <c r="K5" s="74" t="s">
        <v>702</v>
      </c>
      <c r="L5" s="74" t="s">
        <v>702</v>
      </c>
      <c r="M5" s="74" t="s">
        <v>702</v>
      </c>
      <c r="N5" s="74" t="s">
        <v>702</v>
      </c>
    </row>
    <row r="6" spans="1:14" ht="33.75">
      <c r="A6" s="67" t="s">
        <v>6</v>
      </c>
      <c r="B6" s="70" t="s">
        <v>27</v>
      </c>
      <c r="C6" s="1" t="s">
        <v>28</v>
      </c>
      <c r="D6" s="75" t="s">
        <v>701</v>
      </c>
      <c r="E6" s="74" t="s">
        <v>702</v>
      </c>
      <c r="F6" s="74" t="s">
        <v>702</v>
      </c>
      <c r="G6" s="74" t="s">
        <v>702</v>
      </c>
      <c r="H6" s="74" t="s">
        <v>702</v>
      </c>
      <c r="I6" s="74" t="s">
        <v>702</v>
      </c>
      <c r="J6" s="74" t="s">
        <v>702</v>
      </c>
      <c r="K6" s="74" t="s">
        <v>702</v>
      </c>
      <c r="L6" s="74" t="s">
        <v>702</v>
      </c>
      <c r="M6" s="74" t="s">
        <v>702</v>
      </c>
      <c r="N6" s="74" t="s">
        <v>702</v>
      </c>
    </row>
    <row r="7" spans="1:14" ht="48.75" customHeight="1">
      <c r="A7" s="68" t="s">
        <v>8</v>
      </c>
      <c r="B7" s="70" t="s">
        <v>29</v>
      </c>
      <c r="C7" s="1" t="s">
        <v>30</v>
      </c>
      <c r="D7" s="69" t="s">
        <v>703</v>
      </c>
      <c r="E7" s="74" t="s">
        <v>716</v>
      </c>
      <c r="F7" s="74" t="s">
        <v>717</v>
      </c>
      <c r="G7" s="74" t="s">
        <v>718</v>
      </c>
      <c r="H7" s="74" t="s">
        <v>719</v>
      </c>
      <c r="I7" s="74" t="s">
        <v>720</v>
      </c>
      <c r="J7" s="74" t="s">
        <v>720</v>
      </c>
      <c r="K7" s="74" t="s">
        <v>720</v>
      </c>
      <c r="L7" s="74" t="s">
        <v>720</v>
      </c>
      <c r="M7" s="74" t="s">
        <v>720</v>
      </c>
      <c r="N7" s="74" t="s">
        <v>720</v>
      </c>
    </row>
  </sheetData>
  <mergeCells count="2">
    <mergeCell ref="J3:N3"/>
    <mergeCell ref="E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21</vt:i4>
      </vt:variant>
    </vt:vector>
  </HeadingPairs>
  <TitlesOfParts>
    <vt:vector size="26" baseType="lpstr">
      <vt:lpstr>Корр КНК (подбор)</vt:lpstr>
      <vt:lpstr>Форма 8.1</vt:lpstr>
      <vt:lpstr>Форма 8.3</vt:lpstr>
      <vt:lpstr>Форма 3.1-3.2</vt:lpstr>
      <vt:lpstr>%% достижения показателей</vt:lpstr>
      <vt:lpstr>'Форма 8.1'!_ftnref1</vt:lpstr>
      <vt:lpstr>'Форма 8.1'!_Toc472327096</vt:lpstr>
      <vt:lpstr>'Корр КНК (подбор)'!sub_1012</vt:lpstr>
      <vt:lpstr>'Корр КНК (подбор)'!sub_1013</vt:lpstr>
      <vt:lpstr>'Корр КНК (подбор)'!sub_1014</vt:lpstr>
      <vt:lpstr>'Корр КНК (подбор)'!sub_1015</vt:lpstr>
      <vt:lpstr>'Корр КНК (подбор)'!sub_1016</vt:lpstr>
      <vt:lpstr>'Корр КНК (подбор)'!sub_1017</vt:lpstr>
      <vt:lpstr>'Корр КНК (подбор)'!sub_1018</vt:lpstr>
      <vt:lpstr>'Корр КНК (подбор)'!sub_1019</vt:lpstr>
      <vt:lpstr>'Корр КНК (подбор)'!sub_1021</vt:lpstr>
      <vt:lpstr>'Корр КНК (подбор)'!sub_1022</vt:lpstr>
      <vt:lpstr>'Корр КНК (подбор)'!sub_1023</vt:lpstr>
      <vt:lpstr>'Корр КНК (подбор)'!sub_1024</vt:lpstr>
      <vt:lpstr>'Корр КНК (подбор)'!sub_1025</vt:lpstr>
      <vt:lpstr>'Корр КНК (подбор)'!sub_1026</vt:lpstr>
      <vt:lpstr>'Корр КНК (подбор)'!sub_1027</vt:lpstr>
      <vt:lpstr>'Корр КНК (подбор)'!sub_1028</vt:lpstr>
      <vt:lpstr>'Корр КНК (подбор)'!Область_печати</vt:lpstr>
      <vt:lpstr>'Форма 3.1-3.2'!Область_печати</vt:lpstr>
      <vt:lpstr>'Форма 8.3'!Область_печати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Родина В.В.</dc:creator>
  <cp:lastModifiedBy>Родина В.В.</cp:lastModifiedBy>
  <cp:lastPrinted>2020-03-24T07:28:44Z</cp:lastPrinted>
  <dcterms:created xsi:type="dcterms:W3CDTF">2020-03-13T05:01:01Z</dcterms:created>
  <dcterms:modified xsi:type="dcterms:W3CDTF">2023-03-31T04:44:25Z</dcterms:modified>
</cp:coreProperties>
</file>